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66925"/>
  <mc:AlternateContent xmlns:mc="http://schemas.openxmlformats.org/markup-compatibility/2006">
    <mc:Choice Requires="x15">
      <x15ac:absPath xmlns:x15ac="http://schemas.microsoft.com/office/spreadsheetml/2010/11/ac" url="C:\git\alexm-util\DevInit\sankey_test\"/>
    </mc:Choice>
  </mc:AlternateContent>
  <bookViews>
    <workbookView xWindow="0" yWindow="0" windowWidth="18555" windowHeight="9855" firstSheet="7" activeTab="13"/>
  </bookViews>
  <sheets>
    <sheet name="Sources" sheetId="2" r:id="rId1"/>
    <sheet name="Series" sheetId="12" r:id="rId2"/>
    <sheet name="Sheet4" sheetId="19" r:id="rId3"/>
    <sheet name="Source - Indicator Links" sheetId="15" r:id="rId4"/>
    <sheet name="Indicators" sheetId="13" r:id="rId5"/>
    <sheet name="Indicator Framework" sheetId="14" r:id="rId6"/>
    <sheet name="Organisations" sheetId="1" r:id="rId7"/>
    <sheet name="Contacts" sheetId="8" r:id="rId8"/>
    <sheet name="Lookups" sheetId="4" r:id="rId9"/>
    <sheet name="SDG Indicators" sheetId="9" r:id="rId10"/>
    <sheet name="SDG Targets" sheetId="10" r:id="rId11"/>
    <sheet name="SDG Goals" sheetId="11" r:id="rId12"/>
    <sheet name="Sheet1" sheetId="16" r:id="rId13"/>
    <sheet name="Links" sheetId="20" r:id="rId14"/>
    <sheet name="Nodes" sheetId="17" r:id="rId15"/>
  </sheets>
  <externalReferences>
    <externalReference r:id="rId16"/>
  </externalReferences>
  <definedNames>
    <definedName name="_xlnm._FilterDatabase" localSheetId="7" hidden="1">Contacts!$A$1:$D$2</definedName>
    <definedName name="_xlnm._FilterDatabase" localSheetId="6" hidden="1">Organisations!$A$1:$F$166</definedName>
    <definedName name="_xlnm._FilterDatabase" localSheetId="1" hidden="1">Series!$A$75:$P$19445</definedName>
    <definedName name="_xlnm._FilterDatabase" localSheetId="12" hidden="1">Sheet1!$B$1:$B$595</definedName>
    <definedName name="_xlnm._FilterDatabase" localSheetId="2" hidden="1">Sheet4!$A$1:$B$323</definedName>
    <definedName name="_xlnm._FilterDatabase" localSheetId="3" hidden="1">'Source - Indicator Links'!$A$1:$P$429</definedName>
    <definedName name="_xlnm._FilterDatabase" localSheetId="0" hidden="1">Sources!$A$1:$S$2</definedName>
    <definedName name="goal1">'SDG Indicators'!$A$2:$B$15</definedName>
  </definedNames>
  <calcPr calcId="171027"/>
</workbook>
</file>

<file path=xl/calcChain.xml><?xml version="1.0" encoding="utf-8"?>
<calcChain xmlns="http://schemas.openxmlformats.org/spreadsheetml/2006/main">
  <c r="E2" i="15" l="1"/>
  <c r="E389" i="15" l="1"/>
  <c r="H389" i="15" s="1"/>
  <c r="F389" i="15"/>
  <c r="L389" i="15"/>
  <c r="M389" i="15"/>
  <c r="N389" i="15"/>
  <c r="O389" i="15"/>
  <c r="P389" i="15"/>
  <c r="E390" i="15"/>
  <c r="H390" i="15" s="1"/>
  <c r="F390" i="15"/>
  <c r="L390" i="15"/>
  <c r="M390" i="15"/>
  <c r="N390" i="15"/>
  <c r="O390" i="15"/>
  <c r="P390" i="15"/>
  <c r="G390" i="15" l="1"/>
  <c r="K390" i="15"/>
  <c r="I390" i="15"/>
  <c r="K389" i="15"/>
  <c r="I389" i="15"/>
  <c r="G389" i="15"/>
  <c r="J390" i="15"/>
  <c r="J389" i="15"/>
  <c r="F363" i="15"/>
  <c r="F366" i="15"/>
  <c r="F368" i="15"/>
  <c r="F372" i="15"/>
  <c r="F374" i="15"/>
  <c r="F377" i="15"/>
  <c r="F380" i="15"/>
  <c r="F383" i="15"/>
  <c r="F391" i="15"/>
  <c r="F392" i="15"/>
  <c r="F394" i="15"/>
  <c r="F396" i="15"/>
  <c r="F399" i="15"/>
  <c r="F404" i="15"/>
  <c r="F409" i="15"/>
  <c r="F414" i="15"/>
  <c r="F421" i="15"/>
  <c r="F428" i="15"/>
  <c r="F429" i="15"/>
  <c r="E108" i="15"/>
  <c r="J108" i="15" s="1"/>
  <c r="E109" i="15"/>
  <c r="J109" i="15" s="1"/>
  <c r="E110" i="15"/>
  <c r="I110" i="15" s="1"/>
  <c r="E111" i="15"/>
  <c r="I111" i="15" s="1"/>
  <c r="E112" i="15"/>
  <c r="J112" i="15" s="1"/>
  <c r="E113" i="15"/>
  <c r="I113" i="15" s="1"/>
  <c r="E114" i="15"/>
  <c r="E115" i="15"/>
  <c r="I115" i="15" s="1"/>
  <c r="E116" i="15"/>
  <c r="E117" i="15"/>
  <c r="I117" i="15" s="1"/>
  <c r="E118" i="15"/>
  <c r="E119" i="15"/>
  <c r="I119" i="15" s="1"/>
  <c r="E120" i="15"/>
  <c r="J120" i="15" s="1"/>
  <c r="E121" i="15"/>
  <c r="I121" i="15" s="1"/>
  <c r="E122" i="15"/>
  <c r="J122" i="15" s="1"/>
  <c r="E123" i="15"/>
  <c r="J123" i="15" s="1"/>
  <c r="E124" i="15"/>
  <c r="E125" i="15"/>
  <c r="J125" i="15" s="1"/>
  <c r="E126" i="15"/>
  <c r="I126" i="15" s="1"/>
  <c r="E127" i="15"/>
  <c r="I127" i="15" s="1"/>
  <c r="E128" i="15"/>
  <c r="E129" i="15"/>
  <c r="I129" i="15" s="1"/>
  <c r="E130" i="15"/>
  <c r="J130" i="15" s="1"/>
  <c r="E131" i="15"/>
  <c r="J131" i="15" s="1"/>
  <c r="E132" i="15"/>
  <c r="E133" i="15"/>
  <c r="E134" i="15"/>
  <c r="I134" i="15" s="1"/>
  <c r="E135" i="15"/>
  <c r="E136" i="15"/>
  <c r="J136" i="15" s="1"/>
  <c r="E137" i="15"/>
  <c r="I137" i="15" s="1"/>
  <c r="E138" i="15"/>
  <c r="J138" i="15" s="1"/>
  <c r="E139" i="15"/>
  <c r="E140" i="15"/>
  <c r="E141" i="15"/>
  <c r="K141" i="15" s="1"/>
  <c r="E142" i="15"/>
  <c r="I142" i="15" s="1"/>
  <c r="E143" i="15"/>
  <c r="K143" i="15" s="1"/>
  <c r="E144" i="15"/>
  <c r="E145" i="15"/>
  <c r="I145" i="15" s="1"/>
  <c r="E146" i="15"/>
  <c r="J146" i="15" s="1"/>
  <c r="E147" i="15"/>
  <c r="E148" i="15"/>
  <c r="J148" i="15" s="1"/>
  <c r="E149" i="15"/>
  <c r="I149" i="15" s="1"/>
  <c r="E150" i="15"/>
  <c r="I150" i="15" s="1"/>
  <c r="E151" i="15"/>
  <c r="K151" i="15" s="1"/>
  <c r="E152" i="15"/>
  <c r="J152" i="15" s="1"/>
  <c r="E153" i="15"/>
  <c r="I153" i="15" s="1"/>
  <c r="E154" i="15"/>
  <c r="J154" i="15" s="1"/>
  <c r="E155" i="15"/>
  <c r="E156" i="15"/>
  <c r="J156" i="15" s="1"/>
  <c r="E157" i="15"/>
  <c r="I157" i="15" s="1"/>
  <c r="E158" i="15"/>
  <c r="E159" i="15"/>
  <c r="E160" i="15"/>
  <c r="E161" i="15"/>
  <c r="I161" i="15" s="1"/>
  <c r="E162" i="15"/>
  <c r="J162" i="15" s="1"/>
  <c r="E163" i="15"/>
  <c r="I163" i="15" s="1"/>
  <c r="E164" i="15"/>
  <c r="J164" i="15" s="1"/>
  <c r="E165" i="15"/>
  <c r="I165" i="15" s="1"/>
  <c r="E166" i="15"/>
  <c r="I166" i="15" s="1"/>
  <c r="E167" i="15"/>
  <c r="I167" i="15" s="1"/>
  <c r="E168" i="15"/>
  <c r="J168" i="15" s="1"/>
  <c r="E169" i="15"/>
  <c r="I169" i="15" s="1"/>
  <c r="E170" i="15"/>
  <c r="J170" i="15" s="1"/>
  <c r="E171" i="15"/>
  <c r="K171" i="15" s="1"/>
  <c r="E172" i="15"/>
  <c r="J172" i="15" s="1"/>
  <c r="E173" i="15"/>
  <c r="E174" i="15"/>
  <c r="I174" i="15" s="1"/>
  <c r="E175" i="15"/>
  <c r="E176" i="15"/>
  <c r="J176" i="15" s="1"/>
  <c r="E177" i="15"/>
  <c r="I177" i="15" s="1"/>
  <c r="E178" i="15"/>
  <c r="J178" i="15" s="1"/>
  <c r="E179" i="15"/>
  <c r="I179" i="15" s="1"/>
  <c r="E180" i="15"/>
  <c r="J180" i="15" s="1"/>
  <c r="E181" i="15"/>
  <c r="E182" i="15"/>
  <c r="K182" i="15" s="1"/>
  <c r="E183" i="15"/>
  <c r="I183" i="15" s="1"/>
  <c r="E184" i="15"/>
  <c r="J184" i="15" s="1"/>
  <c r="E185" i="15"/>
  <c r="I185" i="15" s="1"/>
  <c r="E186" i="15"/>
  <c r="J186" i="15" s="1"/>
  <c r="E187" i="15"/>
  <c r="E188" i="15"/>
  <c r="J188" i="15" s="1"/>
  <c r="E189" i="15"/>
  <c r="I189" i="15" s="1"/>
  <c r="E190" i="15"/>
  <c r="I190" i="15" s="1"/>
  <c r="E191" i="15"/>
  <c r="K191" i="15" s="1"/>
  <c r="E192" i="15"/>
  <c r="J192" i="15" s="1"/>
  <c r="E193" i="15"/>
  <c r="I193" i="15" s="1"/>
  <c r="E194" i="15"/>
  <c r="J194" i="15" s="1"/>
  <c r="E195" i="15"/>
  <c r="E196" i="15"/>
  <c r="J196" i="15" s="1"/>
  <c r="E197" i="15"/>
  <c r="I197" i="15" s="1"/>
  <c r="E198" i="15"/>
  <c r="I198" i="15" s="1"/>
  <c r="E199" i="15"/>
  <c r="K199" i="15" s="1"/>
  <c r="E200" i="15"/>
  <c r="J200" i="15" s="1"/>
  <c r="E201" i="15"/>
  <c r="I201" i="15" s="1"/>
  <c r="E202" i="15"/>
  <c r="J202" i="15" s="1"/>
  <c r="E203" i="15"/>
  <c r="E204" i="15"/>
  <c r="J204" i="15" s="1"/>
  <c r="E205" i="15"/>
  <c r="I205" i="15" s="1"/>
  <c r="E206" i="15"/>
  <c r="I206" i="15" s="1"/>
  <c r="E207" i="15"/>
  <c r="E208" i="15"/>
  <c r="J208" i="15" s="1"/>
  <c r="E209" i="15"/>
  <c r="I209" i="15" s="1"/>
  <c r="E210" i="15"/>
  <c r="J210" i="15" s="1"/>
  <c r="E211" i="15"/>
  <c r="E212" i="15"/>
  <c r="J212" i="15" s="1"/>
  <c r="E213" i="15"/>
  <c r="E214" i="15"/>
  <c r="I214" i="15" s="1"/>
  <c r="E215" i="15"/>
  <c r="E216" i="15"/>
  <c r="J216" i="15" s="1"/>
  <c r="E217" i="15"/>
  <c r="I217" i="15" s="1"/>
  <c r="E218" i="15"/>
  <c r="J218" i="15" s="1"/>
  <c r="E219" i="15"/>
  <c r="K219" i="15" s="1"/>
  <c r="E220" i="15"/>
  <c r="J220" i="15" s="1"/>
  <c r="E221" i="15"/>
  <c r="E222" i="15"/>
  <c r="E223" i="15"/>
  <c r="K223" i="15" s="1"/>
  <c r="E224" i="15"/>
  <c r="J224" i="15" s="1"/>
  <c r="E225" i="15"/>
  <c r="I225" i="15" s="1"/>
  <c r="E226" i="15"/>
  <c r="E227" i="15"/>
  <c r="J227" i="15" s="1"/>
  <c r="E228" i="15"/>
  <c r="E229" i="15"/>
  <c r="J229" i="15" s="1"/>
  <c r="E230" i="15"/>
  <c r="I230" i="15" s="1"/>
  <c r="E231" i="15"/>
  <c r="J231" i="15" s="1"/>
  <c r="E232" i="15"/>
  <c r="J232" i="15" s="1"/>
  <c r="E233" i="15"/>
  <c r="I233" i="15" s="1"/>
  <c r="E234" i="15"/>
  <c r="J234" i="15" s="1"/>
  <c r="E235" i="15"/>
  <c r="J235" i="15" s="1"/>
  <c r="E236" i="15"/>
  <c r="J236" i="15" s="1"/>
  <c r="E237" i="15"/>
  <c r="E238" i="15"/>
  <c r="I238" i="15" s="1"/>
  <c r="E239" i="15"/>
  <c r="J239" i="15" s="1"/>
  <c r="E240" i="15"/>
  <c r="J240" i="15" s="1"/>
  <c r="E241" i="15"/>
  <c r="E242" i="15"/>
  <c r="J242" i="15" s="1"/>
  <c r="E243" i="15"/>
  <c r="J243" i="15" s="1"/>
  <c r="E244" i="15"/>
  <c r="J244" i="15" s="1"/>
  <c r="E245" i="15"/>
  <c r="E246" i="15"/>
  <c r="J246" i="15" s="1"/>
  <c r="E247" i="15"/>
  <c r="J247" i="15" s="1"/>
  <c r="E248" i="15"/>
  <c r="J248" i="15" s="1"/>
  <c r="E249" i="15"/>
  <c r="I249" i="15" s="1"/>
  <c r="E250" i="15"/>
  <c r="J250" i="15" s="1"/>
  <c r="E251" i="15"/>
  <c r="J251" i="15" s="1"/>
  <c r="E252" i="15"/>
  <c r="J252" i="15" s="1"/>
  <c r="E253" i="15"/>
  <c r="J253" i="15" s="1"/>
  <c r="E254" i="15"/>
  <c r="I254" i="15" s="1"/>
  <c r="E255" i="15"/>
  <c r="J255" i="15" s="1"/>
  <c r="E256" i="15"/>
  <c r="I256" i="15" s="1"/>
  <c r="E257" i="15"/>
  <c r="I257" i="15" s="1"/>
  <c r="E258" i="15"/>
  <c r="J258" i="15" s="1"/>
  <c r="E259" i="15"/>
  <c r="J259" i="15" s="1"/>
  <c r="E260" i="15"/>
  <c r="J260" i="15" s="1"/>
  <c r="E261" i="15"/>
  <c r="E262" i="15"/>
  <c r="I262" i="15" s="1"/>
  <c r="E263" i="15"/>
  <c r="J263" i="15" s="1"/>
  <c r="E264" i="15"/>
  <c r="I264" i="15" s="1"/>
  <c r="E265" i="15"/>
  <c r="I265" i="15" s="1"/>
  <c r="E266" i="15"/>
  <c r="J266" i="15" s="1"/>
  <c r="E267" i="15"/>
  <c r="J267" i="15" s="1"/>
  <c r="E268" i="15"/>
  <c r="J268" i="15" s="1"/>
  <c r="E269" i="15"/>
  <c r="J269" i="15" s="1"/>
  <c r="E270" i="15"/>
  <c r="K270" i="15" s="1"/>
  <c r="E271" i="15"/>
  <c r="J271" i="15" s="1"/>
  <c r="E272" i="15"/>
  <c r="J272" i="15" s="1"/>
  <c r="E273" i="15"/>
  <c r="I273" i="15" s="1"/>
  <c r="E274" i="15"/>
  <c r="I274" i="15" s="1"/>
  <c r="E275" i="15"/>
  <c r="J275" i="15" s="1"/>
  <c r="E276" i="15"/>
  <c r="I276" i="15" s="1"/>
  <c r="E277" i="15"/>
  <c r="E278" i="15"/>
  <c r="I278" i="15" s="1"/>
  <c r="E279" i="15"/>
  <c r="J279" i="15" s="1"/>
  <c r="E280" i="15"/>
  <c r="J280" i="15" s="1"/>
  <c r="E281" i="15"/>
  <c r="I281" i="15" s="1"/>
  <c r="E282" i="15"/>
  <c r="I282" i="15" s="1"/>
  <c r="E283" i="15"/>
  <c r="J283" i="15" s="1"/>
  <c r="E284" i="15"/>
  <c r="I284" i="15" s="1"/>
  <c r="E285" i="15"/>
  <c r="J285" i="15" s="1"/>
  <c r="E286" i="15"/>
  <c r="I286" i="15" s="1"/>
  <c r="E287" i="15"/>
  <c r="J287" i="15" s="1"/>
  <c r="E288" i="15"/>
  <c r="J288" i="15" s="1"/>
  <c r="E289" i="15"/>
  <c r="I289" i="15" s="1"/>
  <c r="E290" i="15"/>
  <c r="I290" i="15" s="1"/>
  <c r="E291" i="15"/>
  <c r="J291" i="15" s="1"/>
  <c r="E292" i="15"/>
  <c r="I292" i="15" s="1"/>
  <c r="E293" i="15"/>
  <c r="E294" i="15"/>
  <c r="I294" i="15" s="1"/>
  <c r="E295" i="15"/>
  <c r="I295" i="15" s="1"/>
  <c r="E296" i="15"/>
  <c r="I296" i="15" s="1"/>
  <c r="E297" i="15"/>
  <c r="I297" i="15" s="1"/>
  <c r="E298" i="15"/>
  <c r="J298" i="15" s="1"/>
  <c r="E299" i="15"/>
  <c r="E300" i="15"/>
  <c r="I300" i="15" s="1"/>
  <c r="E301" i="15"/>
  <c r="E302" i="15"/>
  <c r="I302" i="15" s="1"/>
  <c r="E303" i="15"/>
  <c r="I303" i="15" s="1"/>
  <c r="E304" i="15"/>
  <c r="J304" i="15" s="1"/>
  <c r="E305" i="15"/>
  <c r="I305" i="15" s="1"/>
  <c r="E306" i="15"/>
  <c r="I306" i="15" s="1"/>
  <c r="E307" i="15"/>
  <c r="E308" i="15"/>
  <c r="J308" i="15" s="1"/>
  <c r="E311" i="15"/>
  <c r="E315" i="15"/>
  <c r="I315" i="15" s="1"/>
  <c r="E316" i="15"/>
  <c r="I316" i="15" s="1"/>
  <c r="E322" i="15"/>
  <c r="J322" i="15" s="1"/>
  <c r="E325" i="15"/>
  <c r="I325" i="15" s="1"/>
  <c r="E329" i="15"/>
  <c r="I329" i="15" s="1"/>
  <c r="E330" i="15"/>
  <c r="E332" i="15"/>
  <c r="J332" i="15" s="1"/>
  <c r="E334" i="15"/>
  <c r="J334" i="15" s="1"/>
  <c r="E337" i="15"/>
  <c r="I337" i="15" s="1"/>
  <c r="E338" i="15"/>
  <c r="J338" i="15" s="1"/>
  <c r="E340" i="15"/>
  <c r="J340" i="15" s="1"/>
  <c r="E341" i="15"/>
  <c r="I341" i="15" s="1"/>
  <c r="E343" i="15"/>
  <c r="I343" i="15" s="1"/>
  <c r="E348" i="15"/>
  <c r="K348" i="15" s="1"/>
  <c r="E351" i="15"/>
  <c r="J351" i="15" s="1"/>
  <c r="E352" i="15"/>
  <c r="E353" i="15"/>
  <c r="I353" i="15" s="1"/>
  <c r="E354" i="15"/>
  <c r="J354" i="15" s="1"/>
  <c r="E355" i="15"/>
  <c r="J355" i="15" s="1"/>
  <c r="E356" i="15"/>
  <c r="I356" i="15" s="1"/>
  <c r="E357" i="15"/>
  <c r="I357" i="15" s="1"/>
  <c r="E358" i="15"/>
  <c r="K358" i="15" s="1"/>
  <c r="E359" i="15"/>
  <c r="J359" i="15" s="1"/>
  <c r="E360" i="15"/>
  <c r="E361" i="15"/>
  <c r="G361" i="15" s="1"/>
  <c r="E362" i="15"/>
  <c r="G362" i="15" s="1"/>
  <c r="E363" i="15"/>
  <c r="H363" i="15" s="1"/>
  <c r="E366" i="15"/>
  <c r="E368" i="15"/>
  <c r="G368" i="15" s="1"/>
  <c r="E372" i="15"/>
  <c r="I372" i="15" s="1"/>
  <c r="E374" i="15"/>
  <c r="G374" i="15" s="1"/>
  <c r="E377" i="15"/>
  <c r="G377" i="15" s="1"/>
  <c r="E380" i="15"/>
  <c r="G380" i="15" s="1"/>
  <c r="E383" i="15"/>
  <c r="G383" i="15" s="1"/>
  <c r="E391" i="15"/>
  <c r="G391" i="15" s="1"/>
  <c r="E392" i="15"/>
  <c r="I392" i="15" s="1"/>
  <c r="E394" i="15"/>
  <c r="G394" i="15" s="1"/>
  <c r="E396" i="15"/>
  <c r="G396" i="15" s="1"/>
  <c r="E399" i="15"/>
  <c r="G399" i="15" s="1"/>
  <c r="E404" i="15"/>
  <c r="G404" i="15" s="1"/>
  <c r="E409" i="15"/>
  <c r="H409" i="15" s="1"/>
  <c r="E414" i="15"/>
  <c r="J414" i="15" s="1"/>
  <c r="E421" i="15"/>
  <c r="G421" i="15" s="1"/>
  <c r="E428" i="15"/>
  <c r="J428" i="15" s="1"/>
  <c r="E429" i="15"/>
  <c r="G429" i="15" s="1"/>
  <c r="E103" i="15"/>
  <c r="H103" i="15" s="1"/>
  <c r="F103" i="15"/>
  <c r="E104" i="15"/>
  <c r="J104" i="15" s="1"/>
  <c r="F104" i="15"/>
  <c r="E105" i="15"/>
  <c r="H105" i="15" s="1"/>
  <c r="F105" i="15"/>
  <c r="E106" i="15"/>
  <c r="J106" i="15" s="1"/>
  <c r="F106" i="15"/>
  <c r="E107" i="15"/>
  <c r="H107" i="15" s="1"/>
  <c r="F107" i="15"/>
  <c r="L3" i="15"/>
  <c r="M3" i="15"/>
  <c r="N3" i="15"/>
  <c r="O3" i="15"/>
  <c r="P3" i="15"/>
  <c r="L4" i="15"/>
  <c r="M4" i="15"/>
  <c r="N4" i="15"/>
  <c r="O4" i="15"/>
  <c r="P4" i="15"/>
  <c r="L5" i="15"/>
  <c r="M5" i="15"/>
  <c r="N5" i="15"/>
  <c r="O5" i="15"/>
  <c r="P5" i="15"/>
  <c r="L6" i="15"/>
  <c r="M6" i="15"/>
  <c r="N6" i="15"/>
  <c r="O6" i="15"/>
  <c r="P6" i="15"/>
  <c r="L7" i="15"/>
  <c r="M7" i="15"/>
  <c r="N7" i="15"/>
  <c r="O7" i="15"/>
  <c r="P7" i="15"/>
  <c r="L8" i="15"/>
  <c r="M8" i="15"/>
  <c r="N8" i="15"/>
  <c r="O8" i="15"/>
  <c r="P8" i="15"/>
  <c r="L9" i="15"/>
  <c r="M9" i="15"/>
  <c r="N9" i="15"/>
  <c r="O9" i="15"/>
  <c r="P9" i="15"/>
  <c r="L10" i="15"/>
  <c r="M10" i="15"/>
  <c r="N10" i="15"/>
  <c r="O10" i="15"/>
  <c r="P10" i="15"/>
  <c r="L11" i="15"/>
  <c r="M11" i="15"/>
  <c r="N11" i="15"/>
  <c r="O11" i="15"/>
  <c r="P11" i="15"/>
  <c r="L12" i="15"/>
  <c r="M12" i="15"/>
  <c r="N12" i="15"/>
  <c r="O12" i="15"/>
  <c r="P12" i="15"/>
  <c r="L13" i="15"/>
  <c r="M13" i="15"/>
  <c r="N13" i="15"/>
  <c r="O13" i="15"/>
  <c r="P13" i="15"/>
  <c r="L14" i="15"/>
  <c r="M14" i="15"/>
  <c r="N14" i="15"/>
  <c r="O14" i="15"/>
  <c r="P14" i="15"/>
  <c r="L15" i="15"/>
  <c r="M15" i="15"/>
  <c r="N15" i="15"/>
  <c r="O15" i="15"/>
  <c r="P15" i="15"/>
  <c r="L16" i="15"/>
  <c r="M16" i="15"/>
  <c r="N16" i="15"/>
  <c r="O16" i="15"/>
  <c r="P16" i="15"/>
  <c r="L17" i="15"/>
  <c r="M17" i="15"/>
  <c r="N17" i="15"/>
  <c r="O17" i="15"/>
  <c r="P17" i="15"/>
  <c r="L18" i="15"/>
  <c r="M18" i="15"/>
  <c r="N18" i="15"/>
  <c r="O18" i="15"/>
  <c r="P18" i="15"/>
  <c r="L19" i="15"/>
  <c r="M19" i="15"/>
  <c r="N19" i="15"/>
  <c r="O19" i="15"/>
  <c r="P19" i="15"/>
  <c r="L20" i="15"/>
  <c r="M20" i="15"/>
  <c r="N20" i="15"/>
  <c r="O20" i="15"/>
  <c r="P20" i="15"/>
  <c r="L21" i="15"/>
  <c r="M21" i="15"/>
  <c r="N21" i="15"/>
  <c r="O21" i="15"/>
  <c r="P21" i="15"/>
  <c r="L22" i="15"/>
  <c r="M22" i="15"/>
  <c r="N22" i="15"/>
  <c r="O22" i="15"/>
  <c r="P22" i="15"/>
  <c r="L23" i="15"/>
  <c r="M23" i="15"/>
  <c r="N23" i="15"/>
  <c r="O23" i="15"/>
  <c r="P23" i="15"/>
  <c r="L24" i="15"/>
  <c r="M24" i="15"/>
  <c r="N24" i="15"/>
  <c r="O24" i="15"/>
  <c r="P24" i="15"/>
  <c r="L25" i="15"/>
  <c r="M25" i="15"/>
  <c r="N25" i="15"/>
  <c r="O25" i="15"/>
  <c r="P25" i="15"/>
  <c r="L26" i="15"/>
  <c r="M26" i="15"/>
  <c r="N26" i="15"/>
  <c r="O26" i="15"/>
  <c r="P26" i="15"/>
  <c r="L27" i="15"/>
  <c r="M27" i="15"/>
  <c r="N27" i="15"/>
  <c r="O27" i="15"/>
  <c r="P27" i="15"/>
  <c r="L28" i="15"/>
  <c r="M28" i="15"/>
  <c r="N28" i="15"/>
  <c r="O28" i="15"/>
  <c r="P28" i="15"/>
  <c r="L29" i="15"/>
  <c r="M29" i="15"/>
  <c r="N29" i="15"/>
  <c r="O29" i="15"/>
  <c r="P29" i="15"/>
  <c r="L30" i="15"/>
  <c r="M30" i="15"/>
  <c r="N30" i="15"/>
  <c r="O30" i="15"/>
  <c r="P30" i="15"/>
  <c r="L31" i="15"/>
  <c r="M31" i="15"/>
  <c r="N31" i="15"/>
  <c r="O31" i="15"/>
  <c r="P31" i="15"/>
  <c r="L32" i="15"/>
  <c r="M32" i="15"/>
  <c r="N32" i="15"/>
  <c r="O32" i="15"/>
  <c r="P32" i="15"/>
  <c r="L33" i="15"/>
  <c r="M33" i="15"/>
  <c r="N33" i="15"/>
  <c r="O33" i="15"/>
  <c r="P33" i="15"/>
  <c r="L34" i="15"/>
  <c r="M34" i="15"/>
  <c r="N34" i="15"/>
  <c r="O34" i="15"/>
  <c r="P34" i="15"/>
  <c r="L35" i="15"/>
  <c r="M35" i="15"/>
  <c r="N35" i="15"/>
  <c r="O35" i="15"/>
  <c r="P35" i="15"/>
  <c r="L36" i="15"/>
  <c r="M36" i="15"/>
  <c r="N36" i="15"/>
  <c r="O36" i="15"/>
  <c r="P36" i="15"/>
  <c r="L37" i="15"/>
  <c r="M37" i="15"/>
  <c r="N37" i="15"/>
  <c r="O37" i="15"/>
  <c r="P37" i="15"/>
  <c r="L38" i="15"/>
  <c r="M38" i="15"/>
  <c r="N38" i="15"/>
  <c r="O38" i="15"/>
  <c r="P38" i="15"/>
  <c r="L39" i="15"/>
  <c r="M39" i="15"/>
  <c r="N39" i="15"/>
  <c r="O39" i="15"/>
  <c r="P39" i="15"/>
  <c r="L40" i="15"/>
  <c r="M40" i="15"/>
  <c r="N40" i="15"/>
  <c r="O40" i="15"/>
  <c r="P40" i="15"/>
  <c r="L41" i="15"/>
  <c r="M41" i="15"/>
  <c r="N41" i="15"/>
  <c r="O41" i="15"/>
  <c r="P41" i="15"/>
  <c r="L42" i="15"/>
  <c r="M42" i="15"/>
  <c r="N42" i="15"/>
  <c r="O42" i="15"/>
  <c r="P42" i="15"/>
  <c r="L43" i="15"/>
  <c r="M43" i="15"/>
  <c r="N43" i="15"/>
  <c r="O43" i="15"/>
  <c r="P43" i="15"/>
  <c r="L44" i="15"/>
  <c r="M44" i="15"/>
  <c r="N44" i="15"/>
  <c r="O44" i="15"/>
  <c r="P44" i="15"/>
  <c r="L45" i="15"/>
  <c r="M45" i="15"/>
  <c r="N45" i="15"/>
  <c r="O45" i="15"/>
  <c r="P45" i="15"/>
  <c r="L46" i="15"/>
  <c r="M46" i="15"/>
  <c r="N46" i="15"/>
  <c r="O46" i="15"/>
  <c r="P46" i="15"/>
  <c r="L47" i="15"/>
  <c r="M47" i="15"/>
  <c r="N47" i="15"/>
  <c r="O47" i="15"/>
  <c r="P47" i="15"/>
  <c r="L48" i="15"/>
  <c r="M48" i="15"/>
  <c r="N48" i="15"/>
  <c r="O48" i="15"/>
  <c r="P48" i="15"/>
  <c r="L49" i="15"/>
  <c r="M49" i="15"/>
  <c r="N49" i="15"/>
  <c r="O49" i="15"/>
  <c r="P49" i="15"/>
  <c r="L50" i="15"/>
  <c r="M50" i="15"/>
  <c r="N50" i="15"/>
  <c r="O50" i="15"/>
  <c r="P50" i="15"/>
  <c r="L51" i="15"/>
  <c r="M51" i="15"/>
  <c r="N51" i="15"/>
  <c r="O51" i="15"/>
  <c r="P51" i="15"/>
  <c r="L52" i="15"/>
  <c r="M52" i="15"/>
  <c r="N52" i="15"/>
  <c r="O52" i="15"/>
  <c r="P52" i="15"/>
  <c r="L53" i="15"/>
  <c r="M53" i="15"/>
  <c r="N53" i="15"/>
  <c r="O53" i="15"/>
  <c r="P53" i="15"/>
  <c r="L54" i="15"/>
  <c r="M54" i="15"/>
  <c r="N54" i="15"/>
  <c r="O54" i="15"/>
  <c r="P54" i="15"/>
  <c r="L55" i="15"/>
  <c r="M55" i="15"/>
  <c r="N55" i="15"/>
  <c r="O55" i="15"/>
  <c r="P55" i="15"/>
  <c r="L56" i="15"/>
  <c r="M56" i="15"/>
  <c r="N56" i="15"/>
  <c r="O56" i="15"/>
  <c r="P56" i="15"/>
  <c r="L57" i="15"/>
  <c r="M57" i="15"/>
  <c r="N57" i="15"/>
  <c r="O57" i="15"/>
  <c r="P57" i="15"/>
  <c r="L58" i="15"/>
  <c r="M58" i="15"/>
  <c r="N58" i="15"/>
  <c r="O58" i="15"/>
  <c r="P58" i="15"/>
  <c r="L59" i="15"/>
  <c r="M59" i="15"/>
  <c r="N59" i="15"/>
  <c r="O59" i="15"/>
  <c r="P59" i="15"/>
  <c r="L60" i="15"/>
  <c r="M60" i="15"/>
  <c r="N60" i="15"/>
  <c r="O60" i="15"/>
  <c r="P60" i="15"/>
  <c r="L61" i="15"/>
  <c r="M61" i="15"/>
  <c r="N61" i="15"/>
  <c r="O61" i="15"/>
  <c r="P61" i="15"/>
  <c r="L62" i="15"/>
  <c r="M62" i="15"/>
  <c r="N62" i="15"/>
  <c r="O62" i="15"/>
  <c r="P62" i="15"/>
  <c r="L63" i="15"/>
  <c r="M63" i="15"/>
  <c r="N63" i="15"/>
  <c r="O63" i="15"/>
  <c r="P63" i="15"/>
  <c r="L64" i="15"/>
  <c r="M64" i="15"/>
  <c r="N64" i="15"/>
  <c r="O64" i="15"/>
  <c r="P64" i="15"/>
  <c r="L65" i="15"/>
  <c r="M65" i="15"/>
  <c r="N65" i="15"/>
  <c r="O65" i="15"/>
  <c r="P65" i="15"/>
  <c r="L66" i="15"/>
  <c r="M66" i="15"/>
  <c r="N66" i="15"/>
  <c r="O66" i="15"/>
  <c r="P66" i="15"/>
  <c r="L67" i="15"/>
  <c r="M67" i="15"/>
  <c r="N67" i="15"/>
  <c r="O67" i="15"/>
  <c r="P67" i="15"/>
  <c r="L68" i="15"/>
  <c r="M68" i="15"/>
  <c r="N68" i="15"/>
  <c r="O68" i="15"/>
  <c r="P68" i="15"/>
  <c r="L69" i="15"/>
  <c r="M69" i="15"/>
  <c r="N69" i="15"/>
  <c r="O69" i="15"/>
  <c r="P69" i="15"/>
  <c r="L70" i="15"/>
  <c r="M70" i="15"/>
  <c r="N70" i="15"/>
  <c r="O70" i="15"/>
  <c r="P70" i="15"/>
  <c r="L71" i="15"/>
  <c r="M71" i="15"/>
  <c r="N71" i="15"/>
  <c r="O71" i="15"/>
  <c r="P71" i="15"/>
  <c r="L72" i="15"/>
  <c r="M72" i="15"/>
  <c r="N72" i="15"/>
  <c r="O72" i="15"/>
  <c r="P72" i="15"/>
  <c r="L73" i="15"/>
  <c r="M73" i="15"/>
  <c r="N73" i="15"/>
  <c r="O73" i="15"/>
  <c r="P73" i="15"/>
  <c r="L74" i="15"/>
  <c r="M74" i="15"/>
  <c r="N74" i="15"/>
  <c r="O74" i="15"/>
  <c r="P74" i="15"/>
  <c r="L75" i="15"/>
  <c r="M75" i="15"/>
  <c r="N75" i="15"/>
  <c r="O75" i="15"/>
  <c r="P75" i="15"/>
  <c r="L76" i="15"/>
  <c r="M76" i="15"/>
  <c r="N76" i="15"/>
  <c r="O76" i="15"/>
  <c r="P76" i="15"/>
  <c r="L77" i="15"/>
  <c r="M77" i="15"/>
  <c r="N77" i="15"/>
  <c r="O77" i="15"/>
  <c r="P77" i="15"/>
  <c r="L78" i="15"/>
  <c r="M78" i="15"/>
  <c r="N78" i="15"/>
  <c r="O78" i="15"/>
  <c r="P78" i="15"/>
  <c r="L79" i="15"/>
  <c r="M79" i="15"/>
  <c r="N79" i="15"/>
  <c r="O79" i="15"/>
  <c r="P79" i="15"/>
  <c r="L80" i="15"/>
  <c r="M80" i="15"/>
  <c r="N80" i="15"/>
  <c r="O80" i="15"/>
  <c r="P80" i="15"/>
  <c r="L81" i="15"/>
  <c r="M81" i="15"/>
  <c r="N81" i="15"/>
  <c r="O81" i="15"/>
  <c r="P81" i="15"/>
  <c r="L82" i="15"/>
  <c r="M82" i="15"/>
  <c r="N82" i="15"/>
  <c r="O82" i="15"/>
  <c r="P82" i="15"/>
  <c r="L83" i="15"/>
  <c r="M83" i="15"/>
  <c r="N83" i="15"/>
  <c r="O83" i="15"/>
  <c r="P83" i="15"/>
  <c r="L84" i="15"/>
  <c r="M84" i="15"/>
  <c r="N84" i="15"/>
  <c r="O84" i="15"/>
  <c r="P84" i="15"/>
  <c r="L85" i="15"/>
  <c r="M85" i="15"/>
  <c r="N85" i="15"/>
  <c r="O85" i="15"/>
  <c r="P85" i="15"/>
  <c r="L86" i="15"/>
  <c r="M86" i="15"/>
  <c r="N86" i="15"/>
  <c r="O86" i="15"/>
  <c r="P86" i="15"/>
  <c r="L87" i="15"/>
  <c r="M87" i="15"/>
  <c r="N87" i="15"/>
  <c r="O87" i="15"/>
  <c r="P87" i="15"/>
  <c r="L88" i="15"/>
  <c r="M88" i="15"/>
  <c r="N88" i="15"/>
  <c r="O88" i="15"/>
  <c r="P88" i="15"/>
  <c r="L89" i="15"/>
  <c r="M89" i="15"/>
  <c r="N89" i="15"/>
  <c r="O89" i="15"/>
  <c r="P89" i="15"/>
  <c r="L90" i="15"/>
  <c r="M90" i="15"/>
  <c r="N90" i="15"/>
  <c r="O90" i="15"/>
  <c r="P90" i="15"/>
  <c r="L91" i="15"/>
  <c r="M91" i="15"/>
  <c r="N91" i="15"/>
  <c r="O91" i="15"/>
  <c r="P91" i="15"/>
  <c r="L92" i="15"/>
  <c r="M92" i="15"/>
  <c r="N92" i="15"/>
  <c r="O92" i="15"/>
  <c r="P92" i="15"/>
  <c r="L93" i="15"/>
  <c r="M93" i="15"/>
  <c r="N93" i="15"/>
  <c r="O93" i="15"/>
  <c r="P93" i="15"/>
  <c r="L94" i="15"/>
  <c r="M94" i="15"/>
  <c r="N94" i="15"/>
  <c r="O94" i="15"/>
  <c r="P94" i="15"/>
  <c r="L95" i="15"/>
  <c r="M95" i="15"/>
  <c r="N95" i="15"/>
  <c r="O95" i="15"/>
  <c r="P95" i="15"/>
  <c r="L96" i="15"/>
  <c r="M96" i="15"/>
  <c r="N96" i="15"/>
  <c r="O96" i="15"/>
  <c r="P96" i="15"/>
  <c r="L97" i="15"/>
  <c r="M97" i="15"/>
  <c r="N97" i="15"/>
  <c r="O97" i="15"/>
  <c r="P97" i="15"/>
  <c r="L98" i="15"/>
  <c r="M98" i="15"/>
  <c r="N98" i="15"/>
  <c r="O98" i="15"/>
  <c r="P98" i="15"/>
  <c r="L99" i="15"/>
  <c r="M99" i="15"/>
  <c r="N99" i="15"/>
  <c r="O99" i="15"/>
  <c r="P99" i="15"/>
  <c r="L100" i="15"/>
  <c r="M100" i="15"/>
  <c r="N100" i="15"/>
  <c r="O100" i="15"/>
  <c r="P100" i="15"/>
  <c r="L101" i="15"/>
  <c r="M101" i="15"/>
  <c r="N101" i="15"/>
  <c r="O101" i="15"/>
  <c r="P101" i="15"/>
  <c r="L102" i="15"/>
  <c r="M102" i="15"/>
  <c r="N102" i="15"/>
  <c r="O102" i="15"/>
  <c r="P102" i="15"/>
  <c r="L103" i="15"/>
  <c r="M103" i="15"/>
  <c r="N103" i="15"/>
  <c r="O103" i="15"/>
  <c r="P103" i="15"/>
  <c r="L104" i="15"/>
  <c r="M104" i="15"/>
  <c r="N104" i="15"/>
  <c r="O104" i="15"/>
  <c r="P104" i="15"/>
  <c r="L105" i="15"/>
  <c r="M105" i="15"/>
  <c r="N105" i="15"/>
  <c r="O105" i="15"/>
  <c r="P105" i="15"/>
  <c r="L106" i="15"/>
  <c r="M106" i="15"/>
  <c r="N106" i="15"/>
  <c r="O106" i="15"/>
  <c r="P106" i="15"/>
  <c r="L107" i="15"/>
  <c r="M107" i="15"/>
  <c r="N107" i="15"/>
  <c r="O107" i="15"/>
  <c r="P107" i="15"/>
  <c r="I108" i="15"/>
  <c r="L108" i="15"/>
  <c r="M108" i="15"/>
  <c r="N108" i="15"/>
  <c r="O108" i="15"/>
  <c r="P108" i="15"/>
  <c r="K109" i="15"/>
  <c r="L109" i="15"/>
  <c r="M109" i="15"/>
  <c r="N109" i="15"/>
  <c r="O109" i="15"/>
  <c r="P109" i="15"/>
  <c r="L110" i="15"/>
  <c r="M110" i="15"/>
  <c r="N110" i="15"/>
  <c r="O110" i="15"/>
  <c r="P110" i="15"/>
  <c r="L111" i="15"/>
  <c r="M111" i="15"/>
  <c r="N111" i="15"/>
  <c r="O111" i="15"/>
  <c r="P111" i="15"/>
  <c r="L112" i="15"/>
  <c r="M112" i="15"/>
  <c r="N112" i="15"/>
  <c r="O112" i="15"/>
  <c r="P112" i="15"/>
  <c r="L113" i="15"/>
  <c r="M113" i="15"/>
  <c r="N113" i="15"/>
  <c r="O113" i="15"/>
  <c r="P113" i="15"/>
  <c r="L114" i="15"/>
  <c r="M114" i="15"/>
  <c r="N114" i="15"/>
  <c r="O114" i="15"/>
  <c r="P114" i="15"/>
  <c r="J115" i="15"/>
  <c r="L115" i="15"/>
  <c r="M115" i="15"/>
  <c r="N115" i="15"/>
  <c r="O115" i="15"/>
  <c r="P115" i="15"/>
  <c r="L116" i="15"/>
  <c r="M116" i="15"/>
  <c r="N116" i="15"/>
  <c r="O116" i="15"/>
  <c r="P116" i="15"/>
  <c r="J117" i="15"/>
  <c r="L117" i="15"/>
  <c r="M117" i="15"/>
  <c r="N117" i="15"/>
  <c r="O117" i="15"/>
  <c r="P117" i="15"/>
  <c r="L118" i="15"/>
  <c r="M118" i="15"/>
  <c r="N118" i="15"/>
  <c r="O118" i="15"/>
  <c r="P118" i="15"/>
  <c r="L119" i="15"/>
  <c r="M119" i="15"/>
  <c r="N119" i="15"/>
  <c r="O119" i="15"/>
  <c r="P119" i="15"/>
  <c r="L120" i="15"/>
  <c r="M120" i="15"/>
  <c r="N120" i="15"/>
  <c r="O120" i="15"/>
  <c r="P120" i="15"/>
  <c r="L121" i="15"/>
  <c r="M121" i="15"/>
  <c r="N121" i="15"/>
  <c r="O121" i="15"/>
  <c r="P121" i="15"/>
  <c r="L122" i="15"/>
  <c r="M122" i="15"/>
  <c r="N122" i="15"/>
  <c r="O122" i="15"/>
  <c r="P122" i="15"/>
  <c r="I123" i="15"/>
  <c r="K123" i="15"/>
  <c r="L123" i="15"/>
  <c r="M123" i="15"/>
  <c r="N123" i="15"/>
  <c r="O123" i="15"/>
  <c r="P123" i="15"/>
  <c r="L124" i="15"/>
  <c r="M124" i="15"/>
  <c r="N124" i="15"/>
  <c r="O124" i="15"/>
  <c r="P124" i="15"/>
  <c r="K125" i="15"/>
  <c r="L125" i="15"/>
  <c r="M125" i="15"/>
  <c r="N125" i="15"/>
  <c r="O125" i="15"/>
  <c r="P125" i="15"/>
  <c r="L126" i="15"/>
  <c r="M126" i="15"/>
  <c r="N126" i="15"/>
  <c r="O126" i="15"/>
  <c r="P126" i="15"/>
  <c r="L127" i="15"/>
  <c r="M127" i="15"/>
  <c r="N127" i="15"/>
  <c r="O127" i="15"/>
  <c r="P127" i="15"/>
  <c r="L128" i="15"/>
  <c r="M128" i="15"/>
  <c r="N128" i="15"/>
  <c r="O128" i="15"/>
  <c r="P128" i="15"/>
  <c r="L129" i="15"/>
  <c r="M129" i="15"/>
  <c r="N129" i="15"/>
  <c r="O129" i="15"/>
  <c r="P129" i="15"/>
  <c r="L130" i="15"/>
  <c r="M130" i="15"/>
  <c r="N130" i="15"/>
  <c r="O130" i="15"/>
  <c r="P130" i="15"/>
  <c r="I131" i="15"/>
  <c r="L131" i="15"/>
  <c r="M131" i="15"/>
  <c r="N131" i="15"/>
  <c r="O131" i="15"/>
  <c r="P131" i="15"/>
  <c r="J132" i="15"/>
  <c r="L132" i="15"/>
  <c r="M132" i="15"/>
  <c r="N132" i="15"/>
  <c r="O132" i="15"/>
  <c r="P132" i="15"/>
  <c r="K133" i="15"/>
  <c r="L133" i="15"/>
  <c r="M133" i="15"/>
  <c r="N133" i="15"/>
  <c r="O133" i="15"/>
  <c r="P133" i="15"/>
  <c r="L134" i="15"/>
  <c r="M134" i="15"/>
  <c r="N134" i="15"/>
  <c r="O134" i="15"/>
  <c r="P134" i="15"/>
  <c r="L135" i="15"/>
  <c r="M135" i="15"/>
  <c r="N135" i="15"/>
  <c r="O135" i="15"/>
  <c r="P135" i="15"/>
  <c r="L136" i="15"/>
  <c r="M136" i="15"/>
  <c r="N136" i="15"/>
  <c r="O136" i="15"/>
  <c r="P136" i="15"/>
  <c r="L137" i="15"/>
  <c r="M137" i="15"/>
  <c r="N137" i="15"/>
  <c r="O137" i="15"/>
  <c r="P137" i="15"/>
  <c r="L138" i="15"/>
  <c r="M138" i="15"/>
  <c r="N138" i="15"/>
  <c r="O138" i="15"/>
  <c r="P138" i="15"/>
  <c r="K139" i="15"/>
  <c r="L139" i="15"/>
  <c r="M139" i="15"/>
  <c r="N139" i="15"/>
  <c r="O139" i="15"/>
  <c r="P139" i="15"/>
  <c r="L140" i="15"/>
  <c r="M140" i="15"/>
  <c r="N140" i="15"/>
  <c r="O140" i="15"/>
  <c r="P140" i="15"/>
  <c r="L141" i="15"/>
  <c r="M141" i="15"/>
  <c r="N141" i="15"/>
  <c r="O141" i="15"/>
  <c r="P141" i="15"/>
  <c r="L142" i="15"/>
  <c r="M142" i="15"/>
  <c r="N142" i="15"/>
  <c r="O142" i="15"/>
  <c r="P142" i="15"/>
  <c r="L143" i="15"/>
  <c r="M143" i="15"/>
  <c r="N143" i="15"/>
  <c r="O143" i="15"/>
  <c r="P143" i="15"/>
  <c r="L144" i="15"/>
  <c r="M144" i="15"/>
  <c r="N144" i="15"/>
  <c r="O144" i="15"/>
  <c r="P144" i="15"/>
  <c r="L145" i="15"/>
  <c r="M145" i="15"/>
  <c r="N145" i="15"/>
  <c r="O145" i="15"/>
  <c r="P145" i="15"/>
  <c r="L146" i="15"/>
  <c r="M146" i="15"/>
  <c r="N146" i="15"/>
  <c r="O146" i="15"/>
  <c r="P146" i="15"/>
  <c r="L147" i="15"/>
  <c r="M147" i="15"/>
  <c r="N147" i="15"/>
  <c r="O147" i="15"/>
  <c r="P147" i="15"/>
  <c r="L148" i="15"/>
  <c r="M148" i="15"/>
  <c r="N148" i="15"/>
  <c r="O148" i="15"/>
  <c r="P148" i="15"/>
  <c r="L149" i="15"/>
  <c r="M149" i="15"/>
  <c r="N149" i="15"/>
  <c r="O149" i="15"/>
  <c r="P149" i="15"/>
  <c r="L150" i="15"/>
  <c r="M150" i="15"/>
  <c r="N150" i="15"/>
  <c r="O150" i="15"/>
  <c r="P150" i="15"/>
  <c r="L151" i="15"/>
  <c r="M151" i="15"/>
  <c r="N151" i="15"/>
  <c r="O151" i="15"/>
  <c r="P151" i="15"/>
  <c r="L152" i="15"/>
  <c r="M152" i="15"/>
  <c r="N152" i="15"/>
  <c r="O152" i="15"/>
  <c r="P152" i="15"/>
  <c r="L153" i="15"/>
  <c r="M153" i="15"/>
  <c r="N153" i="15"/>
  <c r="O153" i="15"/>
  <c r="P153" i="15"/>
  <c r="L154" i="15"/>
  <c r="M154" i="15"/>
  <c r="N154" i="15"/>
  <c r="O154" i="15"/>
  <c r="P154" i="15"/>
  <c r="L155" i="15"/>
  <c r="M155" i="15"/>
  <c r="N155" i="15"/>
  <c r="O155" i="15"/>
  <c r="P155" i="15"/>
  <c r="L156" i="15"/>
  <c r="M156" i="15"/>
  <c r="N156" i="15"/>
  <c r="O156" i="15"/>
  <c r="P156" i="15"/>
  <c r="L157" i="15"/>
  <c r="M157" i="15"/>
  <c r="N157" i="15"/>
  <c r="O157" i="15"/>
  <c r="P157" i="15"/>
  <c r="L158" i="15"/>
  <c r="M158" i="15"/>
  <c r="N158" i="15"/>
  <c r="O158" i="15"/>
  <c r="P158" i="15"/>
  <c r="L159" i="15"/>
  <c r="M159" i="15"/>
  <c r="N159" i="15"/>
  <c r="O159" i="15"/>
  <c r="P159" i="15"/>
  <c r="L160" i="15"/>
  <c r="M160" i="15"/>
  <c r="N160" i="15"/>
  <c r="O160" i="15"/>
  <c r="P160" i="15"/>
  <c r="L161" i="15"/>
  <c r="M161" i="15"/>
  <c r="N161" i="15"/>
  <c r="O161" i="15"/>
  <c r="P161" i="15"/>
  <c r="L162" i="15"/>
  <c r="M162" i="15"/>
  <c r="N162" i="15"/>
  <c r="O162" i="15"/>
  <c r="P162" i="15"/>
  <c r="L163" i="15"/>
  <c r="M163" i="15"/>
  <c r="N163" i="15"/>
  <c r="O163" i="15"/>
  <c r="P163" i="15"/>
  <c r="L164" i="15"/>
  <c r="M164" i="15"/>
  <c r="N164" i="15"/>
  <c r="O164" i="15"/>
  <c r="P164" i="15"/>
  <c r="L165" i="15"/>
  <c r="M165" i="15"/>
  <c r="N165" i="15"/>
  <c r="O165" i="15"/>
  <c r="P165" i="15"/>
  <c r="L166" i="15"/>
  <c r="M166" i="15"/>
  <c r="N166" i="15"/>
  <c r="O166" i="15"/>
  <c r="P166" i="15"/>
  <c r="L167" i="15"/>
  <c r="M167" i="15"/>
  <c r="N167" i="15"/>
  <c r="O167" i="15"/>
  <c r="P167" i="15"/>
  <c r="L168" i="15"/>
  <c r="M168" i="15"/>
  <c r="N168" i="15"/>
  <c r="O168" i="15"/>
  <c r="P168" i="15"/>
  <c r="L169" i="15"/>
  <c r="M169" i="15"/>
  <c r="N169" i="15"/>
  <c r="O169" i="15"/>
  <c r="P169" i="15"/>
  <c r="L170" i="15"/>
  <c r="M170" i="15"/>
  <c r="N170" i="15"/>
  <c r="O170" i="15"/>
  <c r="P170" i="15"/>
  <c r="L171" i="15"/>
  <c r="M171" i="15"/>
  <c r="N171" i="15"/>
  <c r="O171" i="15"/>
  <c r="P171" i="15"/>
  <c r="L172" i="15"/>
  <c r="M172" i="15"/>
  <c r="N172" i="15"/>
  <c r="O172" i="15"/>
  <c r="P172" i="15"/>
  <c r="K173" i="15"/>
  <c r="L173" i="15"/>
  <c r="M173" i="15"/>
  <c r="N173" i="15"/>
  <c r="O173" i="15"/>
  <c r="P173" i="15"/>
  <c r="L174" i="15"/>
  <c r="M174" i="15"/>
  <c r="N174" i="15"/>
  <c r="O174" i="15"/>
  <c r="P174" i="15"/>
  <c r="L175" i="15"/>
  <c r="M175" i="15"/>
  <c r="N175" i="15"/>
  <c r="O175" i="15"/>
  <c r="P175" i="15"/>
  <c r="L176" i="15"/>
  <c r="M176" i="15"/>
  <c r="N176" i="15"/>
  <c r="O176" i="15"/>
  <c r="P176" i="15"/>
  <c r="L177" i="15"/>
  <c r="M177" i="15"/>
  <c r="N177" i="15"/>
  <c r="O177" i="15"/>
  <c r="P177" i="15"/>
  <c r="L178" i="15"/>
  <c r="M178" i="15"/>
  <c r="N178" i="15"/>
  <c r="O178" i="15"/>
  <c r="P178" i="15"/>
  <c r="L179" i="15"/>
  <c r="M179" i="15"/>
  <c r="N179" i="15"/>
  <c r="O179" i="15"/>
  <c r="P179" i="15"/>
  <c r="L180" i="15"/>
  <c r="M180" i="15"/>
  <c r="N180" i="15"/>
  <c r="O180" i="15"/>
  <c r="P180" i="15"/>
  <c r="I181" i="15"/>
  <c r="L181" i="15"/>
  <c r="M181" i="15"/>
  <c r="N181" i="15"/>
  <c r="O181" i="15"/>
  <c r="P181" i="15"/>
  <c r="L182" i="15"/>
  <c r="M182" i="15"/>
  <c r="N182" i="15"/>
  <c r="O182" i="15"/>
  <c r="P182" i="15"/>
  <c r="L183" i="15"/>
  <c r="M183" i="15"/>
  <c r="N183" i="15"/>
  <c r="O183" i="15"/>
  <c r="P183" i="15"/>
  <c r="L184" i="15"/>
  <c r="M184" i="15"/>
  <c r="N184" i="15"/>
  <c r="O184" i="15"/>
  <c r="P184" i="15"/>
  <c r="L185" i="15"/>
  <c r="M185" i="15"/>
  <c r="N185" i="15"/>
  <c r="O185" i="15"/>
  <c r="P185" i="15"/>
  <c r="L186" i="15"/>
  <c r="M186" i="15"/>
  <c r="N186" i="15"/>
  <c r="O186" i="15"/>
  <c r="P186" i="15"/>
  <c r="L187" i="15"/>
  <c r="M187" i="15"/>
  <c r="N187" i="15"/>
  <c r="O187" i="15"/>
  <c r="P187" i="15"/>
  <c r="L188" i="15"/>
  <c r="M188" i="15"/>
  <c r="N188" i="15"/>
  <c r="O188" i="15"/>
  <c r="P188" i="15"/>
  <c r="L189" i="15"/>
  <c r="M189" i="15"/>
  <c r="N189" i="15"/>
  <c r="O189" i="15"/>
  <c r="P189" i="15"/>
  <c r="L190" i="15"/>
  <c r="M190" i="15"/>
  <c r="N190" i="15"/>
  <c r="O190" i="15"/>
  <c r="P190" i="15"/>
  <c r="L191" i="15"/>
  <c r="M191" i="15"/>
  <c r="N191" i="15"/>
  <c r="O191" i="15"/>
  <c r="P191" i="15"/>
  <c r="L192" i="15"/>
  <c r="M192" i="15"/>
  <c r="N192" i="15"/>
  <c r="O192" i="15"/>
  <c r="P192" i="15"/>
  <c r="L193" i="15"/>
  <c r="M193" i="15"/>
  <c r="N193" i="15"/>
  <c r="O193" i="15"/>
  <c r="P193" i="15"/>
  <c r="L194" i="15"/>
  <c r="M194" i="15"/>
  <c r="N194" i="15"/>
  <c r="O194" i="15"/>
  <c r="P194" i="15"/>
  <c r="L195" i="15"/>
  <c r="M195" i="15"/>
  <c r="N195" i="15"/>
  <c r="O195" i="15"/>
  <c r="P195" i="15"/>
  <c r="L196" i="15"/>
  <c r="M196" i="15"/>
  <c r="N196" i="15"/>
  <c r="O196" i="15"/>
  <c r="P196" i="15"/>
  <c r="J197" i="15"/>
  <c r="L197" i="15"/>
  <c r="M197" i="15"/>
  <c r="N197" i="15"/>
  <c r="O197" i="15"/>
  <c r="P197" i="15"/>
  <c r="L198" i="15"/>
  <c r="M198" i="15"/>
  <c r="N198" i="15"/>
  <c r="O198" i="15"/>
  <c r="P198" i="15"/>
  <c r="L199" i="15"/>
  <c r="M199" i="15"/>
  <c r="N199" i="15"/>
  <c r="O199" i="15"/>
  <c r="P199" i="15"/>
  <c r="L200" i="15"/>
  <c r="M200" i="15"/>
  <c r="N200" i="15"/>
  <c r="O200" i="15"/>
  <c r="P200" i="15"/>
  <c r="L201" i="15"/>
  <c r="M201" i="15"/>
  <c r="N201" i="15"/>
  <c r="O201" i="15"/>
  <c r="P201" i="15"/>
  <c r="L202" i="15"/>
  <c r="M202" i="15"/>
  <c r="N202" i="15"/>
  <c r="O202" i="15"/>
  <c r="P202" i="15"/>
  <c r="L203" i="15"/>
  <c r="M203" i="15"/>
  <c r="N203" i="15"/>
  <c r="O203" i="15"/>
  <c r="P203" i="15"/>
  <c r="L204" i="15"/>
  <c r="M204" i="15"/>
  <c r="N204" i="15"/>
  <c r="O204" i="15"/>
  <c r="P204" i="15"/>
  <c r="J205" i="15"/>
  <c r="L205" i="15"/>
  <c r="M205" i="15"/>
  <c r="N205" i="15"/>
  <c r="O205" i="15"/>
  <c r="P205" i="15"/>
  <c r="L206" i="15"/>
  <c r="M206" i="15"/>
  <c r="N206" i="15"/>
  <c r="O206" i="15"/>
  <c r="P206" i="15"/>
  <c r="L207" i="15"/>
  <c r="M207" i="15"/>
  <c r="N207" i="15"/>
  <c r="O207" i="15"/>
  <c r="P207" i="15"/>
  <c r="L208" i="15"/>
  <c r="M208" i="15"/>
  <c r="N208" i="15"/>
  <c r="O208" i="15"/>
  <c r="P208" i="15"/>
  <c r="L209" i="15"/>
  <c r="M209" i="15"/>
  <c r="N209" i="15"/>
  <c r="O209" i="15"/>
  <c r="P209" i="15"/>
  <c r="L210" i="15"/>
  <c r="M210" i="15"/>
  <c r="N210" i="15"/>
  <c r="O210" i="15"/>
  <c r="P210" i="15"/>
  <c r="I211" i="15"/>
  <c r="L211" i="15"/>
  <c r="M211" i="15"/>
  <c r="N211" i="15"/>
  <c r="O211" i="15"/>
  <c r="P211" i="15"/>
  <c r="L212" i="15"/>
  <c r="M212" i="15"/>
  <c r="N212" i="15"/>
  <c r="O212" i="15"/>
  <c r="P212" i="15"/>
  <c r="K213" i="15"/>
  <c r="L213" i="15"/>
  <c r="M213" i="15"/>
  <c r="N213" i="15"/>
  <c r="O213" i="15"/>
  <c r="P213" i="15"/>
  <c r="L214" i="15"/>
  <c r="M214" i="15"/>
  <c r="N214" i="15"/>
  <c r="O214" i="15"/>
  <c r="P214" i="15"/>
  <c r="L215" i="15"/>
  <c r="M215" i="15"/>
  <c r="N215" i="15"/>
  <c r="O215" i="15"/>
  <c r="P215" i="15"/>
  <c r="L216" i="15"/>
  <c r="M216" i="15"/>
  <c r="N216" i="15"/>
  <c r="O216" i="15"/>
  <c r="P216" i="15"/>
  <c r="L217" i="15"/>
  <c r="M217" i="15"/>
  <c r="N217" i="15"/>
  <c r="O217" i="15"/>
  <c r="P217" i="15"/>
  <c r="L218" i="15"/>
  <c r="M218" i="15"/>
  <c r="N218" i="15"/>
  <c r="O218" i="15"/>
  <c r="P218" i="15"/>
  <c r="L219" i="15"/>
  <c r="M219" i="15"/>
  <c r="N219" i="15"/>
  <c r="O219" i="15"/>
  <c r="P219" i="15"/>
  <c r="L220" i="15"/>
  <c r="M220" i="15"/>
  <c r="N220" i="15"/>
  <c r="O220" i="15"/>
  <c r="P220" i="15"/>
  <c r="K221" i="15"/>
  <c r="L221" i="15"/>
  <c r="M221" i="15"/>
  <c r="N221" i="15"/>
  <c r="O221" i="15"/>
  <c r="P221" i="15"/>
  <c r="L222" i="15"/>
  <c r="M222" i="15"/>
  <c r="N222" i="15"/>
  <c r="O222" i="15"/>
  <c r="P222" i="15"/>
  <c r="L223" i="15"/>
  <c r="M223" i="15"/>
  <c r="N223" i="15"/>
  <c r="O223" i="15"/>
  <c r="P223" i="15"/>
  <c r="L224" i="15"/>
  <c r="M224" i="15"/>
  <c r="N224" i="15"/>
  <c r="O224" i="15"/>
  <c r="P224" i="15"/>
  <c r="L225" i="15"/>
  <c r="M225" i="15"/>
  <c r="N225" i="15"/>
  <c r="O225" i="15"/>
  <c r="P225" i="15"/>
  <c r="L226" i="15"/>
  <c r="M226" i="15"/>
  <c r="N226" i="15"/>
  <c r="O226" i="15"/>
  <c r="P226" i="15"/>
  <c r="L227" i="15"/>
  <c r="M227" i="15"/>
  <c r="N227" i="15"/>
  <c r="O227" i="15"/>
  <c r="P227" i="15"/>
  <c r="L228" i="15"/>
  <c r="M228" i="15"/>
  <c r="N228" i="15"/>
  <c r="O228" i="15"/>
  <c r="P228" i="15"/>
  <c r="I229" i="15"/>
  <c r="K229" i="15"/>
  <c r="L229" i="15"/>
  <c r="M229" i="15"/>
  <c r="N229" i="15"/>
  <c r="O229" i="15"/>
  <c r="P229" i="15"/>
  <c r="L230" i="15"/>
  <c r="M230" i="15"/>
  <c r="N230" i="15"/>
  <c r="O230" i="15"/>
  <c r="P230" i="15"/>
  <c r="L231" i="15"/>
  <c r="M231" i="15"/>
  <c r="N231" i="15"/>
  <c r="O231" i="15"/>
  <c r="P231" i="15"/>
  <c r="L232" i="15"/>
  <c r="M232" i="15"/>
  <c r="N232" i="15"/>
  <c r="O232" i="15"/>
  <c r="P232" i="15"/>
  <c r="L233" i="15"/>
  <c r="M233" i="15"/>
  <c r="N233" i="15"/>
  <c r="O233" i="15"/>
  <c r="P233" i="15"/>
  <c r="L234" i="15"/>
  <c r="M234" i="15"/>
  <c r="N234" i="15"/>
  <c r="O234" i="15"/>
  <c r="P234" i="15"/>
  <c r="I235" i="15"/>
  <c r="K235" i="15"/>
  <c r="L235" i="15"/>
  <c r="M235" i="15"/>
  <c r="N235" i="15"/>
  <c r="O235" i="15"/>
  <c r="P235" i="15"/>
  <c r="L236" i="15"/>
  <c r="M236" i="15"/>
  <c r="N236" i="15"/>
  <c r="O236" i="15"/>
  <c r="P236" i="15"/>
  <c r="J237" i="15"/>
  <c r="L237" i="15"/>
  <c r="M237" i="15"/>
  <c r="N237" i="15"/>
  <c r="O237" i="15"/>
  <c r="P237" i="15"/>
  <c r="L238" i="15"/>
  <c r="M238" i="15"/>
  <c r="N238" i="15"/>
  <c r="O238" i="15"/>
  <c r="P238" i="15"/>
  <c r="L239" i="15"/>
  <c r="M239" i="15"/>
  <c r="N239" i="15"/>
  <c r="O239" i="15"/>
  <c r="P239" i="15"/>
  <c r="L240" i="15"/>
  <c r="M240" i="15"/>
  <c r="N240" i="15"/>
  <c r="O240" i="15"/>
  <c r="P240" i="15"/>
  <c r="L241" i="15"/>
  <c r="M241" i="15"/>
  <c r="N241" i="15"/>
  <c r="O241" i="15"/>
  <c r="P241" i="15"/>
  <c r="L242" i="15"/>
  <c r="M242" i="15"/>
  <c r="N242" i="15"/>
  <c r="O242" i="15"/>
  <c r="P242" i="15"/>
  <c r="L243" i="15"/>
  <c r="M243" i="15"/>
  <c r="N243" i="15"/>
  <c r="O243" i="15"/>
  <c r="P243" i="15"/>
  <c r="L244" i="15"/>
  <c r="M244" i="15"/>
  <c r="N244" i="15"/>
  <c r="O244" i="15"/>
  <c r="P244" i="15"/>
  <c r="J245" i="15"/>
  <c r="L245" i="15"/>
  <c r="M245" i="15"/>
  <c r="N245" i="15"/>
  <c r="O245" i="15"/>
  <c r="P245" i="15"/>
  <c r="L246" i="15"/>
  <c r="M246" i="15"/>
  <c r="N246" i="15"/>
  <c r="O246" i="15"/>
  <c r="P246" i="15"/>
  <c r="L247" i="15"/>
  <c r="M247" i="15"/>
  <c r="N247" i="15"/>
  <c r="O247" i="15"/>
  <c r="P247" i="15"/>
  <c r="L248" i="15"/>
  <c r="M248" i="15"/>
  <c r="N248" i="15"/>
  <c r="O248" i="15"/>
  <c r="P248" i="15"/>
  <c r="L249" i="15"/>
  <c r="M249" i="15"/>
  <c r="N249" i="15"/>
  <c r="O249" i="15"/>
  <c r="P249" i="15"/>
  <c r="L250" i="15"/>
  <c r="M250" i="15"/>
  <c r="N250" i="15"/>
  <c r="O250" i="15"/>
  <c r="P250" i="15"/>
  <c r="L251" i="15"/>
  <c r="M251" i="15"/>
  <c r="N251" i="15"/>
  <c r="O251" i="15"/>
  <c r="P251" i="15"/>
  <c r="L252" i="15"/>
  <c r="M252" i="15"/>
  <c r="N252" i="15"/>
  <c r="O252" i="15"/>
  <c r="P252" i="15"/>
  <c r="I253" i="15"/>
  <c r="K253" i="15"/>
  <c r="L253" i="15"/>
  <c r="M253" i="15"/>
  <c r="N253" i="15"/>
  <c r="O253" i="15"/>
  <c r="P253" i="15"/>
  <c r="L254" i="15"/>
  <c r="M254" i="15"/>
  <c r="N254" i="15"/>
  <c r="O254" i="15"/>
  <c r="P254" i="15"/>
  <c r="L255" i="15"/>
  <c r="M255" i="15"/>
  <c r="N255" i="15"/>
  <c r="O255" i="15"/>
  <c r="P255" i="15"/>
  <c r="L256" i="15"/>
  <c r="M256" i="15"/>
  <c r="N256" i="15"/>
  <c r="O256" i="15"/>
  <c r="P256" i="15"/>
  <c r="L257" i="15"/>
  <c r="M257" i="15"/>
  <c r="N257" i="15"/>
  <c r="O257" i="15"/>
  <c r="P257" i="15"/>
  <c r="L258" i="15"/>
  <c r="M258" i="15"/>
  <c r="N258" i="15"/>
  <c r="O258" i="15"/>
  <c r="P258" i="15"/>
  <c r="I259" i="15"/>
  <c r="L259" i="15"/>
  <c r="M259" i="15"/>
  <c r="N259" i="15"/>
  <c r="O259" i="15"/>
  <c r="P259" i="15"/>
  <c r="L260" i="15"/>
  <c r="M260" i="15"/>
  <c r="N260" i="15"/>
  <c r="O260" i="15"/>
  <c r="P260" i="15"/>
  <c r="J261" i="15"/>
  <c r="L261" i="15"/>
  <c r="M261" i="15"/>
  <c r="N261" i="15"/>
  <c r="O261" i="15"/>
  <c r="P261" i="15"/>
  <c r="L262" i="15"/>
  <c r="M262" i="15"/>
  <c r="N262" i="15"/>
  <c r="O262" i="15"/>
  <c r="P262" i="15"/>
  <c r="L263" i="15"/>
  <c r="M263" i="15"/>
  <c r="N263" i="15"/>
  <c r="O263" i="15"/>
  <c r="P263" i="15"/>
  <c r="L264" i="15"/>
  <c r="M264" i="15"/>
  <c r="N264" i="15"/>
  <c r="O264" i="15"/>
  <c r="P264" i="15"/>
  <c r="L265" i="15"/>
  <c r="M265" i="15"/>
  <c r="N265" i="15"/>
  <c r="O265" i="15"/>
  <c r="P265" i="15"/>
  <c r="L266" i="15"/>
  <c r="M266" i="15"/>
  <c r="N266" i="15"/>
  <c r="O266" i="15"/>
  <c r="P266" i="15"/>
  <c r="L267" i="15"/>
  <c r="M267" i="15"/>
  <c r="N267" i="15"/>
  <c r="O267" i="15"/>
  <c r="P267" i="15"/>
  <c r="L268" i="15"/>
  <c r="M268" i="15"/>
  <c r="N268" i="15"/>
  <c r="O268" i="15"/>
  <c r="P268" i="15"/>
  <c r="I269" i="15"/>
  <c r="K269" i="15"/>
  <c r="L269" i="15"/>
  <c r="M269" i="15"/>
  <c r="N269" i="15"/>
  <c r="O269" i="15"/>
  <c r="P269" i="15"/>
  <c r="L270" i="15"/>
  <c r="M270" i="15"/>
  <c r="N270" i="15"/>
  <c r="O270" i="15"/>
  <c r="P270" i="15"/>
  <c r="L271" i="15"/>
  <c r="M271" i="15"/>
  <c r="N271" i="15"/>
  <c r="O271" i="15"/>
  <c r="P271" i="15"/>
  <c r="L272" i="15"/>
  <c r="M272" i="15"/>
  <c r="N272" i="15"/>
  <c r="O272" i="15"/>
  <c r="P272" i="15"/>
  <c r="L273" i="15"/>
  <c r="M273" i="15"/>
  <c r="N273" i="15"/>
  <c r="O273" i="15"/>
  <c r="P273" i="15"/>
  <c r="L274" i="15"/>
  <c r="M274" i="15"/>
  <c r="N274" i="15"/>
  <c r="O274" i="15"/>
  <c r="P274" i="15"/>
  <c r="I275" i="15"/>
  <c r="K275" i="15"/>
  <c r="L275" i="15"/>
  <c r="M275" i="15"/>
  <c r="N275" i="15"/>
  <c r="O275" i="15"/>
  <c r="P275" i="15"/>
  <c r="L276" i="15"/>
  <c r="M276" i="15"/>
  <c r="N276" i="15"/>
  <c r="O276" i="15"/>
  <c r="P276" i="15"/>
  <c r="J277" i="15"/>
  <c r="L277" i="15"/>
  <c r="M277" i="15"/>
  <c r="N277" i="15"/>
  <c r="O277" i="15"/>
  <c r="P277" i="15"/>
  <c r="L278" i="15"/>
  <c r="M278" i="15"/>
  <c r="N278" i="15"/>
  <c r="O278" i="15"/>
  <c r="P278" i="15"/>
  <c r="L279" i="15"/>
  <c r="M279" i="15"/>
  <c r="N279" i="15"/>
  <c r="O279" i="15"/>
  <c r="P279" i="15"/>
  <c r="L280" i="15"/>
  <c r="M280" i="15"/>
  <c r="N280" i="15"/>
  <c r="O280" i="15"/>
  <c r="P280" i="15"/>
  <c r="L281" i="15"/>
  <c r="M281" i="15"/>
  <c r="N281" i="15"/>
  <c r="O281" i="15"/>
  <c r="P281" i="15"/>
  <c r="L282" i="15"/>
  <c r="M282" i="15"/>
  <c r="N282" i="15"/>
  <c r="O282" i="15"/>
  <c r="P282" i="15"/>
  <c r="L283" i="15"/>
  <c r="M283" i="15"/>
  <c r="N283" i="15"/>
  <c r="O283" i="15"/>
  <c r="P283" i="15"/>
  <c r="L284" i="15"/>
  <c r="M284" i="15"/>
  <c r="N284" i="15"/>
  <c r="O284" i="15"/>
  <c r="P284" i="15"/>
  <c r="I285" i="15"/>
  <c r="K285" i="15"/>
  <c r="L285" i="15"/>
  <c r="M285" i="15"/>
  <c r="N285" i="15"/>
  <c r="O285" i="15"/>
  <c r="P285" i="15"/>
  <c r="L286" i="15"/>
  <c r="M286" i="15"/>
  <c r="N286" i="15"/>
  <c r="O286" i="15"/>
  <c r="P286" i="15"/>
  <c r="L287" i="15"/>
  <c r="M287" i="15"/>
  <c r="N287" i="15"/>
  <c r="O287" i="15"/>
  <c r="P287" i="15"/>
  <c r="L288" i="15"/>
  <c r="M288" i="15"/>
  <c r="N288" i="15"/>
  <c r="O288" i="15"/>
  <c r="P288" i="15"/>
  <c r="L289" i="15"/>
  <c r="M289" i="15"/>
  <c r="N289" i="15"/>
  <c r="O289" i="15"/>
  <c r="P289" i="15"/>
  <c r="L290" i="15"/>
  <c r="M290" i="15"/>
  <c r="N290" i="15"/>
  <c r="O290" i="15"/>
  <c r="P290" i="15"/>
  <c r="K291" i="15"/>
  <c r="L291" i="15"/>
  <c r="M291" i="15"/>
  <c r="N291" i="15"/>
  <c r="O291" i="15"/>
  <c r="P291" i="15"/>
  <c r="L292" i="15"/>
  <c r="M292" i="15"/>
  <c r="N292" i="15"/>
  <c r="O292" i="15"/>
  <c r="P292" i="15"/>
  <c r="L293" i="15"/>
  <c r="M293" i="15"/>
  <c r="N293" i="15"/>
  <c r="O293" i="15"/>
  <c r="P293" i="15"/>
  <c r="L294" i="15"/>
  <c r="M294" i="15"/>
  <c r="N294" i="15"/>
  <c r="O294" i="15"/>
  <c r="P294" i="15"/>
  <c r="L295" i="15"/>
  <c r="M295" i="15"/>
  <c r="N295" i="15"/>
  <c r="O295" i="15"/>
  <c r="P295" i="15"/>
  <c r="L296" i="15"/>
  <c r="M296" i="15"/>
  <c r="N296" i="15"/>
  <c r="O296" i="15"/>
  <c r="P296" i="15"/>
  <c r="L297" i="15"/>
  <c r="M297" i="15"/>
  <c r="N297" i="15"/>
  <c r="O297" i="15"/>
  <c r="P297" i="15"/>
  <c r="L298" i="15"/>
  <c r="M298" i="15"/>
  <c r="N298" i="15"/>
  <c r="O298" i="15"/>
  <c r="P298" i="15"/>
  <c r="L299" i="15"/>
  <c r="M299" i="15"/>
  <c r="N299" i="15"/>
  <c r="O299" i="15"/>
  <c r="P299" i="15"/>
  <c r="L300" i="15"/>
  <c r="M300" i="15"/>
  <c r="N300" i="15"/>
  <c r="O300" i="15"/>
  <c r="P300" i="15"/>
  <c r="L301" i="15"/>
  <c r="M301" i="15"/>
  <c r="N301" i="15"/>
  <c r="O301" i="15"/>
  <c r="P301" i="15"/>
  <c r="L302" i="15"/>
  <c r="M302" i="15"/>
  <c r="N302" i="15"/>
  <c r="O302" i="15"/>
  <c r="P302" i="15"/>
  <c r="L303" i="15"/>
  <c r="M303" i="15"/>
  <c r="N303" i="15"/>
  <c r="O303" i="15"/>
  <c r="P303" i="15"/>
  <c r="L304" i="15"/>
  <c r="M304" i="15"/>
  <c r="N304" i="15"/>
  <c r="O304" i="15"/>
  <c r="P304" i="15"/>
  <c r="L305" i="15"/>
  <c r="M305" i="15"/>
  <c r="N305" i="15"/>
  <c r="O305" i="15"/>
  <c r="P305" i="15"/>
  <c r="L306" i="15"/>
  <c r="M306" i="15"/>
  <c r="N306" i="15"/>
  <c r="O306" i="15"/>
  <c r="P306" i="15"/>
  <c r="L307" i="15"/>
  <c r="M307" i="15"/>
  <c r="N307" i="15"/>
  <c r="O307" i="15"/>
  <c r="P307" i="15"/>
  <c r="L308" i="15"/>
  <c r="M308" i="15"/>
  <c r="N308" i="15"/>
  <c r="O308" i="15"/>
  <c r="P308" i="15"/>
  <c r="L311" i="15"/>
  <c r="M311" i="15"/>
  <c r="N311" i="15"/>
  <c r="O311" i="15"/>
  <c r="P311" i="15"/>
  <c r="L315" i="15"/>
  <c r="M315" i="15"/>
  <c r="N315" i="15"/>
  <c r="O315" i="15"/>
  <c r="P315" i="15"/>
  <c r="L316" i="15"/>
  <c r="M316" i="15"/>
  <c r="N316" i="15"/>
  <c r="O316" i="15"/>
  <c r="P316" i="15"/>
  <c r="L322" i="15"/>
  <c r="M322" i="15"/>
  <c r="N322" i="15"/>
  <c r="O322" i="15"/>
  <c r="P322" i="15"/>
  <c r="L325" i="15"/>
  <c r="M325" i="15"/>
  <c r="N325" i="15"/>
  <c r="O325" i="15"/>
  <c r="P325" i="15"/>
  <c r="L329" i="15"/>
  <c r="M329" i="15"/>
  <c r="N329" i="15"/>
  <c r="O329" i="15"/>
  <c r="P329" i="15"/>
  <c r="K330" i="15"/>
  <c r="L330" i="15"/>
  <c r="M330" i="15"/>
  <c r="N330" i="15"/>
  <c r="O330" i="15"/>
  <c r="P330" i="15"/>
  <c r="I332" i="15"/>
  <c r="L332" i="15"/>
  <c r="M332" i="15"/>
  <c r="N332" i="15"/>
  <c r="O332" i="15"/>
  <c r="P332" i="15"/>
  <c r="I334" i="15"/>
  <c r="K334" i="15"/>
  <c r="L334" i="15"/>
  <c r="M334" i="15"/>
  <c r="N334" i="15"/>
  <c r="O334" i="15"/>
  <c r="P334" i="15"/>
  <c r="L337" i="15"/>
  <c r="M337" i="15"/>
  <c r="N337" i="15"/>
  <c r="O337" i="15"/>
  <c r="P337" i="15"/>
  <c r="L338" i="15"/>
  <c r="M338" i="15"/>
  <c r="N338" i="15"/>
  <c r="O338" i="15"/>
  <c r="P338" i="15"/>
  <c r="L340" i="15"/>
  <c r="M340" i="15"/>
  <c r="N340" i="15"/>
  <c r="O340" i="15"/>
  <c r="P340" i="15"/>
  <c r="L341" i="15"/>
  <c r="M341" i="15"/>
  <c r="N341" i="15"/>
  <c r="O341" i="15"/>
  <c r="P341" i="15"/>
  <c r="L343" i="15"/>
  <c r="M343" i="15"/>
  <c r="N343" i="15"/>
  <c r="O343" i="15"/>
  <c r="P343" i="15"/>
  <c r="L348" i="15"/>
  <c r="M348" i="15"/>
  <c r="N348" i="15"/>
  <c r="O348" i="15"/>
  <c r="P348" i="15"/>
  <c r="L351" i="15"/>
  <c r="M351" i="15"/>
  <c r="N351" i="15"/>
  <c r="O351" i="15"/>
  <c r="P351" i="15"/>
  <c r="J352" i="15"/>
  <c r="L352" i="15"/>
  <c r="M352" i="15"/>
  <c r="N352" i="15"/>
  <c r="O352" i="15"/>
  <c r="P352" i="15"/>
  <c r="L353" i="15"/>
  <c r="M353" i="15"/>
  <c r="N353" i="15"/>
  <c r="O353" i="15"/>
  <c r="P353" i="15"/>
  <c r="L354" i="15"/>
  <c r="M354" i="15"/>
  <c r="N354" i="15"/>
  <c r="O354" i="15"/>
  <c r="P354" i="15"/>
  <c r="L355" i="15"/>
  <c r="M355" i="15"/>
  <c r="N355" i="15"/>
  <c r="O355" i="15"/>
  <c r="P355" i="15"/>
  <c r="L356" i="15"/>
  <c r="M356" i="15"/>
  <c r="N356" i="15"/>
  <c r="O356" i="15"/>
  <c r="P356" i="15"/>
  <c r="L357" i="15"/>
  <c r="M357" i="15"/>
  <c r="N357" i="15"/>
  <c r="O357" i="15"/>
  <c r="P357" i="15"/>
  <c r="L358" i="15"/>
  <c r="M358" i="15"/>
  <c r="N358" i="15"/>
  <c r="O358" i="15"/>
  <c r="P358" i="15"/>
  <c r="L359" i="15"/>
  <c r="M359" i="15"/>
  <c r="N359" i="15"/>
  <c r="O359" i="15"/>
  <c r="P359" i="15"/>
  <c r="I360" i="15"/>
  <c r="J360" i="15"/>
  <c r="K360" i="15"/>
  <c r="L360" i="15"/>
  <c r="M360" i="15"/>
  <c r="N360" i="15"/>
  <c r="O360" i="15"/>
  <c r="P360" i="15"/>
  <c r="L361" i="15"/>
  <c r="M361" i="15"/>
  <c r="N361" i="15"/>
  <c r="O361" i="15"/>
  <c r="P361" i="15"/>
  <c r="L362" i="15"/>
  <c r="M362" i="15"/>
  <c r="N362" i="15"/>
  <c r="O362" i="15"/>
  <c r="P362" i="15"/>
  <c r="L363" i="15"/>
  <c r="M363" i="15"/>
  <c r="N363" i="15"/>
  <c r="O363" i="15"/>
  <c r="P363" i="15"/>
  <c r="L366" i="15"/>
  <c r="M366" i="15"/>
  <c r="N366" i="15"/>
  <c r="O366" i="15"/>
  <c r="P366" i="15"/>
  <c r="L368" i="15"/>
  <c r="M368" i="15"/>
  <c r="N368" i="15"/>
  <c r="O368" i="15"/>
  <c r="P368" i="15"/>
  <c r="L372" i="15"/>
  <c r="M372" i="15"/>
  <c r="N372" i="15"/>
  <c r="O372" i="15"/>
  <c r="P372" i="15"/>
  <c r="L374" i="15"/>
  <c r="M374" i="15"/>
  <c r="N374" i="15"/>
  <c r="O374" i="15"/>
  <c r="P374" i="15"/>
  <c r="I377" i="15"/>
  <c r="J377" i="15"/>
  <c r="K377" i="15"/>
  <c r="L377" i="15"/>
  <c r="M377" i="15"/>
  <c r="N377" i="15"/>
  <c r="O377" i="15"/>
  <c r="P377" i="15"/>
  <c r="L380" i="15"/>
  <c r="M380" i="15"/>
  <c r="N380" i="15"/>
  <c r="O380" i="15"/>
  <c r="P380" i="15"/>
  <c r="L383" i="15"/>
  <c r="M383" i="15"/>
  <c r="N383" i="15"/>
  <c r="O383" i="15"/>
  <c r="P383" i="15"/>
  <c r="L391" i="15"/>
  <c r="M391" i="15"/>
  <c r="N391" i="15"/>
  <c r="O391" i="15"/>
  <c r="P391" i="15"/>
  <c r="L392" i="15"/>
  <c r="M392" i="15"/>
  <c r="N392" i="15"/>
  <c r="O392" i="15"/>
  <c r="P392" i="15"/>
  <c r="L394" i="15"/>
  <c r="M394" i="15"/>
  <c r="N394" i="15"/>
  <c r="O394" i="15"/>
  <c r="P394" i="15"/>
  <c r="I396" i="15"/>
  <c r="K396" i="15"/>
  <c r="L396" i="15"/>
  <c r="M396" i="15"/>
  <c r="N396" i="15"/>
  <c r="O396" i="15"/>
  <c r="P396" i="15"/>
  <c r="L399" i="15"/>
  <c r="M399" i="15"/>
  <c r="N399" i="15"/>
  <c r="O399" i="15"/>
  <c r="P399" i="15"/>
  <c r="I404" i="15"/>
  <c r="K404" i="15"/>
  <c r="L404" i="15"/>
  <c r="M404" i="15"/>
  <c r="N404" i="15"/>
  <c r="O404" i="15"/>
  <c r="P404" i="15"/>
  <c r="L409" i="15"/>
  <c r="M409" i="15"/>
  <c r="N409" i="15"/>
  <c r="O409" i="15"/>
  <c r="P409" i="15"/>
  <c r="L414" i="15"/>
  <c r="M414" i="15"/>
  <c r="N414" i="15"/>
  <c r="O414" i="15"/>
  <c r="P414" i="15"/>
  <c r="L421" i="15"/>
  <c r="M421" i="15"/>
  <c r="N421" i="15"/>
  <c r="O421" i="15"/>
  <c r="P421" i="15"/>
  <c r="L428" i="15"/>
  <c r="M428" i="15"/>
  <c r="N428" i="15"/>
  <c r="O428" i="15"/>
  <c r="P428" i="15"/>
  <c r="L429" i="15"/>
  <c r="M429" i="15"/>
  <c r="N429" i="15"/>
  <c r="O429" i="15"/>
  <c r="P429" i="15"/>
  <c r="K243" i="15" l="1"/>
  <c r="I291" i="15"/>
  <c r="K372" i="15"/>
  <c r="K283" i="15"/>
  <c r="I243" i="15"/>
  <c r="J372" i="15"/>
  <c r="I283" i="15"/>
  <c r="K259" i="15"/>
  <c r="I351" i="15"/>
  <c r="I399" i="15"/>
  <c r="I308" i="15"/>
  <c r="K359" i="15"/>
  <c r="K212" i="15"/>
  <c r="J429" i="15"/>
  <c r="I247" i="15"/>
  <c r="I362" i="15"/>
  <c r="I383" i="15"/>
  <c r="J282" i="15"/>
  <c r="I394" i="15"/>
  <c r="J343" i="15"/>
  <c r="I298" i="15"/>
  <c r="K428" i="15"/>
  <c r="J392" i="15"/>
  <c r="K239" i="15"/>
  <c r="K279" i="15"/>
  <c r="I239" i="15"/>
  <c r="J119" i="15"/>
  <c r="K383" i="15"/>
  <c r="K362" i="15"/>
  <c r="I279" i="15"/>
  <c r="K263" i="15"/>
  <c r="J383" i="15"/>
  <c r="J362" i="15"/>
  <c r="I263" i="15"/>
  <c r="K247" i="15"/>
  <c r="J167" i="15"/>
  <c r="J127" i="15"/>
  <c r="I361" i="15"/>
  <c r="I216" i="15"/>
  <c r="K322" i="15"/>
  <c r="K363" i="15"/>
  <c r="I340" i="15"/>
  <c r="G103" i="15"/>
  <c r="K421" i="15"/>
  <c r="I421" i="15"/>
  <c r="J105" i="15"/>
  <c r="K355" i="15"/>
  <c r="K112" i="15"/>
  <c r="J391" i="15"/>
  <c r="K429" i="15"/>
  <c r="I429" i="15"/>
  <c r="J421" i="15"/>
  <c r="J409" i="15"/>
  <c r="K394" i="15"/>
  <c r="I374" i="15"/>
  <c r="I359" i="15"/>
  <c r="J357" i="15"/>
  <c r="I355" i="15"/>
  <c r="K353" i="15"/>
  <c r="K351" i="15"/>
  <c r="K340" i="15"/>
  <c r="K304" i="15"/>
  <c r="J300" i="15"/>
  <c r="J284" i="15"/>
  <c r="I125" i="15"/>
  <c r="J111" i="15"/>
  <c r="I109" i="15"/>
  <c r="J189" i="15"/>
  <c r="J157" i="15"/>
  <c r="J149" i="15"/>
  <c r="I358" i="15"/>
  <c r="J358" i="15"/>
  <c r="I354" i="15"/>
  <c r="K354" i="15"/>
  <c r="I352" i="15"/>
  <c r="K352" i="15"/>
  <c r="I348" i="15"/>
  <c r="J348" i="15"/>
  <c r="I338" i="15"/>
  <c r="K338" i="15"/>
  <c r="I330" i="15"/>
  <c r="J330" i="15"/>
  <c r="J316" i="15"/>
  <c r="K316" i="15"/>
  <c r="I311" i="15"/>
  <c r="J311" i="15"/>
  <c r="I307" i="15"/>
  <c r="J307" i="15"/>
  <c r="J303" i="15"/>
  <c r="K303" i="15"/>
  <c r="I301" i="15"/>
  <c r="J301" i="15"/>
  <c r="I299" i="15"/>
  <c r="J299" i="15"/>
  <c r="J295" i="15"/>
  <c r="K295" i="15"/>
  <c r="I293" i="15"/>
  <c r="J293" i="15"/>
  <c r="I287" i="15"/>
  <c r="K287" i="15"/>
  <c r="I277" i="15"/>
  <c r="K277" i="15"/>
  <c r="I271" i="15"/>
  <c r="K271" i="15"/>
  <c r="I267" i="15"/>
  <c r="K267" i="15"/>
  <c r="I261" i="15"/>
  <c r="K261" i="15"/>
  <c r="I255" i="15"/>
  <c r="K255" i="15"/>
  <c r="I251" i="15"/>
  <c r="K251" i="15"/>
  <c r="I245" i="15"/>
  <c r="K245" i="15"/>
  <c r="I241" i="15"/>
  <c r="K241" i="15"/>
  <c r="I237" i="15"/>
  <c r="K237" i="15"/>
  <c r="I231" i="15"/>
  <c r="K231" i="15"/>
  <c r="I227" i="15"/>
  <c r="K227" i="15"/>
  <c r="J223" i="15"/>
  <c r="I223" i="15"/>
  <c r="J221" i="15"/>
  <c r="I221" i="15"/>
  <c r="J219" i="15"/>
  <c r="I219" i="15"/>
  <c r="I215" i="15"/>
  <c r="J215" i="15"/>
  <c r="J213" i="15"/>
  <c r="I213" i="15"/>
  <c r="J211" i="15"/>
  <c r="K211" i="15"/>
  <c r="I207" i="15"/>
  <c r="J207" i="15"/>
  <c r="I203" i="15"/>
  <c r="J203" i="15"/>
  <c r="J199" i="15"/>
  <c r="I199" i="15"/>
  <c r="I195" i="15"/>
  <c r="J195" i="15"/>
  <c r="J191" i="15"/>
  <c r="I191" i="15"/>
  <c r="I187" i="15"/>
  <c r="J187" i="15"/>
  <c r="J183" i="15"/>
  <c r="K183" i="15"/>
  <c r="J181" i="15"/>
  <c r="K181" i="15"/>
  <c r="J179" i="15"/>
  <c r="K179" i="15"/>
  <c r="I175" i="15"/>
  <c r="J175" i="15"/>
  <c r="J173" i="15"/>
  <c r="I173" i="15"/>
  <c r="J171" i="15"/>
  <c r="I171" i="15"/>
  <c r="J165" i="15"/>
  <c r="K165" i="15"/>
  <c r="J163" i="15"/>
  <c r="K163" i="15"/>
  <c r="I159" i="15"/>
  <c r="J159" i="15"/>
  <c r="I155" i="15"/>
  <c r="J155" i="15"/>
  <c r="J151" i="15"/>
  <c r="I151" i="15"/>
  <c r="I147" i="15"/>
  <c r="J147" i="15"/>
  <c r="J143" i="15"/>
  <c r="I143" i="15"/>
  <c r="J141" i="15"/>
  <c r="I141" i="15"/>
  <c r="J139" i="15"/>
  <c r="I139" i="15"/>
  <c r="I135" i="15"/>
  <c r="J135" i="15"/>
  <c r="J133" i="15"/>
  <c r="I133" i="15"/>
  <c r="K131" i="15"/>
  <c r="J404" i="15"/>
  <c r="J396" i="15"/>
  <c r="K392" i="15"/>
  <c r="K380" i="15"/>
  <c r="K374" i="15"/>
  <c r="J368" i="15"/>
  <c r="I363" i="15"/>
  <c r="K311" i="15"/>
  <c r="K307" i="15"/>
  <c r="K301" i="15"/>
  <c r="K299" i="15"/>
  <c r="K293" i="15"/>
  <c r="K409" i="15"/>
  <c r="I409" i="15"/>
  <c r="J399" i="15"/>
  <c r="J394" i="15"/>
  <c r="K391" i="15"/>
  <c r="I391" i="15"/>
  <c r="J374" i="15"/>
  <c r="K368" i="15"/>
  <c r="I368" i="15"/>
  <c r="J363" i="15"/>
  <c r="K357" i="15"/>
  <c r="K343" i="15"/>
  <c r="K332" i="15"/>
  <c r="J329" i="15"/>
  <c r="I322" i="15"/>
  <c r="K315" i="15"/>
  <c r="K308" i="15"/>
  <c r="J306" i="15"/>
  <c r="I304" i="15"/>
  <c r="K298" i="15"/>
  <c r="J296" i="15"/>
  <c r="K288" i="15"/>
  <c r="I280" i="15"/>
  <c r="K272" i="15"/>
  <c r="K260" i="15"/>
  <c r="I258" i="15"/>
  <c r="K220" i="15"/>
  <c r="I208" i="15"/>
  <c r="K206" i="15"/>
  <c r="K204" i="15"/>
  <c r="I202" i="15"/>
  <c r="I178" i="15"/>
  <c r="K170" i="15"/>
  <c r="K329" i="15"/>
  <c r="K306" i="15"/>
  <c r="K300" i="15"/>
  <c r="K296" i="15"/>
  <c r="K294" i="15"/>
  <c r="J292" i="15"/>
  <c r="J290" i="15"/>
  <c r="I288" i="15"/>
  <c r="K280" i="15"/>
  <c r="J276" i="15"/>
  <c r="J274" i="15"/>
  <c r="I272" i="15"/>
  <c r="J270" i="15"/>
  <c r="K268" i="15"/>
  <c r="I266" i="15"/>
  <c r="K252" i="15"/>
  <c r="I248" i="15"/>
  <c r="I246" i="15"/>
  <c r="K244" i="15"/>
  <c r="I242" i="15"/>
  <c r="K240" i="15"/>
  <c r="I232" i="15"/>
  <c r="K224" i="15"/>
  <c r="K192" i="15"/>
  <c r="I188" i="15"/>
  <c r="K186" i="15"/>
  <c r="K142" i="15"/>
  <c r="I268" i="15"/>
  <c r="K266" i="15"/>
  <c r="J264" i="15"/>
  <c r="I260" i="15"/>
  <c r="K258" i="15"/>
  <c r="J256" i="15"/>
  <c r="I252" i="15"/>
  <c r="I224" i="15"/>
  <c r="I220" i="15"/>
  <c r="K216" i="15"/>
  <c r="I212" i="15"/>
  <c r="K208" i="15"/>
  <c r="I204" i="15"/>
  <c r="K202" i="15"/>
  <c r="I192" i="15"/>
  <c r="K188" i="15"/>
  <c r="I186" i="15"/>
  <c r="J182" i="15"/>
  <c r="K178" i="15"/>
  <c r="I170" i="15"/>
  <c r="I162" i="15"/>
  <c r="I152" i="15"/>
  <c r="K148" i="15"/>
  <c r="I146" i="15"/>
  <c r="K138" i="15"/>
  <c r="I130" i="15"/>
  <c r="K122" i="15"/>
  <c r="I250" i="15"/>
  <c r="K250" i="15"/>
  <c r="I236" i="15"/>
  <c r="K236" i="15"/>
  <c r="I234" i="15"/>
  <c r="K234" i="15"/>
  <c r="I228" i="15"/>
  <c r="K228" i="15"/>
  <c r="I226" i="15"/>
  <c r="K226" i="15"/>
  <c r="J222" i="15"/>
  <c r="I222" i="15"/>
  <c r="I218" i="15"/>
  <c r="K218" i="15"/>
  <c r="I210" i="15"/>
  <c r="K210" i="15"/>
  <c r="I200" i="15"/>
  <c r="K200" i="15"/>
  <c r="G196" i="15"/>
  <c r="I196" i="15"/>
  <c r="K196" i="15"/>
  <c r="I194" i="15"/>
  <c r="K194" i="15"/>
  <c r="I184" i="15"/>
  <c r="K184" i="15"/>
  <c r="I180" i="15"/>
  <c r="K180" i="15"/>
  <c r="I176" i="15"/>
  <c r="K176" i="15"/>
  <c r="I172" i="15"/>
  <c r="K172" i="15"/>
  <c r="I168" i="15"/>
  <c r="K168" i="15"/>
  <c r="I164" i="15"/>
  <c r="K164" i="15"/>
  <c r="I160" i="15"/>
  <c r="K160" i="15"/>
  <c r="J158" i="15"/>
  <c r="I158" i="15"/>
  <c r="I156" i="15"/>
  <c r="K156" i="15"/>
  <c r="I154" i="15"/>
  <c r="K154" i="15"/>
  <c r="I144" i="15"/>
  <c r="K144" i="15"/>
  <c r="I140" i="15"/>
  <c r="K140" i="15"/>
  <c r="I136" i="15"/>
  <c r="K136" i="15"/>
  <c r="I132" i="15"/>
  <c r="K132" i="15"/>
  <c r="I128" i="15"/>
  <c r="K128" i="15"/>
  <c r="I124" i="15"/>
  <c r="K124" i="15"/>
  <c r="I120" i="15"/>
  <c r="K120" i="15"/>
  <c r="K118" i="15"/>
  <c r="J118" i="15"/>
  <c r="I116" i="15"/>
  <c r="K116" i="15"/>
  <c r="I114" i="15"/>
  <c r="K114" i="15"/>
  <c r="K292" i="15"/>
  <c r="K290" i="15"/>
  <c r="K284" i="15"/>
  <c r="K282" i="15"/>
  <c r="K276" i="15"/>
  <c r="K274" i="15"/>
  <c r="K264" i="15"/>
  <c r="K256" i="15"/>
  <c r="K248" i="15"/>
  <c r="I244" i="15"/>
  <c r="K242" i="15"/>
  <c r="I240" i="15"/>
  <c r="K232" i="15"/>
  <c r="J228" i="15"/>
  <c r="J226" i="15"/>
  <c r="K162" i="15"/>
  <c r="J160" i="15"/>
  <c r="K152" i="15"/>
  <c r="I148" i="15"/>
  <c r="K146" i="15"/>
  <c r="J144" i="15"/>
  <c r="J140" i="15"/>
  <c r="I138" i="15"/>
  <c r="K130" i="15"/>
  <c r="J128" i="15"/>
  <c r="J124" i="15"/>
  <c r="I122" i="15"/>
  <c r="J116" i="15"/>
  <c r="J114" i="15"/>
  <c r="I112" i="15"/>
  <c r="K108" i="15"/>
  <c r="I106" i="15"/>
  <c r="K105" i="15"/>
  <c r="I105" i="15"/>
  <c r="I104" i="15"/>
  <c r="K215" i="15"/>
  <c r="K207" i="15"/>
  <c r="K205" i="15"/>
  <c r="K203" i="15"/>
  <c r="K197" i="15"/>
  <c r="K195" i="15"/>
  <c r="K189" i="15"/>
  <c r="K187" i="15"/>
  <c r="K175" i="15"/>
  <c r="K167" i="15"/>
  <c r="K159" i="15"/>
  <c r="K157" i="15"/>
  <c r="K155" i="15"/>
  <c r="K149" i="15"/>
  <c r="K147" i="15"/>
  <c r="K135" i="15"/>
  <c r="K127" i="15"/>
  <c r="K119" i="15"/>
  <c r="K117" i="15"/>
  <c r="K115" i="15"/>
  <c r="K111" i="15"/>
  <c r="J103" i="15"/>
  <c r="K103" i="15"/>
  <c r="I103" i="15"/>
  <c r="J380" i="15"/>
  <c r="J353" i="15"/>
  <c r="J315" i="15"/>
  <c r="J294" i="15"/>
  <c r="I270" i="15"/>
  <c r="K254" i="15"/>
  <c r="K230" i="15"/>
  <c r="J206" i="15"/>
  <c r="I182" i="15"/>
  <c r="K166" i="15"/>
  <c r="J142" i="15"/>
  <c r="I118" i="15"/>
  <c r="I380" i="15"/>
  <c r="K278" i="15"/>
  <c r="J254" i="15"/>
  <c r="J230" i="15"/>
  <c r="K190" i="15"/>
  <c r="J166" i="15"/>
  <c r="K126" i="15"/>
  <c r="J278" i="15"/>
  <c r="K214" i="15"/>
  <c r="J190" i="15"/>
  <c r="K150" i="15"/>
  <c r="J126" i="15"/>
  <c r="K110" i="15"/>
  <c r="K107" i="15"/>
  <c r="K399" i="15"/>
  <c r="K361" i="15"/>
  <c r="K337" i="15"/>
  <c r="K302" i="15"/>
  <c r="K262" i="15"/>
  <c r="K238" i="15"/>
  <c r="J214" i="15"/>
  <c r="K174" i="15"/>
  <c r="J150" i="15"/>
  <c r="J110" i="15"/>
  <c r="J107" i="15"/>
  <c r="J361" i="15"/>
  <c r="J337" i="15"/>
  <c r="J302" i="15"/>
  <c r="K286" i="15"/>
  <c r="J262" i="15"/>
  <c r="J238" i="15"/>
  <c r="K198" i="15"/>
  <c r="J174" i="15"/>
  <c r="K134" i="15"/>
  <c r="I107" i="15"/>
  <c r="J286" i="15"/>
  <c r="K246" i="15"/>
  <c r="K222" i="15"/>
  <c r="J198" i="15"/>
  <c r="K158" i="15"/>
  <c r="J134" i="15"/>
  <c r="G107" i="15"/>
  <c r="J356" i="15"/>
  <c r="G409" i="15"/>
  <c r="J297" i="15"/>
  <c r="G363" i="15"/>
  <c r="J233" i="15"/>
  <c r="H404" i="15"/>
  <c r="J341" i="15"/>
  <c r="H383" i="15"/>
  <c r="I366" i="15"/>
  <c r="G366" i="15"/>
  <c r="H366" i="15"/>
  <c r="K366" i="15"/>
  <c r="K305" i="15"/>
  <c r="K249" i="15"/>
  <c r="J241" i="15"/>
  <c r="K113" i="15"/>
  <c r="J366" i="15"/>
  <c r="J305" i="15"/>
  <c r="K257" i="15"/>
  <c r="J249" i="15"/>
  <c r="K193" i="15"/>
  <c r="K185" i="15"/>
  <c r="K177" i="15"/>
  <c r="K169" i="15"/>
  <c r="K161" i="15"/>
  <c r="K153" i="15"/>
  <c r="K145" i="15"/>
  <c r="K137" i="15"/>
  <c r="K129" i="15"/>
  <c r="K121" i="15"/>
  <c r="J113" i="15"/>
  <c r="K325" i="15"/>
  <c r="K265" i="15"/>
  <c r="J257" i="15"/>
  <c r="K201" i="15"/>
  <c r="J193" i="15"/>
  <c r="J185" i="15"/>
  <c r="J177" i="15"/>
  <c r="J169" i="15"/>
  <c r="J161" i="15"/>
  <c r="J153" i="15"/>
  <c r="J145" i="15"/>
  <c r="J137" i="15"/>
  <c r="J129" i="15"/>
  <c r="J121" i="15"/>
  <c r="I414" i="15"/>
  <c r="G414" i="15"/>
  <c r="H414" i="15"/>
  <c r="J325" i="15"/>
  <c r="K273" i="15"/>
  <c r="J265" i="15"/>
  <c r="K209" i="15"/>
  <c r="J201" i="15"/>
  <c r="K414" i="15"/>
  <c r="K341" i="15"/>
  <c r="K281" i="15"/>
  <c r="J273" i="15"/>
  <c r="K217" i="15"/>
  <c r="J209" i="15"/>
  <c r="K289" i="15"/>
  <c r="J281" i="15"/>
  <c r="K225" i="15"/>
  <c r="J217" i="15"/>
  <c r="I428" i="15"/>
  <c r="G428" i="15"/>
  <c r="H428" i="15"/>
  <c r="K356" i="15"/>
  <c r="K297" i="15"/>
  <c r="J289" i="15"/>
  <c r="K233" i="15"/>
  <c r="J225" i="15"/>
  <c r="H399" i="15"/>
  <c r="H380" i="15"/>
  <c r="H396" i="15"/>
  <c r="H377" i="15"/>
  <c r="H429" i="15"/>
  <c r="H394" i="15"/>
  <c r="H374" i="15"/>
  <c r="H392" i="15"/>
  <c r="H372" i="15"/>
  <c r="G105" i="15"/>
  <c r="G392" i="15"/>
  <c r="G372" i="15"/>
  <c r="H421" i="15"/>
  <c r="H391" i="15"/>
  <c r="H368" i="15"/>
  <c r="H106" i="15"/>
  <c r="H104" i="15"/>
  <c r="K106" i="15"/>
  <c r="K104" i="15"/>
  <c r="G106" i="15"/>
  <c r="G104"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2" i="15"/>
  <c r="O2" i="15" l="1"/>
  <c r="N2" i="15"/>
  <c r="M2" i="15"/>
  <c r="L2" i="15"/>
  <c r="P2"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11" i="15"/>
  <c r="H315" i="15"/>
  <c r="H316" i="15"/>
  <c r="H322" i="15"/>
  <c r="H325" i="15"/>
  <c r="H329" i="15"/>
  <c r="H330" i="15"/>
  <c r="H332" i="15"/>
  <c r="H334" i="15"/>
  <c r="H337" i="15"/>
  <c r="H338" i="15"/>
  <c r="H340" i="15"/>
  <c r="H341" i="15"/>
  <c r="H343" i="15"/>
  <c r="H348" i="15"/>
  <c r="H351" i="15"/>
  <c r="H352" i="15"/>
  <c r="H353" i="15"/>
  <c r="H354" i="15"/>
  <c r="H355" i="15"/>
  <c r="H356" i="15"/>
  <c r="H357" i="15"/>
  <c r="H358" i="15"/>
  <c r="H359" i="15"/>
  <c r="H360" i="15"/>
  <c r="H361" i="15"/>
  <c r="H362" i="15"/>
  <c r="G108" i="15" l="1"/>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11" i="15"/>
  <c r="G315" i="15"/>
  <c r="G316" i="15"/>
  <c r="G322" i="15"/>
  <c r="G325" i="15"/>
  <c r="G329" i="15"/>
  <c r="G330" i="15"/>
  <c r="G332" i="15"/>
  <c r="G334" i="15"/>
  <c r="G337" i="15"/>
  <c r="G338" i="15"/>
  <c r="G340" i="15"/>
  <c r="G341" i="15"/>
  <c r="G343" i="15"/>
  <c r="G348" i="15"/>
  <c r="G351" i="15"/>
  <c r="G352" i="15"/>
  <c r="G353" i="15"/>
  <c r="G354" i="15"/>
  <c r="G355" i="15"/>
  <c r="G356" i="15"/>
  <c r="G357" i="15"/>
  <c r="G358" i="15"/>
  <c r="G359" i="15"/>
  <c r="G360"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11" i="15"/>
  <c r="F315" i="15"/>
  <c r="F316" i="15"/>
  <c r="F322" i="15"/>
  <c r="F325" i="15"/>
  <c r="F329" i="15"/>
  <c r="F330" i="15"/>
  <c r="F332" i="15"/>
  <c r="F334" i="15"/>
  <c r="F337" i="15"/>
  <c r="F338" i="15"/>
  <c r="F340" i="15"/>
  <c r="F341" i="15"/>
  <c r="F343" i="15"/>
  <c r="F348" i="15"/>
  <c r="F351" i="15"/>
  <c r="F352" i="15"/>
  <c r="F353" i="15"/>
  <c r="F354" i="15"/>
  <c r="F355" i="15"/>
  <c r="F356" i="15"/>
  <c r="F357" i="15"/>
  <c r="F358" i="15"/>
  <c r="F359" i="15"/>
  <c r="F360" i="15"/>
  <c r="F361" i="15"/>
  <c r="F362"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K72" i="15" l="1"/>
  <c r="I72" i="15"/>
  <c r="J72" i="15"/>
  <c r="I95" i="15"/>
  <c r="J95" i="15"/>
  <c r="K95" i="15"/>
  <c r="I87" i="15"/>
  <c r="J87" i="15"/>
  <c r="K87" i="15"/>
  <c r="K79" i="15"/>
  <c r="I79" i="15"/>
  <c r="J79" i="15"/>
  <c r="K71" i="15"/>
  <c r="I71" i="15"/>
  <c r="J71" i="15"/>
  <c r="K63" i="15"/>
  <c r="I63" i="15"/>
  <c r="J63" i="15"/>
  <c r="K55" i="15"/>
  <c r="I55" i="15"/>
  <c r="J55" i="15"/>
  <c r="K47" i="15"/>
  <c r="I47" i="15"/>
  <c r="J47" i="15"/>
  <c r="K39" i="15"/>
  <c r="I39" i="15"/>
  <c r="J39" i="15"/>
  <c r="I31" i="15"/>
  <c r="K31" i="15"/>
  <c r="J31" i="15"/>
  <c r="I23" i="15"/>
  <c r="K23" i="15"/>
  <c r="J23" i="15"/>
  <c r="I15" i="15"/>
  <c r="K15" i="15"/>
  <c r="J15" i="15"/>
  <c r="I7" i="15"/>
  <c r="K7" i="15"/>
  <c r="J7" i="15"/>
  <c r="K56" i="15"/>
  <c r="I56" i="15"/>
  <c r="J56" i="15"/>
  <c r="K40" i="15"/>
  <c r="I40" i="15"/>
  <c r="J40" i="15"/>
  <c r="I24" i="15"/>
  <c r="K24" i="15"/>
  <c r="J24" i="15"/>
  <c r="I86" i="15"/>
  <c r="J86" i="15"/>
  <c r="K86" i="15"/>
  <c r="K62" i="15"/>
  <c r="I62" i="15"/>
  <c r="J62" i="15"/>
  <c r="I30" i="15"/>
  <c r="K30" i="15"/>
  <c r="J30" i="15"/>
  <c r="I101" i="15"/>
  <c r="J101" i="15"/>
  <c r="K101" i="15"/>
  <c r="I93" i="15"/>
  <c r="J93" i="15"/>
  <c r="K93" i="15"/>
  <c r="I85" i="15"/>
  <c r="J85" i="15"/>
  <c r="K85" i="15"/>
  <c r="K77" i="15"/>
  <c r="I77" i="15"/>
  <c r="J77" i="15"/>
  <c r="K69" i="15"/>
  <c r="I69" i="15"/>
  <c r="J69" i="15"/>
  <c r="K61" i="15"/>
  <c r="I61" i="15"/>
  <c r="J61" i="15"/>
  <c r="K53" i="15"/>
  <c r="I53" i="15"/>
  <c r="J53" i="15"/>
  <c r="K45" i="15"/>
  <c r="I45" i="15"/>
  <c r="J45" i="15"/>
  <c r="K37" i="15"/>
  <c r="I37" i="15"/>
  <c r="J37" i="15"/>
  <c r="I29" i="15"/>
  <c r="K29" i="15"/>
  <c r="J29" i="15"/>
  <c r="I21" i="15"/>
  <c r="K21" i="15"/>
  <c r="J21" i="15"/>
  <c r="I13" i="15"/>
  <c r="K13" i="15"/>
  <c r="J13" i="15"/>
  <c r="I5" i="15"/>
  <c r="K5" i="15"/>
  <c r="J5" i="15"/>
  <c r="I96" i="15"/>
  <c r="J96" i="15"/>
  <c r="K96" i="15"/>
  <c r="I100" i="15"/>
  <c r="J100" i="15"/>
  <c r="K100" i="15"/>
  <c r="I92" i="15"/>
  <c r="J92" i="15"/>
  <c r="K92" i="15"/>
  <c r="I84" i="15"/>
  <c r="J84" i="15"/>
  <c r="K84" i="15"/>
  <c r="K76" i="15"/>
  <c r="I76" i="15"/>
  <c r="J76" i="15"/>
  <c r="K68" i="15"/>
  <c r="I68" i="15"/>
  <c r="J68" i="15"/>
  <c r="K60" i="15"/>
  <c r="I60" i="15"/>
  <c r="J60" i="15"/>
  <c r="K52" i="15"/>
  <c r="I52" i="15"/>
  <c r="J52" i="15"/>
  <c r="K44" i="15"/>
  <c r="I44" i="15"/>
  <c r="J44" i="15"/>
  <c r="K36" i="15"/>
  <c r="I36" i="15"/>
  <c r="J36" i="15"/>
  <c r="I28" i="15"/>
  <c r="K28" i="15"/>
  <c r="J28" i="15"/>
  <c r="I20" i="15"/>
  <c r="K20" i="15"/>
  <c r="J20" i="15"/>
  <c r="I12" i="15"/>
  <c r="K12" i="15"/>
  <c r="J12" i="15"/>
  <c r="I4" i="15"/>
  <c r="K4" i="15"/>
  <c r="J4" i="15"/>
  <c r="I88" i="15"/>
  <c r="J88" i="15"/>
  <c r="K88" i="15"/>
  <c r="K78" i="15"/>
  <c r="I78" i="15"/>
  <c r="J78" i="15"/>
  <c r="K54" i="15"/>
  <c r="I54" i="15"/>
  <c r="J54" i="15"/>
  <c r="K38" i="15"/>
  <c r="I38" i="15"/>
  <c r="J38" i="15"/>
  <c r="I22" i="15"/>
  <c r="K22" i="15"/>
  <c r="J22" i="15"/>
  <c r="I14" i="15"/>
  <c r="K14" i="15"/>
  <c r="J14" i="15"/>
  <c r="I6" i="15"/>
  <c r="K6" i="15"/>
  <c r="J6" i="15"/>
  <c r="I91" i="15"/>
  <c r="J91" i="15"/>
  <c r="K91" i="15"/>
  <c r="I83" i="15"/>
  <c r="J83" i="15"/>
  <c r="K83" i="15"/>
  <c r="K75" i="15"/>
  <c r="J75" i="15"/>
  <c r="I75" i="15"/>
  <c r="K67" i="15"/>
  <c r="J67" i="15"/>
  <c r="I67" i="15"/>
  <c r="K59" i="15"/>
  <c r="J59" i="15"/>
  <c r="I59" i="15"/>
  <c r="K51" i="15"/>
  <c r="I51" i="15"/>
  <c r="J51" i="15"/>
  <c r="K43" i="15"/>
  <c r="J43" i="15"/>
  <c r="I43" i="15"/>
  <c r="I35" i="15"/>
  <c r="K35" i="15"/>
  <c r="J35" i="15"/>
  <c r="I27" i="15"/>
  <c r="K27" i="15"/>
  <c r="J27" i="15"/>
  <c r="I19" i="15"/>
  <c r="K19" i="15"/>
  <c r="J19" i="15"/>
  <c r="I11" i="15"/>
  <c r="K11" i="15"/>
  <c r="J11" i="15"/>
  <c r="I3" i="15"/>
  <c r="K3" i="15"/>
  <c r="J3" i="15"/>
  <c r="K64" i="15"/>
  <c r="I64" i="15"/>
  <c r="J64" i="15"/>
  <c r="K48" i="15"/>
  <c r="I48" i="15"/>
  <c r="J48" i="15"/>
  <c r="I32" i="15"/>
  <c r="K32" i="15"/>
  <c r="J32" i="15"/>
  <c r="I16" i="15"/>
  <c r="K16" i="15"/>
  <c r="J16" i="15"/>
  <c r="I8" i="15"/>
  <c r="K8" i="15"/>
  <c r="J8" i="15"/>
  <c r="I94" i="15"/>
  <c r="J94" i="15"/>
  <c r="K94" i="15"/>
  <c r="K70" i="15"/>
  <c r="I70" i="15"/>
  <c r="J70" i="15"/>
  <c r="K46" i="15"/>
  <c r="I46" i="15"/>
  <c r="J46" i="15"/>
  <c r="I99" i="15"/>
  <c r="J99" i="15"/>
  <c r="K99" i="15"/>
  <c r="I98" i="15"/>
  <c r="J98" i="15"/>
  <c r="K98" i="15"/>
  <c r="I90" i="15"/>
  <c r="J90" i="15"/>
  <c r="K90" i="15"/>
  <c r="I82" i="15"/>
  <c r="J82" i="15"/>
  <c r="K82" i="15"/>
  <c r="K74" i="15"/>
  <c r="J74" i="15"/>
  <c r="I74" i="15"/>
  <c r="K66" i="15"/>
  <c r="J66" i="15"/>
  <c r="I66" i="15"/>
  <c r="K58" i="15"/>
  <c r="J58" i="15"/>
  <c r="I58" i="15"/>
  <c r="K50" i="15"/>
  <c r="J50" i="15"/>
  <c r="I50" i="15"/>
  <c r="K42" i="15"/>
  <c r="J42" i="15"/>
  <c r="I42" i="15"/>
  <c r="I34" i="15"/>
  <c r="K34" i="15"/>
  <c r="J34" i="15"/>
  <c r="I26" i="15"/>
  <c r="K26" i="15"/>
  <c r="J26" i="15"/>
  <c r="I18" i="15"/>
  <c r="K18" i="15"/>
  <c r="J18" i="15"/>
  <c r="I10" i="15"/>
  <c r="K10" i="15"/>
  <c r="J10" i="15"/>
  <c r="K80" i="15"/>
  <c r="I80" i="15"/>
  <c r="J80" i="15"/>
  <c r="I102" i="15"/>
  <c r="J102" i="15"/>
  <c r="K102" i="15"/>
  <c r="I97" i="15"/>
  <c r="J97" i="15"/>
  <c r="K97" i="15"/>
  <c r="I89" i="15"/>
  <c r="J89" i="15"/>
  <c r="K89" i="15"/>
  <c r="I81" i="15"/>
  <c r="J81" i="15"/>
  <c r="K81" i="15"/>
  <c r="K73" i="15"/>
  <c r="I73" i="15"/>
  <c r="J73" i="15"/>
  <c r="K65" i="15"/>
  <c r="I65" i="15"/>
  <c r="J65" i="15"/>
  <c r="K57" i="15"/>
  <c r="I57" i="15"/>
  <c r="J57" i="15"/>
  <c r="K49" i="15"/>
  <c r="I49" i="15"/>
  <c r="J49" i="15"/>
  <c r="K41" i="15"/>
  <c r="I41" i="15"/>
  <c r="J41" i="15"/>
  <c r="I33" i="15"/>
  <c r="K33" i="15"/>
  <c r="J33" i="15"/>
  <c r="I25" i="15"/>
  <c r="K25" i="15"/>
  <c r="J25" i="15"/>
  <c r="I17" i="15"/>
  <c r="K17" i="15"/>
  <c r="J17" i="15"/>
  <c r="I9" i="15"/>
  <c r="K9" i="15"/>
  <c r="J9" i="15"/>
  <c r="G101" i="15"/>
  <c r="H101" i="15"/>
  <c r="G61" i="15"/>
  <c r="H61" i="15"/>
  <c r="G5" i="15"/>
  <c r="H5" i="15"/>
  <c r="G76" i="15"/>
  <c r="H76" i="15"/>
  <c r="G44" i="15"/>
  <c r="H44" i="15"/>
  <c r="G20" i="15"/>
  <c r="H20" i="15"/>
  <c r="G99" i="15"/>
  <c r="H99" i="15"/>
  <c r="G91" i="15"/>
  <c r="H91" i="15"/>
  <c r="G83" i="15"/>
  <c r="H83" i="15"/>
  <c r="G75" i="15"/>
  <c r="H75" i="15"/>
  <c r="G67" i="15"/>
  <c r="H67" i="15"/>
  <c r="G59" i="15"/>
  <c r="H59" i="15"/>
  <c r="G51" i="15"/>
  <c r="H51" i="15"/>
  <c r="G43" i="15"/>
  <c r="H43" i="15"/>
  <c r="G35" i="15"/>
  <c r="H35" i="15"/>
  <c r="G27" i="15"/>
  <c r="H27" i="15"/>
  <c r="G19" i="15"/>
  <c r="H19" i="15"/>
  <c r="G11" i="15"/>
  <c r="H11" i="15"/>
  <c r="G3" i="15"/>
  <c r="H3" i="15"/>
  <c r="G53" i="15"/>
  <c r="H53" i="15"/>
  <c r="G60" i="15"/>
  <c r="H60" i="15"/>
  <c r="G28" i="15"/>
  <c r="H28" i="15"/>
  <c r="G98" i="15"/>
  <c r="H98" i="15"/>
  <c r="G90" i="15"/>
  <c r="H90" i="15"/>
  <c r="G82" i="15"/>
  <c r="H82" i="15"/>
  <c r="G74" i="15"/>
  <c r="H74" i="15"/>
  <c r="G66" i="15"/>
  <c r="H66" i="15"/>
  <c r="G58" i="15"/>
  <c r="H58" i="15"/>
  <c r="G50" i="15"/>
  <c r="H50" i="15"/>
  <c r="G42" i="15"/>
  <c r="H42" i="15"/>
  <c r="G34" i="15"/>
  <c r="H34" i="15"/>
  <c r="G26" i="15"/>
  <c r="H26" i="15"/>
  <c r="G18" i="15"/>
  <c r="H18" i="15"/>
  <c r="G10" i="15"/>
  <c r="H10" i="15"/>
  <c r="G77" i="15"/>
  <c r="H77" i="15"/>
  <c r="G21" i="15"/>
  <c r="H21" i="15"/>
  <c r="G100" i="15"/>
  <c r="H100" i="15"/>
  <c r="G52" i="15"/>
  <c r="H52" i="15"/>
  <c r="G12" i="15"/>
  <c r="H12" i="15"/>
  <c r="G97" i="15"/>
  <c r="H97" i="15"/>
  <c r="G81" i="15"/>
  <c r="H81" i="15"/>
  <c r="G73" i="15"/>
  <c r="H73" i="15"/>
  <c r="G65" i="15"/>
  <c r="H65" i="15"/>
  <c r="G57" i="15"/>
  <c r="H57" i="15"/>
  <c r="G49" i="15"/>
  <c r="H49" i="15"/>
  <c r="G41" i="15"/>
  <c r="H41" i="15"/>
  <c r="G33" i="15"/>
  <c r="H33" i="15"/>
  <c r="G25" i="15"/>
  <c r="H25" i="15"/>
  <c r="G17" i="15"/>
  <c r="H17" i="15"/>
  <c r="G9" i="15"/>
  <c r="H9" i="15"/>
  <c r="G69" i="15"/>
  <c r="H69" i="15"/>
  <c r="G29" i="15"/>
  <c r="H29" i="15"/>
  <c r="G92" i="15"/>
  <c r="H92" i="15"/>
  <c r="G72" i="15"/>
  <c r="H72" i="15"/>
  <c r="G40" i="15"/>
  <c r="H40" i="15"/>
  <c r="G85" i="15"/>
  <c r="H85" i="15"/>
  <c r="G37" i="15"/>
  <c r="H37" i="15"/>
  <c r="G68" i="15"/>
  <c r="H68" i="15"/>
  <c r="G4" i="15"/>
  <c r="H4" i="15"/>
  <c r="G96" i="15"/>
  <c r="H96" i="15"/>
  <c r="G80" i="15"/>
  <c r="H80" i="15"/>
  <c r="G56" i="15"/>
  <c r="H56" i="15"/>
  <c r="G16" i="15"/>
  <c r="H16" i="15"/>
  <c r="H2" i="15"/>
  <c r="J2" i="15"/>
  <c r="K2" i="15"/>
  <c r="I2" i="15"/>
  <c r="G95" i="15"/>
  <c r="H95" i="15"/>
  <c r="G87" i="15"/>
  <c r="H87" i="15"/>
  <c r="G79" i="15"/>
  <c r="H79" i="15"/>
  <c r="G71" i="15"/>
  <c r="H71" i="15"/>
  <c r="G63" i="15"/>
  <c r="H63" i="15"/>
  <c r="G55" i="15"/>
  <c r="H55" i="15"/>
  <c r="G47" i="15"/>
  <c r="H47" i="15"/>
  <c r="G39" i="15"/>
  <c r="H39" i="15"/>
  <c r="G31" i="15"/>
  <c r="H31" i="15"/>
  <c r="G23" i="15"/>
  <c r="H23" i="15"/>
  <c r="G15" i="15"/>
  <c r="H15" i="15"/>
  <c r="G7" i="15"/>
  <c r="H7" i="15"/>
  <c r="G93" i="15"/>
  <c r="H93" i="15"/>
  <c r="G45" i="15"/>
  <c r="H45" i="15"/>
  <c r="G13" i="15"/>
  <c r="H13" i="15"/>
  <c r="G84" i="15"/>
  <c r="H84" i="15"/>
  <c r="G36" i="15"/>
  <c r="H36" i="15"/>
  <c r="G89" i="15"/>
  <c r="H89" i="15"/>
  <c r="G88" i="15"/>
  <c r="H88" i="15"/>
  <c r="G64" i="15"/>
  <c r="H64" i="15"/>
  <c r="G48" i="15"/>
  <c r="H48" i="15"/>
  <c r="G32" i="15"/>
  <c r="H32" i="15"/>
  <c r="G24" i="15"/>
  <c r="H24" i="15"/>
  <c r="G8" i="15"/>
  <c r="H8" i="15"/>
  <c r="G102" i="15"/>
  <c r="H102" i="15"/>
  <c r="G94" i="15"/>
  <c r="H94" i="15"/>
  <c r="G86" i="15"/>
  <c r="H86" i="15"/>
  <c r="G78" i="15"/>
  <c r="H78" i="15"/>
  <c r="G70" i="15"/>
  <c r="H70" i="15"/>
  <c r="G62" i="15"/>
  <c r="H62" i="15"/>
  <c r="G54" i="15"/>
  <c r="H54" i="15"/>
  <c r="G46" i="15"/>
  <c r="H46" i="15"/>
  <c r="G38" i="15"/>
  <c r="H38" i="15"/>
  <c r="G30" i="15"/>
  <c r="H30" i="15"/>
  <c r="G22" i="15"/>
  <c r="H22" i="15"/>
  <c r="G14" i="15"/>
  <c r="H14" i="15"/>
  <c r="G6" i="15"/>
  <c r="H6" i="15"/>
  <c r="G2" i="15"/>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2" i="1"/>
</calcChain>
</file>

<file path=xl/sharedStrings.xml><?xml version="1.0" encoding="utf-8"?>
<sst xmlns="http://schemas.openxmlformats.org/spreadsheetml/2006/main" count="19855" uniqueCount="3518">
  <si>
    <t>Name</t>
  </si>
  <si>
    <t>Abbreviation</t>
  </si>
  <si>
    <t>Central Bank</t>
  </si>
  <si>
    <t>Ministry</t>
  </si>
  <si>
    <t>Other State Agency</t>
  </si>
  <si>
    <t>Statistical Agency</t>
  </si>
  <si>
    <t>Other Multilateral Agency</t>
  </si>
  <si>
    <t>UN Agency</t>
  </si>
  <si>
    <t>Bilateral Agency</t>
  </si>
  <si>
    <t>International NGO</t>
  </si>
  <si>
    <t>National NGO</t>
  </si>
  <si>
    <t>Private Sector</t>
  </si>
  <si>
    <t>Other</t>
  </si>
  <si>
    <t>Type</t>
  </si>
  <si>
    <t>Group</t>
  </si>
  <si>
    <t>Development Partner</t>
  </si>
  <si>
    <t>Government</t>
  </si>
  <si>
    <t>NGO</t>
  </si>
  <si>
    <t>Uganda Bureau of Statistics</t>
  </si>
  <si>
    <t>UBOS</t>
  </si>
  <si>
    <t>Location</t>
  </si>
  <si>
    <t>Kampala</t>
  </si>
  <si>
    <t>Binary</t>
  </si>
  <si>
    <t>Yes</t>
  </si>
  <si>
    <t>No</t>
  </si>
  <si>
    <t>Organisation</t>
  </si>
  <si>
    <t>Position</t>
  </si>
  <si>
    <t>Email</t>
  </si>
  <si>
    <t>u.r.l.</t>
  </si>
  <si>
    <t>Source Type</t>
  </si>
  <si>
    <t>Business and agricultural censuses</t>
  </si>
  <si>
    <t>Business and agricultural surveys</t>
  </si>
  <si>
    <t>Household surveys</t>
  </si>
  <si>
    <t>Other administrative sources</t>
  </si>
  <si>
    <t>Population and housing censuses</t>
  </si>
  <si>
    <t>Remotely sensed data</t>
  </si>
  <si>
    <t>Population and migration</t>
  </si>
  <si>
    <t>Labour</t>
  </si>
  <si>
    <t>Education</t>
  </si>
  <si>
    <t>Health</t>
  </si>
  <si>
    <t>Income and consumption</t>
  </si>
  <si>
    <t>Social protection</t>
  </si>
  <si>
    <t>Human settlements and housing</t>
  </si>
  <si>
    <t>Justice and crime</t>
  </si>
  <si>
    <t>Culture</t>
  </si>
  <si>
    <t>Political and other community activities</t>
  </si>
  <si>
    <t>Time-use</t>
  </si>
  <si>
    <t>Macroeconomic statistics</t>
  </si>
  <si>
    <t>Economic accounts</t>
  </si>
  <si>
    <t>Business statistics</t>
  </si>
  <si>
    <t>Sectoral statistics</t>
  </si>
  <si>
    <t>Agriculture, forestry, fisheries</t>
  </si>
  <si>
    <t>Energy</t>
  </si>
  <si>
    <t>Mining, manufacturing, construction</t>
  </si>
  <si>
    <t>Transport</t>
  </si>
  <si>
    <t>Tourism</t>
  </si>
  <si>
    <t>Banking, insurance, financial statistics</t>
  </si>
  <si>
    <t>Government finance fiscal and public sector statistics</t>
  </si>
  <si>
    <t>International trade and balance of payments</t>
  </si>
  <si>
    <t>Prices</t>
  </si>
  <si>
    <t>Labour cost</t>
  </si>
  <si>
    <t>Science, technology and innovation</t>
  </si>
  <si>
    <t>Environment</t>
  </si>
  <si>
    <t>Regional and small area statistics</t>
  </si>
  <si>
    <t>Multi-domain statistics and indicators</t>
  </si>
  <si>
    <t>Living conditions, poverty and cross-cutting social issues</t>
  </si>
  <si>
    <t>Gender and special population groups</t>
  </si>
  <si>
    <t>Information society</t>
  </si>
  <si>
    <t>Globalisation</t>
  </si>
  <si>
    <t>Indicators related to the Millennium Development Goals</t>
  </si>
  <si>
    <t>Sustainable development</t>
  </si>
  <si>
    <t>Entrepreneurship</t>
  </si>
  <si>
    <t>Yearbooks and similar compendia</t>
  </si>
  <si>
    <t>Statistical Sector</t>
  </si>
  <si>
    <t>Owner</t>
  </si>
  <si>
    <t>Collector</t>
  </si>
  <si>
    <t>Funder</t>
  </si>
  <si>
    <t>Geographic Coverage (%)</t>
  </si>
  <si>
    <t>Sample
Size
(%)</t>
  </si>
  <si>
    <t>Statistical
Sector</t>
  </si>
  <si>
    <t>Frequency</t>
  </si>
  <si>
    <t>Timelag</t>
  </si>
  <si>
    <t>Latest</t>
  </si>
  <si>
    <t>Next</t>
  </si>
  <si>
    <t>Previous</t>
  </si>
  <si>
    <t>Daily</t>
  </si>
  <si>
    <t>Weekly</t>
  </si>
  <si>
    <t>Monthly</t>
  </si>
  <si>
    <t>Quarterly</t>
  </si>
  <si>
    <t>Six-monthly</t>
  </si>
  <si>
    <t>Annually</t>
  </si>
  <si>
    <t>2 years</t>
  </si>
  <si>
    <t>3 - 5  years</t>
  </si>
  <si>
    <t>6 - 10 years</t>
  </si>
  <si>
    <t>10+ years</t>
  </si>
  <si>
    <t>Day</t>
  </si>
  <si>
    <t>Week</t>
  </si>
  <si>
    <t>Month</t>
  </si>
  <si>
    <t>Quarter</t>
  </si>
  <si>
    <t>Six-months</t>
  </si>
  <si>
    <t>Year</t>
  </si>
  <si>
    <t>2+ years</t>
  </si>
  <si>
    <t>Unit</t>
  </si>
  <si>
    <t>Individual</t>
  </si>
  <si>
    <t>Household</t>
  </si>
  <si>
    <t>Enterprise</t>
  </si>
  <si>
    <t>Organisation Type</t>
  </si>
  <si>
    <t>Organisation Group</t>
  </si>
  <si>
    <t>Access</t>
  </si>
  <si>
    <t>Machine Readable</t>
  </si>
  <si>
    <t>Data u.r.l.</t>
  </si>
  <si>
    <t>Metadata u.r.l.</t>
  </si>
  <si>
    <t xml:space="preserve">Indicator </t>
  </si>
  <si>
    <t>Indicator Name</t>
  </si>
  <si>
    <t>Goal</t>
  </si>
  <si>
    <t>Target</t>
  </si>
  <si>
    <t>1.1.1</t>
  </si>
  <si>
    <t>Proportion of population below the international poverty line, by sex, age, employment status and geographical location (urban/rural)</t>
  </si>
  <si>
    <t>1.2.1</t>
  </si>
  <si>
    <t>Proportion of population living below the national poverty line, by sex and age</t>
  </si>
  <si>
    <t>1.2.2</t>
  </si>
  <si>
    <t>Proportion of men, women and children of all ages living in poverty in all its dimensions according to national definitions</t>
  </si>
  <si>
    <t>1.3.1</t>
  </si>
  <si>
    <t>Proportion of population covered by social protection floors/systems, by sex, distinguishing children, unemployed persons, older persons, persons with disabilities, pregnant women, newborns, work-injury victims and the poor and the vulnerable</t>
  </si>
  <si>
    <t>1.4.1</t>
  </si>
  <si>
    <t>Proportion of population living in households with access to basic services</t>
  </si>
  <si>
    <t>1.4.2</t>
  </si>
  <si>
    <t>Proportion of total adult population with secure tenure rights to land, with legally recognized documentation and who perceive their rights to land as secure, by sex and by type of tenure</t>
  </si>
  <si>
    <t>1.5.2</t>
  </si>
  <si>
    <t>Direct economic loss attributed to disasters in relation to global gross domestic product (GDP)</t>
  </si>
  <si>
    <t>1.a.1</t>
  </si>
  <si>
    <t>Proportion of domestically generated resources allocated by the government directly to poverty reduction programmes</t>
  </si>
  <si>
    <t>1.a</t>
  </si>
  <si>
    <t>1.a.2</t>
  </si>
  <si>
    <t>Proportion of total government spending on essential services (education, health and social protection)</t>
  </si>
  <si>
    <t>1.a.3</t>
  </si>
  <si>
    <t>Sum of total grants and non-debt-creating inflows directly allocated to poverty reduction programmes as a proportion of GDP</t>
  </si>
  <si>
    <t>1.b.1</t>
  </si>
  <si>
    <t>Proportion of government recurrent and capital spending to sectors that disproportionately benefit women, the poor and vulnerable groups</t>
  </si>
  <si>
    <t>1.b</t>
  </si>
  <si>
    <t>1.5.1</t>
  </si>
  <si>
    <t>Number of deaths, missing persons and directly affected persons attributed to disasters per 100,000 population</t>
  </si>
  <si>
    <t>1.5.3</t>
  </si>
  <si>
    <t>Number of countries that adopt and implement national disaster risk reduction strategies in line with the Sendai Framework for Disaster Risk Reduction 2015-2030</t>
  </si>
  <si>
    <t>1.5.4</t>
  </si>
  <si>
    <t>Proportion of local governments that adopt and implement local disaster risk reduction strategies in line with national disaster risk reduction strategies</t>
  </si>
  <si>
    <t>2.1.1</t>
  </si>
  <si>
    <t>Prevalence of undernourishment</t>
  </si>
  <si>
    <t>2.1.2</t>
  </si>
  <si>
    <t>Prevalence of moderate or severe food insecurity in the population, based on the Food Insecurity Experience Scale (FIES)</t>
  </si>
  <si>
    <t>2.2.1</t>
  </si>
  <si>
    <t>Prevalence of stunting (height for age &lt;-2 standard deviation from the median of the World Health Organization (WHO) Child Growth Standards) among children under 5 years of age</t>
  </si>
  <si>
    <t>2.2.2</t>
  </si>
  <si>
    <t>Prevalence of malnutrition (weight for height &gt;+2 or &lt;-2 standard deviation from the median of the WHO Child Growth Standards) among children under 5 years of age, by type (wasting and overweight)</t>
  </si>
  <si>
    <t>2.3.1</t>
  </si>
  <si>
    <t>Volume of production per labour unit by classes of farming/pastoral/forestry enterprise size</t>
  </si>
  <si>
    <t>2.3.2</t>
  </si>
  <si>
    <t>Average income of small-scale food producers, by sex and indigenous status</t>
  </si>
  <si>
    <t>2.4.1</t>
  </si>
  <si>
    <t>Proportion of agricultural area under productive and sustainable agriculture</t>
  </si>
  <si>
    <t>2.5.1</t>
  </si>
  <si>
    <t>Number of plant and animal genetic resources for food and agriculture secured in either medium or long-term conservation facilities</t>
  </si>
  <si>
    <t>2.5.2</t>
  </si>
  <si>
    <t>Proportion of local breeds classified as being at risk, not-at-risk or at unknown level of risk of extinction</t>
  </si>
  <si>
    <t>2.a.1</t>
  </si>
  <si>
    <t>The agriculture orientation index for government expenditures</t>
  </si>
  <si>
    <t>2.a</t>
  </si>
  <si>
    <t>2.a.2</t>
  </si>
  <si>
    <t>Total official flows (official development assistance plus other official flows) to the agriculture sector</t>
  </si>
  <si>
    <t>2.b.1</t>
  </si>
  <si>
    <t>Agricultural export subsidies</t>
  </si>
  <si>
    <t>2.b</t>
  </si>
  <si>
    <t>2.c.1</t>
  </si>
  <si>
    <t>Indicator of food price anomalies</t>
  </si>
  <si>
    <t>2.c</t>
  </si>
  <si>
    <t>3.1.1</t>
  </si>
  <si>
    <t>Maternal mortality ratio</t>
  </si>
  <si>
    <t>3.1.2</t>
  </si>
  <si>
    <t>Proportion of births attended by skilled health personnel</t>
  </si>
  <si>
    <t>3.2.1</t>
  </si>
  <si>
    <t>Under-five mortality rate</t>
  </si>
  <si>
    <t>3.2.2</t>
  </si>
  <si>
    <t>Neonatal mortality rate</t>
  </si>
  <si>
    <t>3.3.1</t>
  </si>
  <si>
    <t>Number of new HIV infections per 1,000 uninfected population, by sex, age and key populations</t>
  </si>
  <si>
    <t>3.3.2</t>
  </si>
  <si>
    <t>Tuberculosis incidence per 100,000 population</t>
  </si>
  <si>
    <t>3.3.3</t>
  </si>
  <si>
    <t>Malaria incidence per 1,000 population</t>
  </si>
  <si>
    <t>3.3.4</t>
  </si>
  <si>
    <t>Hepatitis B incidence per 100,000 population</t>
  </si>
  <si>
    <t>3.3.5</t>
  </si>
  <si>
    <t>Number of people requiring interventions against neglected tropical diseases</t>
  </si>
  <si>
    <t>3.4.1</t>
  </si>
  <si>
    <t>Mortality rate attributed to cardiovascular disease, cancer, diabetes or chronic respiratory disease</t>
  </si>
  <si>
    <t>3.4.2</t>
  </si>
  <si>
    <t>Suicide mortality rate</t>
  </si>
  <si>
    <t>3.5.1</t>
  </si>
  <si>
    <t>Coverage of treatment interventions (pharmacological, psychosocial and rehabilitation and aftercare services) for substance use disorders</t>
  </si>
  <si>
    <t>3.5.2</t>
  </si>
  <si>
    <t>Harmful use of alcohol, defined according to the national context as alcohol per capita consumption (aged 15 years and older) within a calendar year in litres of pure alcohol</t>
  </si>
  <si>
    <t>3.6.1</t>
  </si>
  <si>
    <t>Death rate due to road traffic injuries</t>
  </si>
  <si>
    <t>3.7.1</t>
  </si>
  <si>
    <t>Proportion of women of reproductive age (aged 15-49 years) who have their need for family planning satisfied with modern methods</t>
  </si>
  <si>
    <t>3.7.2</t>
  </si>
  <si>
    <t>Adolescent birth rate (aged 10-14 years; aged 15-19 years) per 1,000 women in that age group</t>
  </si>
  <si>
    <t>3.8.1</t>
  </si>
  <si>
    <t>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</si>
  <si>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t>
  </si>
  <si>
    <t>Proportion of population with large household expenditures on health as a share of total household expenditure or income</t>
  </si>
  <si>
    <t>3.9.1</t>
  </si>
  <si>
    <t>Mortality rate attributed to household and ambient air pollution</t>
  </si>
  <si>
    <t>3.9.2</t>
  </si>
  <si>
    <t>Mortality rate attributed to unsafe water, unsafe sanitation and lack of hygiene (exposure to unsafe Water, Sanitation and Hygiene for All (WASH) services)</t>
  </si>
  <si>
    <t>3.9.3</t>
  </si>
  <si>
    <t>Mortality rate attributed to unintentional poisoning</t>
  </si>
  <si>
    <t>3.a.1</t>
  </si>
  <si>
    <t>Age-standardized prevalence of current tobacco use among persons aged 15 years and older</t>
  </si>
  <si>
    <t>3.a</t>
  </si>
  <si>
    <t>3.b.1</t>
  </si>
  <si>
    <t>Proportion of the target population covered by all vaccines included in their national programme</t>
  </si>
  <si>
    <t>3.b</t>
  </si>
  <si>
    <t>3.b.2</t>
  </si>
  <si>
    <t>Total net official development assistance to medical research and basic health sectors</t>
  </si>
  <si>
    <t>3.b.3</t>
  </si>
  <si>
    <t>Proportion of health facilities that have a core set of relevant essential medicines available and affordable on a sustainable basis</t>
  </si>
  <si>
    <t>3.c.1</t>
  </si>
  <si>
    <t>Health worker density and distribution</t>
  </si>
  <si>
    <t>3.c</t>
  </si>
  <si>
    <t>3.d.1</t>
  </si>
  <si>
    <t>International Health Regulations (IHR) capacity and health emergency preparedness</t>
  </si>
  <si>
    <t>3.d</t>
  </si>
  <si>
    <t>4.1.1</t>
  </si>
  <si>
    <t>Proportion of children and young people: (a) in grades 2/3; (b) at the end of primary; and (c) at the end of lower secondary achieving at least a minimum proficiency level in (i) reading and (ii) mathematics, by sex</t>
  </si>
  <si>
    <t>4.2.1</t>
  </si>
  <si>
    <t>Proportion of children under 5 years of age who are developmentally on track in health, learning and psychosocial well-being, by sex</t>
  </si>
  <si>
    <t>4.2.2</t>
  </si>
  <si>
    <t>Participation rate in organized learning (one year before the official primary entry age), by sex</t>
  </si>
  <si>
    <t>4.3.1</t>
  </si>
  <si>
    <t>Participation rate of youth and adults in formal and non-formal education and training in the previous 12 months, by sex</t>
  </si>
  <si>
    <t>4.4.1</t>
  </si>
  <si>
    <t>Proportion of youth and adults with information and communications technology (ICT) skills, by type of skill</t>
  </si>
  <si>
    <t>4.5.1</t>
  </si>
  <si>
    <t>Parity indices (female/male, rural/urban, bottom/top wealth quintile and others such as disability status, indigenous peoples and conflict-affected, as data become available) for all education indicators on this list that can be disaggregated</t>
  </si>
  <si>
    <t>4.6.1</t>
  </si>
  <si>
    <t>Proportion of population in a given age group achieving at least a fixed level of proficiency in functional (a) literacy and (b) numeracy skills, by sex</t>
  </si>
  <si>
    <t>4.7.1</t>
  </si>
  <si>
    <t>Extent to which (i) global citizenship education and (ii) education for sustainable development, including gender equality and human rights, are mainstreamed at all levels in: (a) national education policies; (b) curricula; (c) teacher education; and (d) student assessment</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</si>
  <si>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</si>
  <si>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</si>
  <si>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4.a</t>
  </si>
  <si>
    <t>4.b.1</t>
  </si>
  <si>
    <t>Volume of official development assistance flows for scholarships by sector and type of study</t>
  </si>
  <si>
    <t>4.b</t>
  </si>
  <si>
    <t>4.c.1</t>
  </si>
  <si>
    <t>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</si>
  <si>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4.c</t>
  </si>
  <si>
    <t>5.1.1</t>
  </si>
  <si>
    <t>Whether or not legal frameworks are in place to promote, enforce and monitor equality and non?discrimination on the basis of sex</t>
  </si>
  <si>
    <t>5.2.1</t>
  </si>
  <si>
    <t>Proportion of ever-partnered women and girls aged 15 years and older subjected to physical, sexual or psychological violence by a current or former intimate partner in the previous 12 months, by form of violence and by age</t>
  </si>
  <si>
    <t>5.2.2</t>
  </si>
  <si>
    <t>Proportion of women and girls aged 15 years and older subjected to sexual violence by persons other than an intimate partner in the previous 12 months, by age and place of occurrence</t>
  </si>
  <si>
    <t>5.3.1</t>
  </si>
  <si>
    <t>Proportion of women aged 20-24 years who were married or in a union before age 15 and before age 18</t>
  </si>
  <si>
    <t>5.3.2</t>
  </si>
  <si>
    <t>Proportion of girls and women aged 15-49 years who have undergone female genital mutilation/cutting, by age</t>
  </si>
  <si>
    <t>5.4.1</t>
  </si>
  <si>
    <t>Proportion of time spent on unpaid domestic and care work, by sex, age and location</t>
  </si>
  <si>
    <t>5.5.1</t>
  </si>
  <si>
    <t>Proportion of seats held by women in (a) national parliaments and (b) local governments</t>
  </si>
  <si>
    <t>5.5.2</t>
  </si>
  <si>
    <t>Proportion of women in managerial positions</t>
  </si>
  <si>
    <t>5.6.1</t>
  </si>
  <si>
    <t>Proportion of women aged 15-49 years who make their own informed decisions regarding sexual relations, contraceptive use and reproductive health care</t>
  </si>
  <si>
    <t>5.6.2</t>
  </si>
  <si>
    <t>Number of countries with laws and regulations that guarantee full and equal access to women and men aged 15 years and older to sexual and reproductive health care, information and education</t>
  </si>
  <si>
    <t>5.a.1</t>
  </si>
  <si>
    <t>(a) Proportion of total agricultural population with ownership or secure rights over agricultural land, by sex; and (b) share of women among owners or rights-bearers of agricultural land, by type of tenure</t>
  </si>
  <si>
    <t>5.a</t>
  </si>
  <si>
    <t>5.a.2</t>
  </si>
  <si>
    <t>Proportion of countries where the legal framework (including customary law) guarantees women’s equal rights to land ownership and/or control</t>
  </si>
  <si>
    <t>5.b.1</t>
  </si>
  <si>
    <t>Proportion of individuals who own a mobile telephone, by sex</t>
  </si>
  <si>
    <t>5.b</t>
  </si>
  <si>
    <t>5.c.1</t>
  </si>
  <si>
    <t>Proportion of countries with systems to track and make public allocations for gender equality and women’s empowerment</t>
  </si>
  <si>
    <t>5.c</t>
  </si>
  <si>
    <t>6.1.1</t>
  </si>
  <si>
    <t>Proportion of population using safely managed drinking water services</t>
  </si>
  <si>
    <t>6.2.1</t>
  </si>
  <si>
    <t>Proportion of population using safely managed sanitation services, including a hand-washing facility with soap and water</t>
  </si>
  <si>
    <t>6.3.1</t>
  </si>
  <si>
    <t>Proportion of wastewater safely treated</t>
  </si>
  <si>
    <t>6.3.2</t>
  </si>
  <si>
    <t>Proportion of bodies of water with good ambient water quality</t>
  </si>
  <si>
    <t>6.4.1</t>
  </si>
  <si>
    <t>Change in water-use efficiency over time</t>
  </si>
  <si>
    <t>6.4.2</t>
  </si>
  <si>
    <t>Level of water stress: freshwater withdrawal as a proportion of available freshwater resources</t>
  </si>
  <si>
    <t>6.5.1</t>
  </si>
  <si>
    <t>Degree of integrated water resources management implementation (0-100)</t>
  </si>
  <si>
    <t>6.5.2</t>
  </si>
  <si>
    <t>Proportion of transboundary basin area with an operational arrangement for water cooperation</t>
  </si>
  <si>
    <t>6.6.1</t>
  </si>
  <si>
    <t>Change in the extent of water-related ecosystems over time</t>
  </si>
  <si>
    <t>6.a.1</t>
  </si>
  <si>
    <t>Amount of water- and sanitation-related official development assistance that is part of a government-coordinated spending plan</t>
  </si>
  <si>
    <t>6.a</t>
  </si>
  <si>
    <t>6.b.1</t>
  </si>
  <si>
    <t>Proportion of local administrative units with established and operational policies and procedures for participation of local communities in water and sanitation management</t>
  </si>
  <si>
    <t>6.b</t>
  </si>
  <si>
    <t>7.1.1</t>
  </si>
  <si>
    <t>Proportion of population with access to electricity</t>
  </si>
  <si>
    <t>7.1.2</t>
  </si>
  <si>
    <t>Proportion of population with primary reliance on clean fuels and technology</t>
  </si>
  <si>
    <t>7.2.1</t>
  </si>
  <si>
    <t>Renewable energy share in the total final energy consumption</t>
  </si>
  <si>
    <t>7.3.1</t>
  </si>
  <si>
    <t>Energy intensity measured in terms of primary energy and GDP</t>
  </si>
  <si>
    <t>7.a.1</t>
  </si>
  <si>
    <t>International financial flows to developing countries in support of clean energy research and development and renewable energy production, including in hybrid systems</t>
  </si>
  <si>
    <t>7.a</t>
  </si>
  <si>
    <t>7.b.1</t>
  </si>
  <si>
    <t>Investments in energy efficiency as a proportion of GDP and the amount of foreign direct investment in financial transfer for infrastructure and technology to sustainable development services</t>
  </si>
  <si>
    <t>7.b</t>
  </si>
  <si>
    <t>8.1.1</t>
  </si>
  <si>
    <t>Annual growth rate of real GDP per capita</t>
  </si>
  <si>
    <t>8.2.1</t>
  </si>
  <si>
    <t>Annual growth rate of real GDP per employed person</t>
  </si>
  <si>
    <t>8.3.1</t>
  </si>
  <si>
    <t>Proportion of informal employment in non?agriculture employment, by sex</t>
  </si>
  <si>
    <t>8.5.1</t>
  </si>
  <si>
    <t>Average hourly earnings of female and male employees, by occupation, age and persons with disabilities</t>
  </si>
  <si>
    <t>8.5.2</t>
  </si>
  <si>
    <t>Unemployment rate, by sex, age and persons with disabilities</t>
  </si>
  <si>
    <t>8.6.1</t>
  </si>
  <si>
    <t>Proportion of youth (aged 15-24 years) not in education, employment or training</t>
  </si>
  <si>
    <t>8.7.1</t>
  </si>
  <si>
    <t>Proportion and number of children aged 5?17 years engaged in child labour, by sex and age</t>
  </si>
  <si>
    <t>8.8.1</t>
  </si>
  <si>
    <t>Frequency rates of fatal and non-fatal occupational injuries, by sex and migrant status</t>
  </si>
  <si>
    <t>8.8.2</t>
  </si>
  <si>
    <t>Level of national compliance of labour rights (freedom of association and collective bargaining) based on International Labour Organization (ILO) textual sources and national legislation, by sex and migrant status</t>
  </si>
  <si>
    <t>8.9.1</t>
  </si>
  <si>
    <t>Tourism direct GDP as a proportion of total GDP and in growth rate</t>
  </si>
  <si>
    <t>8.9.2</t>
  </si>
  <si>
    <t>Proportion of jobs in sustainable tourism industries out of total tourism jobs</t>
  </si>
  <si>
    <t>8.a.1</t>
  </si>
  <si>
    <t>Aid for Trade commitments and disbursements</t>
  </si>
  <si>
    <t>8.a</t>
  </si>
  <si>
    <t>8.b.1</t>
  </si>
  <si>
    <t>Existence of a developed and operationalized national strategy for youth employment, as a distinct strategy or as part of a national employment strategy</t>
  </si>
  <si>
    <t>8.b</t>
  </si>
  <si>
    <t>8.10.1</t>
  </si>
  <si>
    <t>(a) Number of commercial bank branches per 100,000 adults and (b) number of automated teller machines (ATMs) per 100,000 adults</t>
  </si>
  <si>
    <t>8.10.2</t>
  </si>
  <si>
    <t>Proportion of adults (15 years and older) with an account at a bank or other financial institution or with a mobile-money-service provider</t>
  </si>
  <si>
    <t>8.4.1</t>
  </si>
  <si>
    <t>Material footprint, material footprint per capita, and material footprint per GDP</t>
  </si>
  <si>
    <t>8.4.2</t>
  </si>
  <si>
    <t>Domestic material consumption, domestic material consumption per capita, and domestic material consumption per GDP</t>
  </si>
  <si>
    <t>9.1.1</t>
  </si>
  <si>
    <t>Proportion of the rural population who live within 2 km of an all-season road</t>
  </si>
  <si>
    <t>9.1.2</t>
  </si>
  <si>
    <t>Passenger and freight volumes, by mode of transport</t>
  </si>
  <si>
    <t>9.2.1</t>
  </si>
  <si>
    <t>Manufacturing value added as a proportion of GDP and per capita</t>
  </si>
  <si>
    <t>9.2.2</t>
  </si>
  <si>
    <t>Manufacturing employment as a proportion of total employment</t>
  </si>
  <si>
    <t>9.3.1</t>
  </si>
  <si>
    <t>Proportion of small-scale industries in total industry value added</t>
  </si>
  <si>
    <t>9.3.2</t>
  </si>
  <si>
    <t>Proportion of small-scale industries with a loan or line of credit</t>
  </si>
  <si>
    <t>9.4.1</t>
  </si>
  <si>
    <t>CO2 emission per unit of value added</t>
  </si>
  <si>
    <t>9.5.1</t>
  </si>
  <si>
    <t>Research and development expenditure as a proportion of GDP</t>
  </si>
  <si>
    <t>9.5.2</t>
  </si>
  <si>
    <t>Researchers (in full-time equivalent) per million inhabitants</t>
  </si>
  <si>
    <t>9.a.1</t>
  </si>
  <si>
    <t>Total official international support (official development assistance plus other official flows) to infrastructure</t>
  </si>
  <si>
    <t>9.a</t>
  </si>
  <si>
    <t>9.b.1</t>
  </si>
  <si>
    <t>Proportion of medium and high-tech industry value added in total value added</t>
  </si>
  <si>
    <t>9.b</t>
  </si>
  <si>
    <t>9.c.1</t>
  </si>
  <si>
    <t>Proportion of population covered by a mobile network, by technology</t>
  </si>
  <si>
    <t>9.c</t>
  </si>
  <si>
    <t>10.1.1</t>
  </si>
  <si>
    <t>Growth rates of household expenditure or income per capita among the bottom 40 per cent of the population and the total population</t>
  </si>
  <si>
    <t>10.2.1</t>
  </si>
  <si>
    <t>Proportion of people living below 50 per cent of median income, by sex, age and persons with disabilities</t>
  </si>
  <si>
    <t>10.4.1</t>
  </si>
  <si>
    <t>Labour share of GDP, comprising wages and social protection transfers</t>
  </si>
  <si>
    <t>10.5.1</t>
  </si>
  <si>
    <t>Financial Soundness Indicators</t>
  </si>
  <si>
    <t>10.7.1</t>
  </si>
  <si>
    <t>Recruitment cost borne by employee as a proportion of yearly income earned in country of destination</t>
  </si>
  <si>
    <t>10.7.2</t>
  </si>
  <si>
    <t>Number of countries that have implemented well-managed migration policies</t>
  </si>
  <si>
    <t>10.a.1</t>
  </si>
  <si>
    <t>Proportion of tariff lines applied to imports from least developed countries and developing countries with zero-tariff</t>
  </si>
  <si>
    <t>10.a</t>
  </si>
  <si>
    <t>10.b.1</t>
  </si>
  <si>
    <t>Total resource flows for development, by recipient and donor countries and type of flow (e.g. official development assistance, foreign direct investment and other flows)</t>
  </si>
  <si>
    <t>10.b</t>
  </si>
  <si>
    <t>10.c.1</t>
  </si>
  <si>
    <t>Remittance costs as a proportion of the amount remitted</t>
  </si>
  <si>
    <t>10.c</t>
  </si>
  <si>
    <t>10.3.1</t>
  </si>
  <si>
    <t>Proportion of population reporting having personally felt discriminated against or harassed in the previous 12 months on the basis of a ground of discrimination prohibited under international human rights law</t>
  </si>
  <si>
    <t>10.6.1</t>
  </si>
  <si>
    <t>Proportion of members and voting rights of developing countries in international organizations</t>
  </si>
  <si>
    <t>11.1.1</t>
  </si>
  <si>
    <t>Proportion of urban population living in slums, informal settlements or inadequate housing</t>
  </si>
  <si>
    <t>11.2.1</t>
  </si>
  <si>
    <t>Proportion of population that has convenient access to public transport, by sex, age and persons with disabilities</t>
  </si>
  <si>
    <t>11.3.1</t>
  </si>
  <si>
    <t>Ratio of land consumption rate to population growth rate</t>
  </si>
  <si>
    <t>11.3.2</t>
  </si>
  <si>
    <t>Proportion of cities with a direct participation structure of civil society in urban planning and management that operate regularly and democratically</t>
  </si>
  <si>
    <t>11.4.1</t>
  </si>
  <si>
    <t>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</si>
  <si>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t>
  </si>
  <si>
    <t>Direct economic loss in relation to global GDP, damage to critical infrastructure and number of disruptions to basic services, attributed to disasters</t>
  </si>
  <si>
    <t>11.6.1</t>
  </si>
  <si>
    <t>Proportion of urban solid waste regularly collected and with adequate final discharge out of total urban solid waste generated, by cities</t>
  </si>
  <si>
    <t>11.6.2</t>
  </si>
  <si>
    <t>Annual mean levels of fine particulate matter (e.g. PM2.5 and PM10) in cities (population weighted)</t>
  </si>
  <si>
    <t>11.7.1</t>
  </si>
  <si>
    <t>Average share of the built-up area of cities that is open space for public use for all, by sex, age and persons with disabilities</t>
  </si>
  <si>
    <t>11.7.2</t>
  </si>
  <si>
    <t>Proportion of persons victim of physical or sexual harassment, by sex, age, disability status and place of occurrence, in the previous 12 months</t>
  </si>
  <si>
    <t>11.a.1</t>
  </si>
  <si>
    <t>Proportion of population living in cities that implement urban and regional development plans integrating population projections and resource needs, by size of city</t>
  </si>
  <si>
    <t>11.a</t>
  </si>
  <si>
    <t>11.c.1</t>
  </si>
  <si>
    <t>Proportion of financial support to the least developed countries that is allocated to the construction and retrofitting of sustainable, resilient and resource-efficient buildings utilizing local materials</t>
  </si>
  <si>
    <t>11.c</t>
  </si>
  <si>
    <t>11.5.1</t>
  </si>
  <si>
    <t>11.b.1</t>
  </si>
  <si>
    <t>11.b</t>
  </si>
  <si>
    <t>11.b.2</t>
  </si>
  <si>
    <t>12.1.1</t>
  </si>
  <si>
    <t>Number of countries with sustainable consumption and production (SCP) national action plans or SCP mainstreamed as a priority or a target into national policies</t>
  </si>
  <si>
    <t>12.3.1</t>
  </si>
  <si>
    <t>Global food loss index</t>
  </si>
  <si>
    <t>12.4.1</t>
  </si>
  <si>
    <t>Number of parties to international multilateral environmental agreements on hazardous waste, and other chemicals that meet their commitments and obligations in transmitting information as required by each relevant agreement</t>
  </si>
  <si>
    <t>12.4.2</t>
  </si>
  <si>
    <t>Hazardous waste generated per capita and proportion of hazardous waste treated, by type of treatment</t>
  </si>
  <si>
    <t>12.5.1</t>
  </si>
  <si>
    <t>National recycling rate, tons of material recycled</t>
  </si>
  <si>
    <t>12.6.1</t>
  </si>
  <si>
    <t>Number of companies publishing sustainability reports</t>
  </si>
  <si>
    <t>12.7.1</t>
  </si>
  <si>
    <t>Number of countries implementing sustainable public procurement policies and action plans</t>
  </si>
  <si>
    <t>12.8.1</t>
  </si>
  <si>
    <t>Extent to which (i) global citizenship education and (ii) education for sustainable development (including climate change education) are mainstreamed in (a) national education policies; (b) curricula; (c) teacher education; and (d) student assessment</t>
  </si>
  <si>
    <t>12.a.1</t>
  </si>
  <si>
    <t>Amount of support to developing countries on research and development for sustainable consumption and production and environmentally sound technologies</t>
  </si>
  <si>
    <t>12.a</t>
  </si>
  <si>
    <t>12.b.1</t>
  </si>
  <si>
    <t>Number of sustainable tourism strategies or policies and implemented action plans with agreed monitoring and evaluation tools</t>
  </si>
  <si>
    <t>12.b</t>
  </si>
  <si>
    <t>12.c.1</t>
  </si>
  <si>
    <t>Amount of fossil-fuel subsidies per unit of GDP (production and consumption) and as a proportion of total national expenditure on fossil fuels</t>
  </si>
  <si>
    <t>12.c</t>
  </si>
  <si>
    <t>12.2.1</t>
  </si>
  <si>
    <t>12.2.2</t>
  </si>
  <si>
    <t>13.2.1</t>
  </si>
  <si>
    <t>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</si>
  <si>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t>
  </si>
  <si>
    <t>Number of countries that have integrated mitigation, adaptation, impact reduction and early warning into primary, secondary and tertiary curricula</t>
  </si>
  <si>
    <t>13.3.2</t>
  </si>
  <si>
    <t>Number of countries that have communicated the strengthening of institutional, systemic and individual capacity-building to implement adaptation, mitigation and technology transfer, and development actions</t>
  </si>
  <si>
    <t>13.a.1</t>
  </si>
  <si>
    <t>Mobilized amount of United States dollars per year between 2020 and 2025 accountable towards the $100 billion commitment</t>
  </si>
  <si>
    <t>13.a</t>
  </si>
  <si>
    <t>13.b.1</t>
  </si>
  <si>
    <t>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</si>
  <si>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13.b</t>
  </si>
  <si>
    <t>13.1.1</t>
  </si>
  <si>
    <t>13.1.2</t>
  </si>
  <si>
    <t>13.1.3</t>
  </si>
  <si>
    <t>14.1.1</t>
  </si>
  <si>
    <t>Index of coastal eutrophication and floating plastic debris density</t>
  </si>
  <si>
    <t>14.2.1</t>
  </si>
  <si>
    <t>Proportion of national exclusive economic zones managed using ecosystem-based approaches</t>
  </si>
  <si>
    <t>14.3.1</t>
  </si>
  <si>
    <t>Average marine acidity (pH) measured at agreed suite of representative sampling stations</t>
  </si>
  <si>
    <t>14.4.1</t>
  </si>
  <si>
    <t>Proportion of fish stocks within biologically sustainable levels</t>
  </si>
  <si>
    <t>14.5.1</t>
  </si>
  <si>
    <t>Coverage of protected areas in relation to marine areas</t>
  </si>
  <si>
    <t>14.6.1</t>
  </si>
  <si>
    <t>Progress by countries in the degree of implementation of international instruments aiming to combat illegal, unreported and unregulated fishing</t>
  </si>
  <si>
    <t>14.7.1</t>
  </si>
  <si>
    <t>Sustainable fisheries as a proportion of GDP in small island developing States, least developed countries and all countries</t>
  </si>
  <si>
    <t>14.a.1</t>
  </si>
  <si>
    <t>Proportion of total research budget allocated to research in the field of marine technology</t>
  </si>
  <si>
    <t>14.a</t>
  </si>
  <si>
    <t>14.b.1</t>
  </si>
  <si>
    <t>Progress by countries in the degree of application of a legal/regulatory/policy/institutional framework which recognizes and protects access rights for small-scale fisheries</t>
  </si>
  <si>
    <t>14.b</t>
  </si>
  <si>
    <t>14.c.1</t>
  </si>
  <si>
    <t>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</si>
  <si>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14.c</t>
  </si>
  <si>
    <t>15.1.1</t>
  </si>
  <si>
    <t>Forest area as a proportion of total land area</t>
  </si>
  <si>
    <t>15.1.2</t>
  </si>
  <si>
    <t>Proportion of important sites for terrestrial and freshwater biodiversity that are covered by protected areas, by ecosystem type</t>
  </si>
  <si>
    <t>15.2.1</t>
  </si>
  <si>
    <t>Progress towards sustainable forest management</t>
  </si>
  <si>
    <t>15.3.1</t>
  </si>
  <si>
    <t>Proportion of land that is degraded over total land area</t>
  </si>
  <si>
    <t>15.4.1</t>
  </si>
  <si>
    <t>Coverage by protected areas of important sites for mountain biodiversity</t>
  </si>
  <si>
    <t>15.4.2</t>
  </si>
  <si>
    <t>Mountain Green Cover Index</t>
  </si>
  <si>
    <t>15.5.1</t>
  </si>
  <si>
    <t>Red List Index</t>
  </si>
  <si>
    <t>15.6.1</t>
  </si>
  <si>
    <t>Number of countries that have adopted legislative, administrative and policy frameworks to ensure fair and equitable sharing of benefits</t>
  </si>
  <si>
    <t>15.8.1</t>
  </si>
  <si>
    <t>Proportion of countries adopting relevant national legislation and adequately resourcing the prevention or control of invasive alien species</t>
  </si>
  <si>
    <t>15.9.1</t>
  </si>
  <si>
    <t>Progress towards national targets established in accordance with Aichi Biodiversity Target 2 of the Strategic Plan for Biodiversity 2011-2020</t>
  </si>
  <si>
    <t>15.7.1</t>
  </si>
  <si>
    <t>Proportion of traded wildlife that was poached or illicitly trafficked</t>
  </si>
  <si>
    <t>15.c.1</t>
  </si>
  <si>
    <t>15.c</t>
  </si>
  <si>
    <t>15.a.1</t>
  </si>
  <si>
    <t>Official development assistance and public expenditure on conservation and sustainable use of biodiversity and ecosystems</t>
  </si>
  <si>
    <t>15.a</t>
  </si>
  <si>
    <t>15.b.1</t>
  </si>
  <si>
    <t>15.b</t>
  </si>
  <si>
    <t>16.1.1</t>
  </si>
  <si>
    <t>Number of victims of intentional homicide per 100,000 population, by sex and age</t>
  </si>
  <si>
    <t>16.1.2</t>
  </si>
  <si>
    <t>Conflict-related deaths per 100,000 population, by sex, age and cause</t>
  </si>
  <si>
    <t>16.1.3</t>
  </si>
  <si>
    <t>Proportion of population subjected to physical, psychological or sexual violence in the previous 12 months</t>
  </si>
  <si>
    <t>16.1.4</t>
  </si>
  <si>
    <t>Proportion of population that feel safe walking alone around the area they live</t>
  </si>
  <si>
    <t>16.2.1</t>
  </si>
  <si>
    <t>Proportion of children aged 1-17 years who experienced any physical punishment and/or psychological aggression by caregivers in the past month</t>
  </si>
  <si>
    <t>16.2.2</t>
  </si>
  <si>
    <t>Number of victims of human trafficking per 100,000 population, by sex, age and form of exploitation</t>
  </si>
  <si>
    <t>16.2.3</t>
  </si>
  <si>
    <t>Proportion of young women and men aged 18?29 years who experienced sexual violence by age 18</t>
  </si>
  <si>
    <t>16.3.1</t>
  </si>
  <si>
    <t>Proportion of victims of violence in the previous 12 months who reported their victimization to competent authorities or other officially recognized conflict resolution mechanisms</t>
  </si>
  <si>
    <t>16.3.2</t>
  </si>
  <si>
    <t>Unsentenced detainees as a proportion of overall prison population</t>
  </si>
  <si>
    <t>16.4.1</t>
  </si>
  <si>
    <t>Total value of inward and outward illicit financial flows (in current United States dollars)</t>
  </si>
  <si>
    <t>16.4.2</t>
  </si>
  <si>
    <t>Proportion of seized, found or surrendered arms whose illicit origin or context has been traced or established by a competent authority in line with international instruments</t>
  </si>
  <si>
    <t>16.5.1</t>
  </si>
  <si>
    <t>Proportion of persons who had at least one contact with a public official and who paid a bribe to a public official, or were asked for a bribe by those public officials, during the previous 12 months</t>
  </si>
  <si>
    <t>16.5.2</t>
  </si>
  <si>
    <t>Proportion of businesses that had at least one contact with a public official and that paid a bribe to a public official, or were asked for a bribe by those public officials during the previous 12 months</t>
  </si>
  <si>
    <t>16.6.1</t>
  </si>
  <si>
    <t>Primary government expenditures as a proportion of original approved budget, by sector (or by budget codes or similar)</t>
  </si>
  <si>
    <t>16.6.2</t>
  </si>
  <si>
    <t>Proportion of population satisfied with their last experience of public services</t>
  </si>
  <si>
    <t>16.7.1</t>
  </si>
  <si>
    <t>Proportions of positions (by sex, age, persons with disabilities and population groups) in public institutions (national and local legislatures, public service, and judiciary) compared to national distributions</t>
  </si>
  <si>
    <t>16.7.2</t>
  </si>
  <si>
    <t>Proportion of population who believe decision-making is inclusive and responsive, by sex, age, disability and population group</t>
  </si>
  <si>
    <t>16.9.1</t>
  </si>
  <si>
    <t>Proportion of children under 5 years of age whose births have been registered with a civil authority, by age</t>
  </si>
  <si>
    <t>16.a.1</t>
  </si>
  <si>
    <t>Existence of independent national human rights institutions in compliance with the Paris Principles</t>
  </si>
  <si>
    <t>16.a</t>
  </si>
  <si>
    <t>16.10.1</t>
  </si>
  <si>
    <t>Number of verified cases of killing, kidnapping, enforced disappearance, arbitrary detention and torture of journalists, associated media personnel, trade unionists and human rights advocates in the previous 12 months</t>
  </si>
  <si>
    <t>16.10.2</t>
  </si>
  <si>
    <t>Number of countries that adopt and implement constitutional, statutory and/or policy guarantees for public access to information</t>
  </si>
  <si>
    <t>16.b.1</t>
  </si>
  <si>
    <t>16.b</t>
  </si>
  <si>
    <t>16.8.1</t>
  </si>
  <si>
    <t>17.1.1</t>
  </si>
  <si>
    <t>Total government revenue as a proportion of GDP, by source</t>
  </si>
  <si>
    <t>17.1.2</t>
  </si>
  <si>
    <t>Proportion of domestic budget funded by domestic taxes</t>
  </si>
  <si>
    <t>17.2.1</t>
  </si>
  <si>
    <t>Net official development assistance, total and to least developed countries, as a proportion of the Organization for Economic Cooperation and Development (OECD) Development Assistance Committee donors’ gross national income (GNI)</t>
  </si>
  <si>
    <t>17.3.1</t>
  </si>
  <si>
    <t>Foreign direct investments (FDI), official development assistance and South-South Cooperation as a proportion of total domestic budget</t>
  </si>
  <si>
    <t>17.3.2</t>
  </si>
  <si>
    <t>Volume of remittances (in United States dollars) as a proportion of total GDP</t>
  </si>
  <si>
    <t>17.4.1</t>
  </si>
  <si>
    <t>Debt service as a proportion of exports of goods and services</t>
  </si>
  <si>
    <t>17.5.1</t>
  </si>
  <si>
    <t>Number of countries that adopt and implement investment promotion regimes for least developed countries</t>
  </si>
  <si>
    <t>17.6.1</t>
  </si>
  <si>
    <t>Number of science and/or technology cooperation agreements and programmes between countries, by type of cooperation</t>
  </si>
  <si>
    <t>17.6.2</t>
  </si>
  <si>
    <t>Fixed Internet broadband subscriptions per 100 inhabitants, by speed</t>
  </si>
  <si>
    <t>17.7.1</t>
  </si>
  <si>
    <t>Total amount of approved funding for developing countries to promote the development, transfer, dissemination and diffusion of environmentally sound technologies</t>
  </si>
  <si>
    <t>17.8.1</t>
  </si>
  <si>
    <t>Proportion of individuals using the Internet</t>
  </si>
  <si>
    <t>17.9.1</t>
  </si>
  <si>
    <t>Dollar value of financial and technical assistance (including through North-South, South-South and triangular cooperation) committed to developing countries</t>
  </si>
  <si>
    <t>17.10.1</t>
  </si>
  <si>
    <t>Worldwide weighted tariff-average</t>
  </si>
  <si>
    <t>17.11.1</t>
  </si>
  <si>
    <t>Developing countries’ and least developed countries’ share of global exports</t>
  </si>
  <si>
    <t>17.12.1</t>
  </si>
  <si>
    <t>Average tariffs faced by developing countries, least developed countries and small island developing States</t>
  </si>
  <si>
    <t>17.13.1</t>
  </si>
  <si>
    <t>Macroeconomic Dashboard</t>
  </si>
  <si>
    <t>17.14.1</t>
  </si>
  <si>
    <t>Number of countries with mechanisms in place to enhance policy coherence of sustainable development</t>
  </si>
  <si>
    <t>17.15.1</t>
  </si>
  <si>
    <t>Extent of use of country-owned results frameworks and planning tools by providers of development cooperation</t>
  </si>
  <si>
    <t>17.16.1</t>
  </si>
  <si>
    <t>Number of countries reporting progress in multi-stakeholder development effectiveness monitoring frameworks that support the achievement of the sustainable development goals</t>
  </si>
  <si>
    <t>17.17.1</t>
  </si>
  <si>
    <t>Amount of United States dollars committed to public-private and civil society partnerships</t>
  </si>
  <si>
    <t>17.18.1</t>
  </si>
  <si>
    <t>Proportion of sustainable development indicators produced at the national level with full disaggregation when relevant to the target, in accordance with the Fundamental Principles of Official Statistics</t>
  </si>
  <si>
    <t>17.18.2</t>
  </si>
  <si>
    <t>Number of countries that have national statistical legislation that complies with the Fundamental Principles of Official Statistics</t>
  </si>
  <si>
    <t>17.18.3</t>
  </si>
  <si>
    <t>Number of countries with a national statistical plan that is fully funded and under implementation, by source of funding</t>
  </si>
  <si>
    <t>17.19.1</t>
  </si>
  <si>
    <t>Dollar value of all resources made available to strengthen statistical capacity in developing countries</t>
  </si>
  <si>
    <t>17.19.2</t>
  </si>
  <si>
    <t>Proportion of countries that (a) have conducted at least one population and housing census in the last 10 years; and (b) have achieved 100 per cent birth registration and 80 per cent death registration</t>
  </si>
  <si>
    <t>Target Description</t>
  </si>
  <si>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</si>
  <si>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</si>
  <si>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</si>
  <si>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</si>
  <si>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</si>
  <si>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</si>
  <si>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</si>
  <si>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</si>
  <si>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</si>
  <si>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</si>
  <si>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</si>
  <si>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</si>
  <si>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</si>
  <si>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</si>
  <si>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</si>
  <si>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</si>
  <si>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</si>
  <si>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</si>
  <si>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 xml:space="preserve"> 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</si>
  <si>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</si>
  <si>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</si>
  <si>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</si>
  <si>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</si>
  <si>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</si>
  <si>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Strengthen the implementation of the World Health Organization Framework Convention on Tobacco Control in all countries, as appropriate</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</si>
  <si>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</si>
  <si>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Substantially increase health financing and the recruitment, development, training and retention of the health workforce in developing countries, especially in least developed countries and small island developing States</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</si>
  <si>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</si>
  <si>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</si>
  <si>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</si>
  <si>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</si>
  <si>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</si>
  <si>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</si>
  <si>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</si>
  <si>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</si>
  <si>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Build and upgrade education facilities that are child, disability and gender sensitive and provide safe, non-violent, inclusive and effective learning environments for all</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</si>
  <si>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</si>
  <si>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</si>
  <si>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</si>
  <si>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</si>
  <si>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</si>
  <si>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</si>
  <si>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</si>
  <si>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</si>
  <si>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Undertake reforms to give women equal rights to economic resources, as well as access to ownership and control over land and other forms of property, financial services, inheritance and natural resources, in accordance with national laws</t>
  </si>
  <si>
    <t>Enhance the use of enabling technology, in particular information and communications technology, to promote the empowerment of women</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</si>
  <si>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</si>
  <si>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</si>
  <si>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</si>
  <si>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</si>
  <si>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</si>
  <si>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</si>
  <si>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</si>
  <si>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By 2030, expand international cooperation and capacity-building support to developing countries in water- and sanitation-related activities and programmes, including water harvesting, desalination, water efficiency, wastewater treatment, recycling and reuse technologies</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</si>
  <si>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</si>
  <si>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</si>
  <si>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t>
  </si>
  <si>
    <t>By 2030, double the global rate of improvement in energy efficiency</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</si>
  <si>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</si>
  <si>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</si>
  <si>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t>
  </si>
  <si>
    <t>Strengthen the capacity of domestic financial institutions to encourage and expand access to banking, insurance and financial services for all</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</si>
  <si>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</si>
  <si>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</si>
  <si>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</si>
  <si>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</si>
  <si>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</si>
  <si>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</si>
  <si>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 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</si>
  <si>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</si>
  <si>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Increase Aid for Trade support for developing countries, in particular least developed countries, including through the Enhanced Integrated Framework for Trade-related Technical Assistance to Least Developed Countries</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</si>
  <si>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</si>
  <si>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</si>
  <si>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</si>
  <si>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</si>
  <si>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</si>
  <si>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</si>
  <si>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</si>
  <si>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Support domestic technology development, research and innovation in developing countries, including by ensuring a conducive policy environment for, inter alia, industrial diversification and value addition to commodities</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</si>
  <si>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</si>
  <si>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</si>
  <si>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</si>
  <si>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</si>
  <si>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</si>
  <si>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</si>
  <si>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</si>
  <si>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</si>
  <si>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Implement the principle of special and differential treatment for developing countries, in particular least developed countries, in accordance with World Trade Organization agreements</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</si>
  <si>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</si>
  <si>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</si>
  <si>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</si>
  <si>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</si>
  <si>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</si>
  <si>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</si>
  <si>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</si>
  <si>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</si>
  <si>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</si>
  <si>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Support positive economic, social and environmental links between urban, peri-urban and rural areas by strengthening national and regional development planning</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</si>
  <si>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</si>
  <si>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Support least developed countries, including through financial and technical assistance, in building sustainable and resilient buildings utilizing local materials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</si>
  <si>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</si>
  <si>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</si>
  <si>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</si>
  <si>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</si>
  <si>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</si>
  <si>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</si>
  <si>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</si>
  <si>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</si>
  <si>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Support developing countries to strengthen their scientific and technological capacity to move towards more sustainable patterns of consumption and production</t>
  </si>
  <si>
    <t>Develop and implement tools to monitor sustainable development impacts for sustainable tourism that creates jobs and promotes local culture and products</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</si>
  <si>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</si>
  <si>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</si>
  <si>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</si>
  <si>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</si>
  <si>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</si>
  <si>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Promote mechanisms for raising capacity for effective climate change-related planning and management in least developed countries and small island developing States, including focusing on women, youth and local and marginalized communities</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</si>
  <si>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</si>
  <si>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</si>
  <si>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</si>
  <si>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</si>
  <si>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</si>
  <si>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negotiationb</t>
  </si>
  <si>
    <t>By 2030, increase the economic benefits to small island developing States and least developed countries from the sustainable use of marine resources, including through sustainable management of fisheries, aquaculture and tourism</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</si>
  <si>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</si>
  <si>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Provide access for small-scale artisanal fishers to marine resources and markets</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</si>
  <si>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</si>
  <si>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</si>
  <si>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</si>
  <si>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</si>
  <si>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</si>
  <si>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</si>
  <si>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</si>
  <si>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</si>
  <si>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</si>
  <si>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</si>
  <si>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Mobilize and significantly increase financial resources from all sources to conserve and sustainably use biodiversity and ecosystems</t>
  </si>
  <si>
    <t>Mobilize significant resources from all sources and at all levels to finance sustainable forest management and provide adequate incentives to developing countries to advance such management, including for conservation and reforestation</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</si>
  <si>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</si>
  <si>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t>
  </si>
  <si>
    <t>Ensure public access to information and protect fundamental freedoms, in accordance with national legislation and international agreements</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</si>
  <si>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</si>
  <si>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</si>
  <si>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</si>
  <si>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</si>
  <si>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</si>
  <si>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</si>
  <si>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</si>
  <si>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</si>
  <si>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Strengthen relevant national institutions, including through international cooperation, for building capacity at all levels, in particular in developing countries, to prevent violence and combat terrorism and crime</t>
  </si>
  <si>
    <t>Promote and enforce non-discriminatory laws and policies for sustainable development</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</si>
  <si>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</si>
  <si>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</si>
  <si>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</si>
  <si>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</si>
  <si>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</si>
  <si>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</si>
  <si>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</si>
  <si>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</si>
  <si>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</si>
  <si>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</si>
  <si>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</si>
  <si>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</si>
  <si>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</si>
  <si>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policy coherence for sustainable development</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</si>
  <si>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</si>
  <si>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</si>
  <si>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</si>
  <si>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</si>
  <si>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</si>
  <si>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Goal Description</t>
  </si>
  <si>
    <t>Comment / Notes</t>
  </si>
  <si>
    <t xml:space="preserve">Description </t>
  </si>
  <si>
    <t>Definition</t>
  </si>
  <si>
    <t>Source</t>
  </si>
  <si>
    <t>Id in Source</t>
  </si>
  <si>
    <t>Microdata file id</t>
  </si>
  <si>
    <t>Sector</t>
  </si>
  <si>
    <t>Unit of collection</t>
  </si>
  <si>
    <t>Collection Technology</t>
  </si>
  <si>
    <t>Paper</t>
  </si>
  <si>
    <t>Feature Phone</t>
  </si>
  <si>
    <t>Smartphone/Tablet</t>
  </si>
  <si>
    <t>Data Capture Device</t>
  </si>
  <si>
    <t>Age
Disagg</t>
  </si>
  <si>
    <t>Gender
Disagg</t>
  </si>
  <si>
    <t>Disability
Disagg</t>
  </si>
  <si>
    <t>Location
Disagg</t>
  </si>
  <si>
    <t>Income
Disagg</t>
  </si>
  <si>
    <t>Notes</t>
  </si>
  <si>
    <t xml:space="preserve"> General public services</t>
  </si>
  <si>
    <t xml:space="preserve"> Executive and legislative organs, financial and fiscal affairs, external affairs</t>
  </si>
  <si>
    <t xml:space="preserve"> Foreign economic aid</t>
  </si>
  <si>
    <t xml:space="preserve"> General services</t>
  </si>
  <si>
    <t xml:space="preserve"> Basic research</t>
  </si>
  <si>
    <t xml:space="preserve"> R&amp;D General public services</t>
  </si>
  <si>
    <t xml:space="preserve"> General public services n.e.c.</t>
  </si>
  <si>
    <t xml:space="preserve"> Public debt transactions</t>
  </si>
  <si>
    <t xml:space="preserve"> Transfers of a general character between different levels of government</t>
  </si>
  <si>
    <t xml:space="preserve"> Defence</t>
  </si>
  <si>
    <t xml:space="preserve"> Military defence</t>
  </si>
  <si>
    <t xml:space="preserve"> Civil defence</t>
  </si>
  <si>
    <t xml:space="preserve"> Foreign military aid</t>
  </si>
  <si>
    <t xml:space="preserve"> R&amp;D Defence</t>
  </si>
  <si>
    <t xml:space="preserve"> Defence n.e.c.</t>
  </si>
  <si>
    <t xml:space="preserve"> Public order and safety</t>
  </si>
  <si>
    <t xml:space="preserve"> Police services</t>
  </si>
  <si>
    <t xml:space="preserve"> Fire-protection services</t>
  </si>
  <si>
    <t xml:space="preserve"> Law courts</t>
  </si>
  <si>
    <t xml:space="preserve"> Prisons</t>
  </si>
  <si>
    <t xml:space="preserve"> R&amp;D Public order and safety</t>
  </si>
  <si>
    <t xml:space="preserve"> Public order and safety n.e.c.</t>
  </si>
  <si>
    <t xml:space="preserve"> Economic affairs</t>
  </si>
  <si>
    <t xml:space="preserve"> General economic, commercial and labour affairs</t>
  </si>
  <si>
    <t xml:space="preserve"> Agriculture, forestry, fishing and hunting</t>
  </si>
  <si>
    <t xml:space="preserve"> Fuel and energy</t>
  </si>
  <si>
    <t xml:space="preserve"> Mining, manufacturing and construction</t>
  </si>
  <si>
    <t xml:space="preserve"> Transport</t>
  </si>
  <si>
    <t xml:space="preserve"> Communication</t>
  </si>
  <si>
    <t xml:space="preserve"> Other industries</t>
  </si>
  <si>
    <t xml:space="preserve"> R&amp;D Economic affairs</t>
  </si>
  <si>
    <t xml:space="preserve"> Economic affairs n.e.c.</t>
  </si>
  <si>
    <t xml:space="preserve"> Environmental protection</t>
  </si>
  <si>
    <t xml:space="preserve"> Waste management</t>
  </si>
  <si>
    <t xml:space="preserve"> Waste water management</t>
  </si>
  <si>
    <t xml:space="preserve"> Pollution abatement</t>
  </si>
  <si>
    <t xml:space="preserve"> Protection of biodiversity and landscape</t>
  </si>
  <si>
    <t xml:space="preserve"> R&amp;D Environmental protection</t>
  </si>
  <si>
    <t xml:space="preserve"> Environmental protection n.e.c.</t>
  </si>
  <si>
    <t xml:space="preserve"> Housing and community amenities</t>
  </si>
  <si>
    <t xml:space="preserve"> Housing development</t>
  </si>
  <si>
    <t xml:space="preserve"> Community development</t>
  </si>
  <si>
    <t xml:space="preserve"> Water supply</t>
  </si>
  <si>
    <t xml:space="preserve"> Street lighting</t>
  </si>
  <si>
    <t xml:space="preserve"> R&amp;D Housing and community amenities</t>
  </si>
  <si>
    <t xml:space="preserve"> Housing and community amenities n.e.c.</t>
  </si>
  <si>
    <t xml:space="preserve"> Health</t>
  </si>
  <si>
    <t xml:space="preserve"> Medical products, appliances and equipment</t>
  </si>
  <si>
    <t xml:space="preserve"> Outpatient services</t>
  </si>
  <si>
    <t xml:space="preserve"> Hospital services</t>
  </si>
  <si>
    <t xml:space="preserve"> Public health services</t>
  </si>
  <si>
    <t xml:space="preserve"> R&amp;D Health</t>
  </si>
  <si>
    <t xml:space="preserve"> Health n.e.c.</t>
  </si>
  <si>
    <t xml:space="preserve"> Recreation, culture and religion</t>
  </si>
  <si>
    <t xml:space="preserve"> Recreational and sporting services</t>
  </si>
  <si>
    <t xml:space="preserve"> Cultural services</t>
  </si>
  <si>
    <t xml:space="preserve"> Broadcasting and publishing services</t>
  </si>
  <si>
    <t xml:space="preserve"> Religious and other community services</t>
  </si>
  <si>
    <t xml:space="preserve"> R&amp;D Recreation, culture and religion</t>
  </si>
  <si>
    <t xml:space="preserve"> Recreation, culture and religion n.e.c.</t>
  </si>
  <si>
    <t xml:space="preserve"> Education</t>
  </si>
  <si>
    <t xml:space="preserve"> Pre-primary and primary education</t>
  </si>
  <si>
    <t xml:space="preserve"> Secondary education</t>
  </si>
  <si>
    <t xml:space="preserve"> Post-secondary non-tertiary education</t>
  </si>
  <si>
    <t xml:space="preserve"> Tertiary education</t>
  </si>
  <si>
    <t xml:space="preserve"> Education not definable by level</t>
  </si>
  <si>
    <t xml:space="preserve"> Subsidiary services to education</t>
  </si>
  <si>
    <t xml:space="preserve"> R&amp;D Education</t>
  </si>
  <si>
    <t xml:space="preserve"> Education n.e.c.</t>
  </si>
  <si>
    <t xml:space="preserve"> Social protection</t>
  </si>
  <si>
    <t xml:space="preserve"> Sickness and disability</t>
  </si>
  <si>
    <t xml:space="preserve"> Old age</t>
  </si>
  <si>
    <t xml:space="preserve"> Survivors</t>
  </si>
  <si>
    <t xml:space="preserve"> Family and children</t>
  </si>
  <si>
    <t xml:space="preserve"> Unemployment</t>
  </si>
  <si>
    <t xml:space="preserve"> Housing</t>
  </si>
  <si>
    <t xml:space="preserve"> Social exclusion n.e.c.</t>
  </si>
  <si>
    <t xml:space="preserve"> R&amp;D Social protection</t>
  </si>
  <si>
    <t xml:space="preserve"> Social protection n.e.c.</t>
  </si>
  <si>
    <t>COFOG Sector</t>
  </si>
  <si>
    <t>None</t>
  </si>
  <si>
    <t>Urban/Rural</t>
  </si>
  <si>
    <t>Actual location</t>
  </si>
  <si>
    <t>1st level admin area</t>
  </si>
  <si>
    <t>2nd level admin area</t>
  </si>
  <si>
    <t>Age Disagg</t>
  </si>
  <si>
    <t>Incomplete</t>
  </si>
  <si>
    <t>Varied</t>
  </si>
  <si>
    <t>10-year group</t>
  </si>
  <si>
    <t>5-year group</t>
  </si>
  <si>
    <t>Actual</t>
  </si>
  <si>
    <t>Disability Disagg</t>
  </si>
  <si>
    <t>Washington Group</t>
  </si>
  <si>
    <t>Income Disagg</t>
  </si>
  <si>
    <t>Quintile</t>
  </si>
  <si>
    <t>Source Section/Questionnaire</t>
  </si>
  <si>
    <t>Framework Name</t>
  </si>
  <si>
    <t>u.r.l</t>
  </si>
  <si>
    <t>National Development Plan</t>
  </si>
  <si>
    <t>Africa 2063</t>
  </si>
  <si>
    <t>Sustainable Development Goals</t>
  </si>
  <si>
    <t>World Development Indicators</t>
  </si>
  <si>
    <t>Framework</t>
  </si>
  <si>
    <t>Indicator Id</t>
  </si>
  <si>
    <t>Methodology</t>
  </si>
  <si>
    <t>Data Series Name</t>
  </si>
  <si>
    <t>Indicator Framework</t>
  </si>
  <si>
    <t>Data Source</t>
  </si>
  <si>
    <t>Publicly</t>
  </si>
  <si>
    <t>Government wide</t>
  </si>
  <si>
    <t>Institution wide</t>
  </si>
  <si>
    <t>Confidential</t>
  </si>
  <si>
    <t>Bank of Uganda</t>
  </si>
  <si>
    <t xml:space="preserve">Electoral Commision </t>
  </si>
  <si>
    <t>National Identification and Registration Authority</t>
  </si>
  <si>
    <t>Ministry of Trade, Industry, and Cooperatives</t>
  </si>
  <si>
    <t>Ministry of Education, Sports, Science and Technology</t>
  </si>
  <si>
    <t>Ministry of Gender, Labour and Social Affairs</t>
  </si>
  <si>
    <t>Ministry of Health</t>
  </si>
  <si>
    <t>Baylor College of Medicine Children's Foundation</t>
  </si>
  <si>
    <t>Ministry of Internal Affairs</t>
  </si>
  <si>
    <t>Ministry of Justice and Constitutional Affairs</t>
  </si>
  <si>
    <t>Ministry of Water and Environment</t>
  </si>
  <si>
    <t>National Drug Authority</t>
  </si>
  <si>
    <t>Uganda Revenue Authority</t>
  </si>
  <si>
    <t>National Water and Sewerage Corporation</t>
  </si>
  <si>
    <t>Public Procurement Disposal of Public Assets Authority</t>
  </si>
  <si>
    <t>Uganda Human Rights Commission</t>
  </si>
  <si>
    <t>Uganda Investment Authority</t>
  </si>
  <si>
    <t>Uganda National Examinations Board</t>
  </si>
  <si>
    <t>Uganda Police Force</t>
  </si>
  <si>
    <t>Uganda Registration Services Bureau</t>
  </si>
  <si>
    <t>Economic Policy Research Centre</t>
  </si>
  <si>
    <t>World Bank</t>
  </si>
  <si>
    <t>Ministry of Energy and Mineral Development</t>
  </si>
  <si>
    <t>Government of Uganda</t>
  </si>
  <si>
    <t>Swedish International Development Agency</t>
  </si>
  <si>
    <t>Ministry of Local Government</t>
  </si>
  <si>
    <t>United Nations HABITAT</t>
  </si>
  <si>
    <t>Research ICT Africa</t>
  </si>
  <si>
    <t>International Development Research Centre</t>
  </si>
  <si>
    <t>International Livestock Research Institute</t>
  </si>
  <si>
    <t>Afrobarometer</t>
  </si>
  <si>
    <t>International Fund for Agricultural Development</t>
  </si>
  <si>
    <t>Anti-Corruption Coalition of Uganda</t>
  </si>
  <si>
    <t>Stockholm International Water Institute</t>
  </si>
  <si>
    <t>Indepth Network</t>
  </si>
  <si>
    <t>Infotrade</t>
  </si>
  <si>
    <t>Grameen Foundation</t>
  </si>
  <si>
    <t>Makerere Statistical Consult Limited</t>
  </si>
  <si>
    <t>Medical Research Council</t>
  </si>
  <si>
    <t>United States National Institute on Aging</t>
  </si>
  <si>
    <t>Secure Livelihoods Research Consortium</t>
  </si>
  <si>
    <t>United Kingdom Department for International Development</t>
  </si>
  <si>
    <t>Southern and Eastern Africa Consortium for Monitoring Educational Quality</t>
  </si>
  <si>
    <t>Twaweza</t>
  </si>
  <si>
    <t>BOU</t>
  </si>
  <si>
    <t>Ministry of Energy and Minerals</t>
  </si>
  <si>
    <t>Ministry of Finance and Economic development</t>
  </si>
  <si>
    <t xml:space="preserve">Ministry of Finance, Planning and Economic Development </t>
  </si>
  <si>
    <t>MOFPED</t>
  </si>
  <si>
    <t>MOH</t>
  </si>
  <si>
    <t>Ministry of Information and Communications Technology</t>
  </si>
  <si>
    <t>MOJCA</t>
  </si>
  <si>
    <t>Ministry of Lands, Housing and Urban Development</t>
  </si>
  <si>
    <t>MOWE</t>
  </si>
  <si>
    <t>Ministry of Agriculture, Animal Industry and Fisheries</t>
  </si>
  <si>
    <t>MOAAIF</t>
  </si>
  <si>
    <t>MOLG</t>
  </si>
  <si>
    <t>Cotton Development Organisation</t>
  </si>
  <si>
    <t>CDO</t>
  </si>
  <si>
    <t>EC</t>
  </si>
  <si>
    <t>NDA</t>
  </si>
  <si>
    <t>NWSC</t>
  </si>
  <si>
    <t>PPDA</t>
  </si>
  <si>
    <t>Uganda Coffee Development Authority</t>
  </si>
  <si>
    <t>UCDA</t>
  </si>
  <si>
    <t>UHRC</t>
  </si>
  <si>
    <t>UIA</t>
  </si>
  <si>
    <t>UNEB</t>
  </si>
  <si>
    <t>UPF</t>
  </si>
  <si>
    <t>URSB</t>
  </si>
  <si>
    <t>NIRA</t>
  </si>
  <si>
    <t>URA</t>
  </si>
  <si>
    <t>Uganda Securities Exchange</t>
  </si>
  <si>
    <t>USE</t>
  </si>
  <si>
    <t>Uganda Communications Commission</t>
  </si>
  <si>
    <t>UCC</t>
  </si>
  <si>
    <t>Dairy Development Authority</t>
  </si>
  <si>
    <t>DDA</t>
  </si>
  <si>
    <t>National Information Technology Authority</t>
  </si>
  <si>
    <t>NITA</t>
  </si>
  <si>
    <t>Office of the Auditor General</t>
  </si>
  <si>
    <t>OAG</t>
  </si>
  <si>
    <t>Action Aid</t>
  </si>
  <si>
    <t>Global Disaster Alert and Coordination System</t>
  </si>
  <si>
    <t>GDACS</t>
  </si>
  <si>
    <t>Land Matrix</t>
  </si>
  <si>
    <t>ILRI</t>
  </si>
  <si>
    <t>Climate Change and Africa Political Stability</t>
  </si>
  <si>
    <t>CCAPS</t>
  </si>
  <si>
    <t>Development Initiatives</t>
  </si>
  <si>
    <t>DI</t>
  </si>
  <si>
    <t>Help Age</t>
  </si>
  <si>
    <t>Armed Conflict Location and Event Data Project</t>
  </si>
  <si>
    <t>ACLED</t>
  </si>
  <si>
    <t>Uganda National NGO Forum</t>
  </si>
  <si>
    <t>UNNGOF</t>
  </si>
  <si>
    <t>AgriNet</t>
  </si>
  <si>
    <t>ACCU</t>
  </si>
  <si>
    <t>Development Research and Training</t>
  </si>
  <si>
    <t>DRT</t>
  </si>
  <si>
    <t>European Union</t>
  </si>
  <si>
    <t>EU</t>
  </si>
  <si>
    <t>Global Alliance for Vaccines and Immunization</t>
  </si>
  <si>
    <t>GAVI</t>
  </si>
  <si>
    <t>Global Environment Facility</t>
  </si>
  <si>
    <t>GEF</t>
  </si>
  <si>
    <t>Global Fund</t>
  </si>
  <si>
    <t>African Development Bank</t>
  </si>
  <si>
    <t>AFDB</t>
  </si>
  <si>
    <t>WB</t>
  </si>
  <si>
    <t>EU Inter-Agency Standing Committee</t>
  </si>
  <si>
    <t>IASC</t>
  </si>
  <si>
    <t>International Monetary Fund</t>
  </si>
  <si>
    <t>IMF</t>
  </si>
  <si>
    <t>Organisation for Economic Co-operation and Development</t>
  </si>
  <si>
    <t>OECD</t>
  </si>
  <si>
    <t>World Health Organisation</t>
  </si>
  <si>
    <t>WHO</t>
  </si>
  <si>
    <t>UN Office for the Coordination of Humanitarian Affairs</t>
  </si>
  <si>
    <t>UNOCHA</t>
  </si>
  <si>
    <t>United Nations Statistics Division</t>
  </si>
  <si>
    <t>UNSD</t>
  </si>
  <si>
    <t>United Nations Children's Fund</t>
  </si>
  <si>
    <t>UNICEF</t>
  </si>
  <si>
    <t>UNESCO Institute for Statistics</t>
  </si>
  <si>
    <t>UIS</t>
  </si>
  <si>
    <t>United Nations Framework Convention on Climate Change</t>
  </si>
  <si>
    <t>UNFCCC</t>
  </si>
  <si>
    <t>World Food Programme</t>
  </si>
  <si>
    <t>WFP</t>
  </si>
  <si>
    <t>World Meteorological Organization</t>
  </si>
  <si>
    <t>WMO</t>
  </si>
  <si>
    <t>International Labour Organization</t>
  </si>
  <si>
    <t>ILO</t>
  </si>
  <si>
    <t>International Telecommunications Union</t>
  </si>
  <si>
    <t>ITU</t>
  </si>
  <si>
    <t>UN Conference on Trade and Development</t>
  </si>
  <si>
    <t>UNCTAD</t>
  </si>
  <si>
    <t>United Nations High Commissioner for Refugees</t>
  </si>
  <si>
    <t>UNHCR</t>
  </si>
  <si>
    <t>United Nations Industrial Development Organization</t>
  </si>
  <si>
    <t>UNIDO</t>
  </si>
  <si>
    <t>United Nations Office on Drugs and Crime</t>
  </si>
  <si>
    <t>UNODC</t>
  </si>
  <si>
    <t>World Tourism Organization</t>
  </si>
  <si>
    <t>UNWTO</t>
  </si>
  <si>
    <t>Food and Agriculture Organization</t>
  </si>
  <si>
    <t>FAO</t>
  </si>
  <si>
    <t>Joint United Nations Programme on HIV/AIDS</t>
  </si>
  <si>
    <t>UNAIDS</t>
  </si>
  <si>
    <t>United Nations Development Programme</t>
  </si>
  <si>
    <t>UNDP</t>
  </si>
  <si>
    <t>United Nations Population Division</t>
  </si>
  <si>
    <t>UNFPA</t>
  </si>
  <si>
    <t>UNU Wider</t>
  </si>
  <si>
    <t>Knoema</t>
  </si>
  <si>
    <t>Uganda Manufacturers' Association</t>
  </si>
  <si>
    <t>UMA</t>
  </si>
  <si>
    <t>RIA</t>
  </si>
  <si>
    <t>SACMEQ</t>
  </si>
  <si>
    <t>Financial times</t>
  </si>
  <si>
    <t>Terra Populus</t>
  </si>
  <si>
    <t>Integrated Public Use Microdata Series International</t>
  </si>
  <si>
    <t>IPUMS</t>
  </si>
  <si>
    <t>Gesellschaft für Technische Zusammenarbeit</t>
  </si>
  <si>
    <t>GTZ</t>
  </si>
  <si>
    <t>Irish Aid</t>
  </si>
  <si>
    <t>SWIDA</t>
  </si>
  <si>
    <t>The Bill and Melinda Gates Foundation</t>
  </si>
  <si>
    <t>United States Agency for International Development</t>
  </si>
  <si>
    <t>Ministry of Tourism, Trade and Industry</t>
  </si>
  <si>
    <t>National Agricultural Advisory Services</t>
  </si>
  <si>
    <t>Northern Uganda Social Action Fund</t>
  </si>
  <si>
    <t>Office of the Prime Minister</t>
  </si>
  <si>
    <t>Cordaid</t>
  </si>
  <si>
    <t>MercyCorps</t>
  </si>
  <si>
    <t>Send A Cow Uganda</t>
  </si>
  <si>
    <t>Technoserve</t>
  </si>
  <si>
    <t>aBi Trust</t>
  </si>
  <si>
    <t>Enhanced Integrated Framework</t>
  </si>
  <si>
    <t>Evidence for Action</t>
  </si>
  <si>
    <t>Igarape Institute</t>
  </si>
  <si>
    <t>Pride Africa</t>
  </si>
  <si>
    <t>The Asia Foundation</t>
  </si>
  <si>
    <t>Traidcraft United Kingdom</t>
  </si>
  <si>
    <t>Uganda Breweries Limited</t>
  </si>
  <si>
    <t>SDG</t>
  </si>
  <si>
    <t>concept</t>
  </si>
  <si>
    <t>no poverty</t>
  </si>
  <si>
    <t>zero hunger</t>
  </si>
  <si>
    <t>good heath and well-being</t>
  </si>
  <si>
    <t>quality education</t>
  </si>
  <si>
    <t>gender equality</t>
  </si>
  <si>
    <t>clean water and sanitation</t>
  </si>
  <si>
    <t>affordable and clean energy</t>
  </si>
  <si>
    <t>decent work and economic growth</t>
  </si>
  <si>
    <t>industry innovation and infrastructure</t>
  </si>
  <si>
    <t>reduced inequality</t>
  </si>
  <si>
    <t>sustainable cities and communities</t>
  </si>
  <si>
    <t>responsible consumption and production</t>
  </si>
  <si>
    <t>climate action</t>
  </si>
  <si>
    <t>life below water</t>
  </si>
  <si>
    <t>life on land</t>
  </si>
  <si>
    <t>peace justice and strong institutions</t>
  </si>
  <si>
    <t>partnerships for the goals</t>
  </si>
  <si>
    <t>1: no poverty</t>
  </si>
  <si>
    <t>2: zero hunger</t>
  </si>
  <si>
    <t>3: good heath and well-being</t>
  </si>
  <si>
    <t>4: quality education</t>
  </si>
  <si>
    <t>5: gender equality</t>
  </si>
  <si>
    <t>6: clean water and sanitation</t>
  </si>
  <si>
    <t>7: affordable and clean energy</t>
  </si>
  <si>
    <t>8: decent work and economic growth</t>
  </si>
  <si>
    <t>9: industry innovation and infrastructure</t>
  </si>
  <si>
    <t>10: reduced inequality</t>
  </si>
  <si>
    <t>11: sustainable cities and communities</t>
  </si>
  <si>
    <t>12: responsible consumption and production</t>
  </si>
  <si>
    <t>13: climate action</t>
  </si>
  <si>
    <t>14: life below water</t>
  </si>
  <si>
    <t>15: life on land</t>
  </si>
  <si>
    <t>16: peace justice and strong institutions</t>
  </si>
  <si>
    <t>17: partnerships for the goals</t>
  </si>
  <si>
    <t>1.a.3: Sum of total grants and non-debt-creating inflows directly allocated to poverty reduction programmes as a proportion of GDP</t>
  </si>
  <si>
    <t>1.b.1: Proportion of government recurrent and capital spending to sectors that disproportionately benefit women, the poor and vulnerable groups</t>
  </si>
  <si>
    <t>1.5.1: Number of deaths, missing persons and directly affected persons attributed to disasters per 100,000 population</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</si>
  <si>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</si>
  <si>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</si>
  <si>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2.1.1: Prevalence of undernourishment</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</si>
  <si>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</si>
  <si>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</si>
  <si>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</si>
  <si>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2.3.1: Volume of production per labour unit by classes of farming/pastoral/forestry enterprise size</t>
  </si>
  <si>
    <t>2.3.2: Average income of small-scale food producers, by sex and indigenous status</t>
  </si>
  <si>
    <t>2.4.1: Proportion of agricultural area under productive and sustainable agriculture</t>
  </si>
  <si>
    <t>2.5.1: Number of plant and animal genetic resources for food and agriculture secured in either medium or long-term conservation facilities</t>
  </si>
  <si>
    <t>2.5.2: Proportion of local breeds classified as being at risk, not-at-risk or at unknown level of risk of extinction</t>
  </si>
  <si>
    <t>2.a.1: The agriculture orientation index for government expenditures</t>
  </si>
  <si>
    <t>2.a.2: Total official flows (official development assistance plus other official flows) to the agriculture sector</t>
  </si>
  <si>
    <t>2.b.1: Agricultural export subsidies</t>
  </si>
  <si>
    <t>2.c.1: Indicator of food price anomalies</t>
  </si>
  <si>
    <t>3.1.1: Maternal mortality ratio</t>
  </si>
  <si>
    <t>3.1.2: Proportion of births attended by skilled health personnel</t>
  </si>
  <si>
    <t>3.2.1: Under-five mortality rate</t>
  </si>
  <si>
    <t>3.2.2: Neonatal mortality rate</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</si>
  <si>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</si>
  <si>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</si>
  <si>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</si>
  <si>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</si>
  <si>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</si>
  <si>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3.4.1: Mortality rate attributed to cardiovascular disease, cancer, diabetes or chronic respiratory disease</t>
  </si>
  <si>
    <t>3.4.2: Suicide mortality rate</t>
  </si>
  <si>
    <t>3.5.1: Coverage of treatment interventions (pharmacological, psychosocial and rehabilitation and aftercare services) for substance use disorders</t>
  </si>
  <si>
    <t>3.5.2: Harmful use of alcohol, defined according to the national context as alcohol per capita consumption (aged 15 years and older) within a calendar year in litres of pure alcohol</t>
  </si>
  <si>
    <t>3.6.1: Death rate due to road traffic injuries</t>
  </si>
  <si>
    <t>3.7.1: Proportion of women of reproductive age (aged 15-49 years) who have their need for family planning satisfied with modern methods</t>
  </si>
  <si>
    <t>3.7.2: Adolescent birth rate (aged 10-14 years; aged 15-19 years) per 1,000 women in that age group</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</si>
  <si>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</si>
  <si>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 Proportion of population with large household expenditures on health as a share of total household expenditure or income</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</si>
  <si>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</si>
  <si>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</si>
  <si>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</si>
  <si>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3.a.1: Age-standardized prevalence of current tobacco use among persons aged 15 years and older</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</si>
  <si>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</si>
  <si>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</si>
  <si>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</si>
  <si>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3.c.1: Health worker density and distribution</t>
  </si>
  <si>
    <t>3.d.1: International Health Regulations (IHR) capacity and health emergency preparedness</t>
  </si>
  <si>
    <t>4.1.1: Proportion of children and young people: (a) in grades 2/3; (b) at the end of primary; and (c) at the end of lower secondary achieving at least a minimum proficiency level in (i) reading and (ii) mathematics, by sex</t>
  </si>
  <si>
    <t>4.2.1: Proportion of children under 5 years of age who are developmentally on track in health, learning and psychosocial well-being, by sex</t>
  </si>
  <si>
    <t>4.2.2: Participation rate in organized learning (one year before the official primary entry age), by sex</t>
  </si>
  <si>
    <t>4.3.1: Participation rate of youth and adults in formal and non-formal education and training in the previous 12 months, by sex</t>
  </si>
  <si>
    <t>4.4.1: Proportion of youth and adults with information and communications technology (ICT) skills, by type of skill</t>
  </si>
  <si>
    <t>4.5.1: Parity indices (female/male, rural/urban, bottom/top wealth quintile and others such as disability status, indigenous peoples and conflict-affected, as data become available) for all education indicators on this list that can be disaggregated</t>
  </si>
  <si>
    <t>4.6.1: Proportion of population in a given age group achieving at least a fixed level of proficiency in functional (a) literacy and (b) numeracy skills, by sex</t>
  </si>
  <si>
    <t>4.7.1: Extent to which (i) global citizenship education and (ii) education for sustainable development, including gender equality and human rights, are mainstreamed at all levels in: (a) national education policies; (b) curricula; (c) teacher education; and (d) student assessment</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</si>
  <si>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</si>
  <si>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4.b.1: Volume of official development assistance flows for scholarships by sector and type of study</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</si>
  <si>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</si>
  <si>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5.1.1: Whether or not legal frameworks are in place to promote, enforce and monitor equality and non?discrimination on the basis of sex</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</si>
  <si>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</si>
  <si>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</si>
  <si>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5.3.1: Proportion of women aged 20-24 years who were married or in a union before age 15 and before age 18</t>
  </si>
  <si>
    <t>5.3.2: Proportion of girls and women aged 15-49 years who have undergone female genital mutilation/cutting, by age</t>
  </si>
  <si>
    <t>5.4.1: Proportion of time spent on unpaid domestic and care work, by sex, age and location</t>
  </si>
  <si>
    <t>5.5.1: Proportion of seats held by women in (a) national parliaments and (b) local governments</t>
  </si>
  <si>
    <t>5.5.2: Proportion of women in managerial positions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</si>
  <si>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</si>
  <si>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</si>
  <si>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</si>
  <si>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</si>
  <si>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</si>
  <si>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</si>
  <si>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</si>
  <si>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6.2.1: Proportion of population using safely managed sanitation services, including a hand-washing facility with soap and water</t>
  </si>
  <si>
    <t>6.3.1: Proportion of wastewater safely treated</t>
  </si>
  <si>
    <t>6.3.2: Proportion of bodies of water with good ambient water quality</t>
  </si>
  <si>
    <t>6.4.1: Change in water-use efficiency over time</t>
  </si>
  <si>
    <t>6.4.2: Level of water stress: freshwater withdrawal as a proportion of available freshwater resources</t>
  </si>
  <si>
    <t>6.5.1: Degree of integrated water resources management implementation (0-100)</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</si>
  <si>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</si>
  <si>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</si>
  <si>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</si>
  <si>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</si>
  <si>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t>7.1.1: Proportion of population with access to electricity</t>
  </si>
  <si>
    <t>7.1.2: Proportion of population with primary reliance on clean fuels and technology</t>
  </si>
  <si>
    <t>7.2.1: Renewable energy share in the total final energy consumption</t>
  </si>
  <si>
    <t>7.3.1: Energy intensity measured in terms of primary energy and GDP</t>
  </si>
  <si>
    <t>7.a.1: International financial flows to developing countries in support of clean energy research and development and renewable energy production, including in hybrid systems</t>
  </si>
  <si>
    <t>7.b.1: Investments in energy efficiency as a proportion of GDP and the amount of foreign direct investment in financial transfer for infrastructure and technology to sustainable development services</t>
  </si>
  <si>
    <t>8.1.1: Annual growth rate of real GDP per capita</t>
  </si>
  <si>
    <t>8.2.1: Annual growth rate of real GDP per employed person</t>
  </si>
  <si>
    <t>8.3.1: Proportion of informal employment in non?agriculture employment, by sex</t>
  </si>
  <si>
    <t>8.5.1: Average hourly earnings of female and male employees, by occupation, age and persons with disabilities</t>
  </si>
  <si>
    <t>8.5.2: Unemployment rate, by sex, age and persons with disabilities</t>
  </si>
  <si>
    <t>8.6.1: Proportion of youth (aged 15-24 years) not in education, employment or training</t>
  </si>
  <si>
    <t>8.7.1: Proportion and number of children aged 5?17 years engaged in child labour, by sex and age</t>
  </si>
  <si>
    <t>8.8.1: Frequency rates of fatal and non-fatal occupational injuries, by sex and migrant status</t>
  </si>
  <si>
    <t>8.8.2: Level of national compliance of labour rights (freedom of association and collective bargaining) based on International Labour Organization (ILO) textual sources and national legislation, by sex and migrant status</t>
  </si>
  <si>
    <t>8.9.1: Tourism direct GDP as a proportion of total GDP and in growth rate</t>
  </si>
  <si>
    <t>8.9.2: Proportion of jobs in sustainable tourism industries out of total tourism jobs</t>
  </si>
  <si>
    <t>8.a.1: Aid for Trade commitments and disbursements</t>
  </si>
  <si>
    <t>8.b.1: Existence of a developed and operationalized national strategy for youth employment, as a distinct strategy or as part of a national employment strategy</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</si>
  <si>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</si>
  <si>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</si>
  <si>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8.4.1: Material footprint, material footprint per capita, and material footprint per GDP</t>
  </si>
  <si>
    <t>8.4.2: Domestic material consumption, domestic material consumption per capita, and domestic material consumption per GDP</t>
  </si>
  <si>
    <t>9.1.1: Proportion of the rural population who live within 2 km of an all-season road</t>
  </si>
  <si>
    <t>9.1.2: Passenger and freight volumes, by mode of transport</t>
  </si>
  <si>
    <t>9.2.1: Manufacturing value added as a proportion of GDP and per capita</t>
  </si>
  <si>
    <t>9.2.2: Manufacturing employment as a proportion of total employment</t>
  </si>
  <si>
    <t>9.3.1: Proportion of small-scale industries in total industry value added</t>
  </si>
  <si>
    <t>9.3.2: Proportion of small-scale industries with a loan or line of credit</t>
  </si>
  <si>
    <t>9.4.1: CO2 emission per unit of value added</t>
  </si>
  <si>
    <t>9.5.1: Research and development expenditure as a proportion of GDP</t>
  </si>
  <si>
    <t>9.5.2: Researchers (in full-time equivalent) per million inhabitants</t>
  </si>
  <si>
    <t>9.a.1: Total official international support (official development assistance plus other official flows) to infrastructure</t>
  </si>
  <si>
    <t>9.b.1: Proportion of medium and high-tech industry value added in total value added</t>
  </si>
  <si>
    <t>9.c.1: Proportion of population covered by a mobile network, by technology</t>
  </si>
  <si>
    <t>10.1.1: Growth rates of household expenditure or income per capita among the bottom 40 per cent of the population and the total population</t>
  </si>
  <si>
    <t>10.2.1: Proportion of people living below 50 per cent of median income, by sex, age and persons with disabilities</t>
  </si>
  <si>
    <t>10.4.1: Labour share of GDP, comprising wages and social protection transfers</t>
  </si>
  <si>
    <t>10.5.1: Financial Soundness Indicators</t>
  </si>
  <si>
    <t>10.7.1: Recruitment cost borne by employee as a proportion of yearly income earned in country of destination</t>
  </si>
  <si>
    <t>10.7.2: Number of countries that have implemented well-managed migration policies</t>
  </si>
  <si>
    <t>10.a.1: Proportion of tariff lines applied to imports from least developed countries and developing countries with zero-tariff</t>
  </si>
  <si>
    <t>10.b.1: Total resource flows for development, by recipient and donor countries and type of flow (e.g. official development assistance, foreign direct investment and other flows)</t>
  </si>
  <si>
    <t>10.c.1: Remittance costs as a proportion of the amount remitted</t>
  </si>
  <si>
    <t>10.3.1: Proportion of population reporting having personally felt discriminated against or harassed in the previous 12 months on the basis of a ground of discrimination prohibited under international human rights law</t>
  </si>
  <si>
    <t>10.6.1: Proportion of members and voting rights of developing countries in international organizations</t>
  </si>
  <si>
    <t>11.1.1: Proportion of urban population living in slums, informal settlements or inadequate housing</t>
  </si>
  <si>
    <t>11.2.1: Proportion of population that has convenient access to public transport, by sex, age and persons with disabilities</t>
  </si>
  <si>
    <t>11.3.1: Ratio of land consumption rate to population growth rate</t>
  </si>
  <si>
    <t>11.3.2: Proportion of cities with a direct participation structure of civil society in urban planning and management that operate regularly and democratically</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</si>
  <si>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</si>
  <si>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 Direct economic loss in relation to global GDP, damage to critical infrastructure and number of disruptions to basic services, attributed to disasters</t>
  </si>
  <si>
    <t>11.6.1: Proportion of urban solid waste regularly collected and with adequate final discharge out of total urban solid waste generated, by cities</t>
  </si>
  <si>
    <t>11.6.2: Annual mean levels of fine particulate matter (e.g. PM2.5 and PM10) in cities (population weighted)</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</si>
  <si>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</si>
  <si>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</si>
  <si>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11.a.1: Proportion of population living in cities that implement urban and regional development plans integrating population projections and resource needs, by size of city</t>
  </si>
  <si>
    <t>11.c.1: Proportion of financial support to the least developed countries that is allocated to the construction and retrofitting of sustainable, resilient and resource-efficient buildings utilizing local materials</t>
  </si>
  <si>
    <t>11.5.1: Number of deaths, missing persons and directly affected persons attributed to disasters per 100,000 population</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</si>
  <si>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</si>
  <si>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</si>
  <si>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12.1.1: Number of countries with sustainable consumption and production (SCP) national action plans or SCP mainstreamed as a priority or a target into national policies</t>
  </si>
  <si>
    <t>12.3.1: Global food loss index</t>
  </si>
  <si>
    <t>12.4.1: Number of parties to international multilateral environmental agreements on hazardous waste, and other chemicals that meet their commitments and obligations in transmitting information as required by each relevant agreement</t>
  </si>
  <si>
    <t>12.4.2: Hazardous waste generated per capita and proportion of hazardous waste treated, by type of treatment</t>
  </si>
  <si>
    <t>12.5.1: National recycling rate, tons of material recycled</t>
  </si>
  <si>
    <t>12.6.1: Number of companies publishing sustainability reports</t>
  </si>
  <si>
    <t>12.7.1: Number of countries implementing sustainable public procurement policies and action plans</t>
  </si>
  <si>
    <t>12.8.1: Extent to which (i) global citizenship education and (ii) education for sustainable development (including climate change education) are mainstreamed in (a) national education policies; (b) curricula; (c) teacher education; and (d) student assessment</t>
  </si>
  <si>
    <t>12.a.1: Amount of support to developing countries on research and development for sustainable consumption and production and environmentally sound technologies</t>
  </si>
  <si>
    <t>12.b.1: Number of sustainable tourism strategies or policies and implemented action plans with agreed monitoring and evaluation tools</t>
  </si>
  <si>
    <t>12.c.1: Amount of fossil-fuel subsidies per unit of GDP (production and consumption) and as a proportion of total national expenditure on fossil fuels</t>
  </si>
  <si>
    <t>12.2.1: Material footprint, material footprint per capita, and material footprint per GDP</t>
  </si>
  <si>
    <t>12.2.2: Domestic material consumption, domestic material consumption per capita, and domestic material consumption per GDP</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</si>
  <si>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</si>
  <si>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 Number of countries that have integrated mitigation, adaptation, impact reduction and early warning into primary, secondary and tertiary curricula</t>
  </si>
  <si>
    <t>13.3.2: Number of countries that have communicated the strengthening of institutional, systemic and individual capacity-building to implement adaptation, mitigation and technology transfer, and development actions</t>
  </si>
  <si>
    <t>13.a.1: Mobilized amount of United States dollars per year between 2020 and 2025 accountable towards the $100 billion commitment</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</si>
  <si>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</si>
  <si>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</si>
  <si>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</si>
  <si>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</si>
  <si>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14.1.1: Index of coastal eutrophication and floating plastic debris density</t>
  </si>
  <si>
    <t>14.2.1: Proportion of national exclusive economic zones managed using ecosystem-based approaches</t>
  </si>
  <si>
    <t>14.3.1: Average marine acidity (pH) measured at agreed suite of representative sampling stations</t>
  </si>
  <si>
    <t>14.4.1: Proportion of fish stocks within biologically sustainable levels</t>
  </si>
  <si>
    <t>14.5.1: Coverage of protected areas in relation to marine areas</t>
  </si>
  <si>
    <t>14.6.1: Progress by countries in the degree of implementation of international instruments aiming to combat illegal, unreported and unregulated fishing</t>
  </si>
  <si>
    <t>14.7.1: Sustainable fisheries as a proportion of GDP in small island developing States, least developed countries and all countries</t>
  </si>
  <si>
    <t>14.a.1: Proportion of total research budget allocated to research in the field of marine technology</t>
  </si>
  <si>
    <t>14.b.1: Progress by countries in the degree of application of a legal/regulatory/policy/institutional framework which recognizes and protects access rights for small-scale fisheries</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</si>
  <si>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</si>
  <si>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15.1.1: Forest area as a proportion of total land area</t>
  </si>
  <si>
    <t>15.1.2: Proportion of important sites for terrestrial and freshwater biodiversity that are covered by protected areas, by ecosystem type</t>
  </si>
  <si>
    <t>15.2.1: Progress towards sustainable forest management</t>
  </si>
  <si>
    <t>15.3.1: Proportion of land that is degraded over total land area</t>
  </si>
  <si>
    <t>15.4.1: Coverage by protected areas of important sites for mountain biodiversity</t>
  </si>
  <si>
    <t>15.4.2: Mountain Green Cover Index</t>
  </si>
  <si>
    <t>15.5.1: Red List Index</t>
  </si>
  <si>
    <t>15.6.1: Number of countries that have adopted legislative, administrative and policy frameworks to ensure fair and equitable sharing of benefits</t>
  </si>
  <si>
    <t>15.8.1: Proportion of countries adopting relevant national legislation and adequately resourcing the prevention or control of invasive alien species</t>
  </si>
  <si>
    <t>15.9.1: Progress towards national targets established in accordance with Aichi Biodiversity Target 2 of the Strategic Plan for Biodiversity 2011-2020</t>
  </si>
  <si>
    <t>15.7.1: Proportion of traded wildlife that was poached or illicitly trafficked</t>
  </si>
  <si>
    <t>15.c.1: Proportion of traded wildlife that was poached or illicitly trafficked</t>
  </si>
  <si>
    <t>15.a.1: Official development assistance and public expenditure on conservation and sustainable use of biodiversity and ecosystems</t>
  </si>
  <si>
    <t>15.b.1: Official development assistance and public expenditure on conservation and sustainable use of biodiversity and ecosystems</t>
  </si>
  <si>
    <t>16.1.1: Number of victims of intentional homicide per 100,000 population, by sex and age</t>
  </si>
  <si>
    <t>16.1.2: Conflict-related deaths per 100,000 population, by sex, age and cause</t>
  </si>
  <si>
    <t>16.1.3: Proportion of population subjected to physical, psychological or sexual violence in the previous 12 months</t>
  </si>
  <si>
    <t>16.1.4: Proportion of population that feel safe walking alone around the area they live</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</si>
  <si>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</si>
  <si>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</si>
  <si>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</si>
  <si>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</si>
  <si>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</si>
  <si>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</si>
  <si>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</si>
  <si>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</si>
  <si>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</si>
  <si>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16.6.1: Primary government expenditures as a proportion of original approved budget, by sector (or by budget codes or similar)</t>
  </si>
  <si>
    <t>16.6.2: Proportion of population satisfied with their last experience of public services</t>
  </si>
  <si>
    <t>16.7.1: Proportions of positions (by sex, age, persons with disabilities and population groups) in public institutions (national and local legislatures, public service, and judiciary) compared to national distributions</t>
  </si>
  <si>
    <t>16.7.2: Proportion of population who believe decision-making is inclusive and responsive, by sex, age, disability and population group</t>
  </si>
  <si>
    <t>16.9.1: Proportion of children under 5 years of age whose births have been registered with a civil authority, by age</t>
  </si>
  <si>
    <t>16.a.1: Existence of independent national human rights institutions in compliance with the Paris Principles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</si>
  <si>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</si>
  <si>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</si>
  <si>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16.b.1: Proportion of population reporting having personally felt discriminated against or harassed in the previous 12 months on the basis of a ground of discrimination prohibited under international human rights law</t>
  </si>
  <si>
    <t>16.8.1: Proportion of members and voting rights of developing countries in international organizations</t>
  </si>
  <si>
    <t>17.1.1: Total government revenue as a proportion of GDP, by source</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</si>
  <si>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</si>
  <si>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</si>
  <si>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17.3.1: Foreign direct investments (FDI), official development assistance and South-South Cooperation as a proportion of total domestic budget</t>
  </si>
  <si>
    <t>17.3.2: Volume of remittances (in United States dollars) as a proportion of total GDP</t>
  </si>
  <si>
    <t>17.4.1: Debt service as a proportion of exports of goods and services</t>
  </si>
  <si>
    <t>17.5.1: Number of countries that adopt and implement investment promotion regimes for least developed countries</t>
  </si>
  <si>
    <t>17.6.1: Number of science and/or technology cooperation agreements and programmes between countries, by type of cooperation</t>
  </si>
  <si>
    <t>17.6.2: Fixed Internet broadband subscriptions per 100 inhabitants, by speed</t>
  </si>
  <si>
    <t>17.7.1: Total amount of approved funding for developing countries to promote the development, transfer, dissemination and diffusion of environmentally sound technologies</t>
  </si>
  <si>
    <t>17.8.1: Proportion of individuals using the Internet</t>
  </si>
  <si>
    <t>17.9.1: Dollar value of financial and technical assistance (including through North-South, South-South and triangular cooperation) committed to developing countries</t>
  </si>
  <si>
    <t>17.10.1: Worldwide weighted tariff-average</t>
  </si>
  <si>
    <t>17.11.1: Developing countries’ and least developed countries’ share of global exports</t>
  </si>
  <si>
    <t>17.12.1: Average tariffs faced by developing countries, least developed countries and small island developing States</t>
  </si>
  <si>
    <t>17.13.1: Macroeconomic Dashboard</t>
  </si>
  <si>
    <t>17.14.1: Number of countries with mechanisms in place to enhance policy coherence of sustainable development</t>
  </si>
  <si>
    <t>17.15.1: Extent of use of country-owned results frameworks and planning tools by providers of development cooperation</t>
  </si>
  <si>
    <t>17.16.1: Number of countries reporting progress in multi-stakeholder development effectiveness monitoring frameworks that support the achievement of the sustainable development goals</t>
  </si>
  <si>
    <t>17.17.1: Amount of United States dollars committed to public-private and civil society partnerships</t>
  </si>
  <si>
    <t>17.18.1: Proportion of sustainable development indicators produced at the national level with full disaggregation when relevant to the target, in accordance with the Fundamental Principles of Official Statistics</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</si>
  <si>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</si>
  <si>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</si>
  <si>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</si>
  <si>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</si>
  <si>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Act system</t>
  </si>
  <si>
    <t>http://www.ugandainvest.go.ug/</t>
  </si>
  <si>
    <t xml:space="preserve">Official statistics;   Land requests and licenses. </t>
  </si>
  <si>
    <t>Africa 2012 Informal Business Survey</t>
  </si>
  <si>
    <t>http://www.researchictafrica.net/ict_surveys.php?h=3</t>
  </si>
  <si>
    <t xml:space="preserve">Non official statistics; Licensed dataset, more at : http://www.researchictafrica.net/ict_surveys.php?h=4 Statistics are accessible; businesses. </t>
  </si>
  <si>
    <t>Africa RIA African Mobile Pricing 2010-2015</t>
  </si>
  <si>
    <t>https://www.datafirst.uct.ac.za/dataportal/index.php/catalog/535</t>
  </si>
  <si>
    <t xml:space="preserve">Non official statistics; The data is at country level and covers the following 47 African countries: Algeria, Angola, Benin, Botswana, Burkina Faso, Cameroon, Cape Verde, Central African Republic, Chad, Congo Brazzaville, Cote d'Ivoire, Democratic Republic of Congo, Egypt, Ethiopia, Gabon, Gambia, Ghana, Guinea, Guinea-Bissau, Kenya, Lesotho, Liberia, Libya, Madagascar, Malawi, Mali, Mauritania, Mauritius, Morocco, Mozambique, Namibia, Niger, Nigeria, Rwanda, Sao Tome and Principe, Senegal, Seychelles, Sierra Leone, South Africa, Sudan, Swaziland, Tanzania, Togo, Tunisia, Uganda, Zambia, Zimbabwe.  Statistics are accessible; Mobile price data. </t>
  </si>
  <si>
    <t>Africa RIA Household and Small Business Access and Usage Survey 2011-2012 (2012)</t>
  </si>
  <si>
    <t>https://www.datafirst.uct.ac.za/dataportal/index.php/catalog/533</t>
  </si>
  <si>
    <t>http://www.researchictafrica.net/ict_surveys.php?h=2</t>
  </si>
  <si>
    <t xml:space="preserve">Non official statistics;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http://www.researchictafrica.net/ict_surveys.php?h=2 Statistics are accessible; ICT usage. </t>
  </si>
  <si>
    <t>Africa RIA Household ICT Survey 2005-2008 (2008)</t>
  </si>
  <si>
    <t>https://www.datafirst.uct.ac.za/dataportal/index.php/catalog/532</t>
  </si>
  <si>
    <t>http://www.researchictafrica.net/ict_surveys.php?h=4</t>
  </si>
  <si>
    <t xml:space="preserve">Non official statistics; Scope
NOTES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Coverage
GEOGRAPHIC COVERAGE
The surveys had national coverage. Survey countries included Benin, Botswana, Burkina Faso, Cameroon, Cote d'Ivoire, Ethiopia, Ghana, Kenya, Mozambique, Namibia, Nigeria, Rwanda, Senegal, South Africa, Tanzania, Uganda, and Zambia
UNIVERSE
The data is nationally representative on a household and individual level for individuals 16 years of age or older.    Licensed dataset, more at : http://www.researchictafrica.net/ict_surveys.php?h=4 Statistics are accessible; Dwelling type, household expenditure, access to electricity, ownership of goods, data on postal address and bank accounts, access to, use of, and expenditure on internet and landline, as well as household remittances. </t>
  </si>
  <si>
    <t>AgriNet Website and SMS service</t>
  </si>
  <si>
    <t>AGRINET</t>
  </si>
  <si>
    <t>http://www.agrinetug.net/market-prices</t>
  </si>
  <si>
    <t xml:space="preserve">Non official statistics; Several regular price data for agriculture Statistics are accessible; Crop market prices. </t>
  </si>
  <si>
    <t>Automated System for Customs Data</t>
  </si>
  <si>
    <t>https://www.ura.go.ug/</t>
  </si>
  <si>
    <t xml:space="preserve">Official statistics;   Import data: container #, agent. </t>
  </si>
  <si>
    <t>http://www.nira.go.ug/index.php/forms/forms-for-births-and-deaths-registration/</t>
  </si>
  <si>
    <t xml:space="preserve">Official statistics;   Birth and death records. </t>
  </si>
  <si>
    <t>Case Management Information System Child Helpline</t>
  </si>
  <si>
    <t>http://uchl.mglsd.go.ug/login.html</t>
  </si>
  <si>
    <t xml:space="preserve">Official statistics;   Child protection indicators. </t>
  </si>
  <si>
    <t>Civil registration system</t>
  </si>
  <si>
    <t>http://ursb.go.ug/services/civil-registration/</t>
  </si>
  <si>
    <t xml:space="preserve">Official statistics;   Marriage records. </t>
  </si>
  <si>
    <t>Climate Change Actors Landscape</t>
  </si>
  <si>
    <t>http://ccd.go.ug/actors-landscape/</t>
  </si>
  <si>
    <t xml:space="preserve">Official statistics; Water points Statistics are accessible; . </t>
  </si>
  <si>
    <t>Clinical Trials database</t>
  </si>
  <si>
    <t>http://www.nda.or.ug/</t>
  </si>
  <si>
    <t xml:space="preserve">Official statistics;   . </t>
  </si>
  <si>
    <t>Community Service Database</t>
  </si>
  <si>
    <t>Company register</t>
  </si>
  <si>
    <t>http://ursb.go.ug/services/business-registration/</t>
  </si>
  <si>
    <t xml:space="preserve">Official statistics;   Company name, principals, location, and type of business. </t>
  </si>
  <si>
    <t>Court Case Administration System (CCAS)</t>
  </si>
  <si>
    <t>http://www.judiciary.go.ug/data/archieve/73//Archive.html</t>
  </si>
  <si>
    <t xml:space="preserve">Official statistics; Case lists, court performance, judgments, licensed advocates information, licensed bailiffs information. http://www.judiciary.go.ug/ Statistics are accessible; . </t>
  </si>
  <si>
    <t>District Rural Water and Sanitation Database</t>
  </si>
  <si>
    <t>http://154.72.195.82/ruwas</t>
  </si>
  <si>
    <t>http://www.mwe.go.ug/index.php?option=com_content&amp;view=category&amp;id=16&amp;Itemid=138</t>
  </si>
  <si>
    <t xml:space="preserve">Official statistics; Water points  . </t>
  </si>
  <si>
    <t>http://www.nda.or.ug/ug/register/3/Drug-Register.html</t>
  </si>
  <si>
    <t xml:space="preserve">Official statistics;  Statistics are accessible; . </t>
  </si>
  <si>
    <t>Education Management Information System (EMIS)</t>
  </si>
  <si>
    <t>http://www.education.go.ug/data/smenu/2/EMIS%20Statistics.html</t>
  </si>
  <si>
    <t xml:space="preserve">Official statistics; Extracts from the EMIS are available through publications Statistics are accessible; Student enrolment, schools, teachers etc. </t>
  </si>
  <si>
    <t>Electronic cargo tracking</t>
  </si>
  <si>
    <t xml:space="preserve">Official statistics; Under implementation  . </t>
  </si>
  <si>
    <t>eServices system</t>
  </si>
  <si>
    <t xml:space="preserve">https://ura.go.ug/leftMenu.do </t>
  </si>
  <si>
    <t>eTax system</t>
  </si>
  <si>
    <t>https://ura.go.ug/csvFile.do?dispatch=load</t>
  </si>
  <si>
    <t xml:space="preserve">Official statistics;   International trade: tax payer, payment, return; . </t>
  </si>
  <si>
    <t>Examination processing system</t>
  </si>
  <si>
    <t>http://uneb.ac.ug/</t>
  </si>
  <si>
    <t xml:space="preserve">Official statistics;  Statistics are accessible; Exam results: subjects, level, index, scores, aggregate score, grade. </t>
  </si>
  <si>
    <t>Exports-Imports verification System</t>
  </si>
  <si>
    <t>http://www.nda.or.ug/ug/smenu/15/Information-Technology-Unit.html</t>
  </si>
  <si>
    <t xml:space="preserve">Official statistics; interface with the Uganda National Electronic Single Window(UNeSW)  . </t>
  </si>
  <si>
    <t>Express Penalty system</t>
  </si>
  <si>
    <t>http://www.upf.go.ug/</t>
  </si>
  <si>
    <t>Financial Inclusion data - FINSCOPE 2013 survey</t>
  </si>
  <si>
    <t>https://www.bou.or.ug/bou/bou-downloads/Financial_Inclusion/Uganda2013FinScopeMainReport.pdf</t>
  </si>
  <si>
    <t xml:space="preserve">Official statistics; Finscope reports and Geo-Spatial Mapping of Financial Services Cash In/Cash Out Access Points, 213 Statistics are accessible; Financial Services Data Measurement. </t>
  </si>
  <si>
    <t>Geographic Information System (e-REGISTRATION)</t>
  </si>
  <si>
    <t>http://uneb.ac.ug/index.php/e-reg-guidelines/</t>
  </si>
  <si>
    <t>http://www.ubos.org/statistics/macro-economic/finance/</t>
  </si>
  <si>
    <t>Official statistics;  Statistics are accessible; sectoral analyses. Social accounting matrix (SAM)</t>
  </si>
  <si>
    <t>Government of Uganda Procurement portal</t>
  </si>
  <si>
    <t>http://gpp.ppda.go.ug/page/best_evaluated_bidder</t>
  </si>
  <si>
    <t>Health Management Information System 2 (HMIS)</t>
  </si>
  <si>
    <t>http://hmis2.health.go.ug/</t>
  </si>
  <si>
    <t xml:space="preserve">Official statistics; based on DHIS 2 platform  (restricted access) Statistics are accessible; service indicators. </t>
  </si>
  <si>
    <t>Health resources for Health Information systems</t>
  </si>
  <si>
    <t>http://hris.health.go.ug</t>
  </si>
  <si>
    <t xml:space="preserve">Official statistics;  (restricted access) Statistics are accessible; resources data. </t>
  </si>
  <si>
    <t>Indepth surveys</t>
  </si>
  <si>
    <t>Swedish international Development cooperation Agency</t>
  </si>
  <si>
    <t>http://www.indepth-ishare.org/index.php/catalog/79</t>
  </si>
  <si>
    <t xml:space="preserve">Non official statistics; Micro data could be availed upon requests Statistics are accessible; Demographics, health, etc. </t>
  </si>
  <si>
    <t>Industrial Property Automation System (IPAS JAVA System)</t>
  </si>
  <si>
    <t>http://ursb.go.ug/</t>
  </si>
  <si>
    <t>Informal Cross Border Trade (ICBT) Survey (continous - annual reports)</t>
  </si>
  <si>
    <t>https://www.bou.or.ug/bou/publications_research/icbt.html</t>
  </si>
  <si>
    <t>Official statistics; Partnership with UBOS and WB. Only annual reports available Statistics are accessible; macroeconomic statistics that is external sector, monetary and financial sector, fiscal sector and real sector statistics. National Survey</t>
  </si>
  <si>
    <t>Intellectual property System</t>
  </si>
  <si>
    <t>http://ursb.go.ug/services/intellectual-property/forms/</t>
  </si>
  <si>
    <t>Labour Market Transition of Young People in Uganda_SWTS 2015</t>
  </si>
  <si>
    <t xml:space="preserve">http://www.ubos.org/publications/labour/ </t>
  </si>
  <si>
    <t>Official statistics;  Statistics are accessible; labour activities, wages and earnings. National Household Survey</t>
  </si>
  <si>
    <t>Land Information System (LIS)</t>
  </si>
  <si>
    <t>Ministry of Lands, Housing and Urban development</t>
  </si>
  <si>
    <t>http://www.ubos.org/onlinefiles/uploads/ubos/pnsd/Ministry%20of%20lands,%20housing%20and%20urban%20development%20Sector%20strategic%20plan%20for%20statistics.pdf</t>
  </si>
  <si>
    <t xml:space="preserve">Official statistics; There is an ongoing project of land registry digitization  . </t>
  </si>
  <si>
    <t>Liquidation register system</t>
  </si>
  <si>
    <t>http://ursb.go.ug/liquidation-official-receiver/</t>
  </si>
  <si>
    <t>Livestock surveys in Uganda</t>
  </si>
  <si>
    <t>http://data.ilri.org/portal/dataset?vocab_ILRI_voccountries=UGANDA</t>
  </si>
  <si>
    <t xml:space="preserve">Non official statistics; Datasets available upon request Statistics are accessible; Crops, livestock, characteristics of farmers, technical reports etc. </t>
  </si>
  <si>
    <t>Local Government Information and Communication System (LOGICS)</t>
  </si>
  <si>
    <t>http://makir.mak.ac.ug/handle/10570/2284</t>
  </si>
  <si>
    <t>http://www.infotradeuganda.com/index.php/market-information/food-prices.html</t>
  </si>
  <si>
    <t xml:space="preserve">Non official statistics;  Statistics are accessible; Market prices, commodities . </t>
  </si>
  <si>
    <t>Mobile Vital Records System</t>
  </si>
  <si>
    <t>http://www.mobilevrs.co.ug/birth_stats_view.php</t>
  </si>
  <si>
    <t xml:space="preserve">Official statistics;  Statistics are accessible; Mainly birth  records. </t>
  </si>
  <si>
    <t>Monetary and Financial Sector datasets</t>
  </si>
  <si>
    <t>https://www.bou.or.ug/bou/rates_statistics/statistics.html</t>
  </si>
  <si>
    <t xml:space="preserve">Official statistics;  Statistics are accessible; macroeconomic statistics that is external sector, monetary and financial sector, fiscal sector and real sector statistics. </t>
  </si>
  <si>
    <t>National accounts database</t>
  </si>
  <si>
    <t>http://www.ubos.org/statistics/macro-economic/</t>
  </si>
  <si>
    <t>National Counter Trafficking database</t>
  </si>
  <si>
    <t>National Gender Based Violence Database</t>
  </si>
  <si>
    <t xml:space="preserve">Official statistics;   Expected to have locations, victims, and types of incidents. </t>
  </si>
  <si>
    <t>National Housing and Population Census</t>
  </si>
  <si>
    <t>http://www.ubos.org/publications/population-census/</t>
  </si>
  <si>
    <t>Official statistics; Final results released per district; More analysis to be done with disaggregation up to sub-county level.  1% of the data is likely to be released. more data could be released with better strategic partnerships with UBOS Statistics are accessible; population, age and sex composition,  location, and related. National Census</t>
  </si>
  <si>
    <t>National Industrial Database</t>
  </si>
  <si>
    <t>http://www.mtic.go.ug/nids/index.php?option=com_wrapper&amp;view=wrapper&amp;Itemid=77</t>
  </si>
  <si>
    <t xml:space="preserve">Official statistics;   several sectoral indicators. </t>
  </si>
  <si>
    <t>National Information Security System</t>
  </si>
  <si>
    <t>National Livestock Census</t>
  </si>
  <si>
    <t>http://www.agriculture.go.ug/userfiles/National%20Livestock%20Census%20Report%202009.pdf</t>
  </si>
  <si>
    <t>Official statistics; data files could be available upon several engagements. Ministry of Agriculture was a partner in this census Statistics are accessible; Livestock statistics. National Census</t>
  </si>
  <si>
    <t>Orphans and Vulnerable Children Management Information System (OVCMIS)</t>
  </si>
  <si>
    <t>http://ovcmis.mglsd.go.ug/index.php</t>
  </si>
  <si>
    <t xml:space="preserve">Official statistics;  Statistics are accessible; Indicators related to orphans and vulnerable children. </t>
  </si>
  <si>
    <t>Passport and other citizenship documents database</t>
  </si>
  <si>
    <t>https://www.immigration.go.ug/forms-downloads</t>
  </si>
  <si>
    <t>Personal Transfer Survey</t>
  </si>
  <si>
    <t>https://www.bou.or.ug/bou/download_archive.html?path=/bou/bou-downloads/publications/TradeStatistics/RemittanceMonitoring/&amp;title=Personal%20Transfer%20Survey&amp;subtitle=null&amp;restype=binary&amp;secname=&amp;year=Rpts&amp;month=All</t>
  </si>
  <si>
    <t>Official statistics; Partnership with UBOS. only annual reports available. Statistics are accessible; Remittances. National Survey</t>
  </si>
  <si>
    <t>Prisons Management System</t>
  </si>
  <si>
    <t>Uganda Prisons Service</t>
  </si>
  <si>
    <t>http://www.prisons.go.ug/</t>
  </si>
  <si>
    <t>Private Sector Investment Survey</t>
  </si>
  <si>
    <t>https://www.bou.or.ug/bou/publications_research/private_sector_capital_psis.html</t>
  </si>
  <si>
    <t>Official statistics; Partnership with UBOS and UIA. Annual reports and questionnaires since 2. Statistics are accessible; private sector performance data. National Survey</t>
  </si>
  <si>
    <t>Private Security Infrastructure System</t>
  </si>
  <si>
    <t>Registration of Persons (ID system)</t>
  </si>
  <si>
    <t>http://www.nira.go.ug/index.php/forms/forms-for-registration-of-persons/</t>
  </si>
  <si>
    <t xml:space="preserve">Official statistics;   National identification system. </t>
  </si>
  <si>
    <t>The National Labour Force and Child Activities Survey</t>
  </si>
  <si>
    <t>Official statistics; Data files not available but results are published up to the district level Statistics are accessible; Labour force, child activities and market conditions. National Household Survey</t>
  </si>
  <si>
    <t>Trade database</t>
  </si>
  <si>
    <t>http://www.ubos.org/statistics/macro-economic/trade-2/</t>
  </si>
  <si>
    <t>Uganda Afrobarometer Round 1 to 6</t>
  </si>
  <si>
    <t>http://www.afrobarometer.org/countries/uganda-0</t>
  </si>
  <si>
    <t>http://www.afrobarometer.org/data/merged-round-5-data-34-countries-214</t>
  </si>
  <si>
    <t>Non official statistics; http://www.afrobarometer.org/data/merged-round-5-data-34-countries-215 Statistics are accessible; democracy, markets, and civil society . Afrobarometer</t>
  </si>
  <si>
    <t>Uganda AIDS Indicator Survey</t>
  </si>
  <si>
    <t>http://dhsprogram.com/what-we-do/survey/survey-display-373.cfm</t>
  </si>
  <si>
    <t>http://microdata.worldbank.org/index.php/catalog/167; http://catalog.ihsn.org/index.php/catalog/3546</t>
  </si>
  <si>
    <t>Official statistics; http://microdata.worldbank.org/index.php/catalog/167 and http://catalog.ihsn.org/index.php/catalog/3547 Statistics are accessible; Demographics, health, malaria, HIV/AIDS, location, facilities etc. AIS</t>
  </si>
  <si>
    <t>Uganda Business Inguiry</t>
  </si>
  <si>
    <t>http://www.ubos.org/publications/business/</t>
  </si>
  <si>
    <t>Official statistics;  Statistics are accessible; Business establishments and annual business enquiry. National  Survey</t>
  </si>
  <si>
    <t>Uganda Business Register</t>
  </si>
  <si>
    <t>http://catalog.ihsn.org/index.php/catalog/2356/study-description</t>
  </si>
  <si>
    <t>Official statistics; http://catalog.ihsn.org/index.php/catalog/2356/study-description Statistics are accessible; business establishments register. National  Survey</t>
  </si>
  <si>
    <t>Uganda Census of Agriculture</t>
  </si>
  <si>
    <t>http://www.ubos.org/publications/agriculture/</t>
  </si>
  <si>
    <t>http://catalog.ihsn.org/index.php/catalog/2355</t>
  </si>
  <si>
    <t>Official statistics; data files available upon several engagements. Ministry of Agriculture was a partner in this census. http://www.ubos.org/publications/agriculture/ Statistics are accessible; Agricultural statistics, farmers characteristics, . National Census</t>
  </si>
  <si>
    <t>Uganda Census of Business Establishment</t>
  </si>
  <si>
    <t>http://www.ubos.org/onlinefiles/uploads/ubos/pdf%20documents/2010%20COBE%20Report.pdf</t>
  </si>
  <si>
    <t>Official statistics;  Statistics are accessible; business establishments register. National Census</t>
  </si>
  <si>
    <t>Uganda Demographic and Health Survey</t>
  </si>
  <si>
    <t>http://dhsprogram.com/what-we-do/survey/survey-display-399.cfm</t>
  </si>
  <si>
    <t>http://www.ubos.org/publications/health/ ; http://catalog.ihsn.org/index.php/catalog/2965 ;  http://microdata.worldbank.org/index.php/catalog/1538</t>
  </si>
  <si>
    <t>Official statistics; http://www.ubos.org/publications/health/  This is uniform for all DHS countries (see DHS tab). also available from http://catalog.ihsn.org/index.php/catalog/2965 and http://microdata.worldbank.org/index.php/catalog/1539 Statistics are accessible; Demographics, health, malaria, HIV/AIDS, location, facilities etc. DHS</t>
  </si>
  <si>
    <t>Uganda E-Immigration System</t>
  </si>
  <si>
    <t>https://www.visas.immigration.go.ug/</t>
  </si>
  <si>
    <t xml:space="preserve">Official statistics; Visa processing and issuance, Special Pass and Work Permit System  . </t>
  </si>
  <si>
    <t>Uganda Electricity for Rural Transformation Monitoring Survey</t>
  </si>
  <si>
    <t>http://www.ubos.org/unda/index.php/catalog/19</t>
  </si>
  <si>
    <t>Official statistics;  Statistics are accessible; Energy use . National Household Survey</t>
  </si>
  <si>
    <t>Uganda Employment and Earnings Survey</t>
  </si>
  <si>
    <t>http://catalog.ihsn.org/index.php/catalog/3787</t>
  </si>
  <si>
    <t>Uganda Energy Use Survey</t>
  </si>
  <si>
    <t>http://catalog.ihsn.org/index.php/catalog/2357</t>
  </si>
  <si>
    <t>Official statistics;  Statistics are accessible; Electricity stats. National Household Survey</t>
  </si>
  <si>
    <t>Uganda Enterprise Survey 2013</t>
  </si>
  <si>
    <t>http://microdata.worldbank.org/index.php/catalog/1965</t>
  </si>
  <si>
    <t>http://catalog.ihsn.org/index.php/catalog/423 and https://www.enterprisesurveys.org/data/exploreeconomies/213/uganda</t>
  </si>
  <si>
    <t>Non official statistics; Check: http://catalog.ihsn.org/index.php/catalog/423 and https://www.enterprisesurveys.org/data/exploreeconomies/213/uganda fro more documenattion Statistics are accessible; Several. Microdata</t>
  </si>
  <si>
    <t>Uganda Future of African Remittances: National Surveys 2010</t>
  </si>
  <si>
    <t>http://microdata.worldbank.org/index.php/catalog/593</t>
  </si>
  <si>
    <t xml:space="preserve">http://catalog.ihsn.org/index.php/catalog/892 </t>
  </si>
  <si>
    <t>Non official statistics; http://catalog.ihsn.org/index.php/catalog/892  Statistics are accessible; Several. Microdata</t>
  </si>
  <si>
    <t>Uganda Gender Based Violence Survey</t>
  </si>
  <si>
    <t>http://www.ubos.org/unda/index.php/catalog/24</t>
  </si>
  <si>
    <t>Official statistics;  Statistics are accessible; Gender statistics. National Household Survey</t>
  </si>
  <si>
    <t>Uganda Global Financial Inclusion (Global Findex) Database 2014</t>
  </si>
  <si>
    <t>http://microdata.worldbank.org/index.php/catalog/2504</t>
  </si>
  <si>
    <t>http://datatopics.worldbank.org/financialinclusion/</t>
  </si>
  <si>
    <t>Non official statistics; http://datatopics.worldbank.org/financialinclusion/ Statistics are accessible; Several. Microdata</t>
  </si>
  <si>
    <t>Uganda Heart Institute patient database access system</t>
  </si>
  <si>
    <t>http://uhi.go.ug/</t>
  </si>
  <si>
    <t xml:space="preserve">Official statistics; Patient details: diagnosis, location, religion  Patient details: diagnosis, location, religion. </t>
  </si>
  <si>
    <t>Uganda Hospital and Health Centre IV Census Survey</t>
  </si>
  <si>
    <t>http://health.go.ug/sites/default/files/Hospital%20Census%20Report%20Jan%202016.pdf</t>
  </si>
  <si>
    <t>Uganda human rights database and search engine</t>
  </si>
  <si>
    <t>http://www.uhrcdatabase.ug/</t>
  </si>
  <si>
    <t xml:space="preserve">Official statistics;  Statistics are accessible; Monitor government compliance with international, regional and local human rights recommendations: progress, recommendations. . </t>
  </si>
  <si>
    <t>Uganda Informal Cross Border Trade Qualitative Baseline Study</t>
  </si>
  <si>
    <t>http://www.ubos.org/unda/index.php/catalog/18</t>
  </si>
  <si>
    <t>Official statistics; Conducted with Bank of Uganda Statistics are accessible; Country boarder relations. National  Survey</t>
  </si>
  <si>
    <t>Uganda Investor Survey</t>
  </si>
  <si>
    <t>http://www.ubos.org/unda/index.php/catalog/52</t>
  </si>
  <si>
    <t>Official statistics;  Statistics are accessible; Investor data. National  Survey</t>
  </si>
  <si>
    <t>Uganda Livelihoods, Basic Services, Social Protection and Perceptions of the State in Conflict-affected Situations Household Survey 2013, First Round</t>
  </si>
  <si>
    <t>http://microdata.worldbank.org/index.php/catalog/2256</t>
  </si>
  <si>
    <t>http://www.securelivelihoods.org/content/2261/SLRC-Survey and http://catalog.ihsn.org/index.php/catalog/6244</t>
  </si>
  <si>
    <t>Non official statistics; Sponsored by  UK Department for International Development - DFID - and Irish Aid. It is also found at &lt;http://www.securelivelihoods.org/content/2261/SLRC-Survey&gt; and &lt;http://catalog.ihsn.org/index.php/catalog/6245&gt; Statistics are accessible; liveholihoods, social protection, conflict. The SLRC survey</t>
  </si>
  <si>
    <t>Uganda Malaria Indicator Survey</t>
  </si>
  <si>
    <t>http://dhsprogram.com/what-we-do/survey/survey-display-484.cfm</t>
  </si>
  <si>
    <t>http://catalog.ihsn.org/index.php/catalog/6483 and http://microdata.worldbank.org/index.php/catalog/252</t>
  </si>
  <si>
    <t>Official statistics; http://catalog.ihsn.org/index.php/catalog/6483 and also http://microdata.worldbank.org/index.php/catalog/252 Statistics are accessible; Demographics, health, malaria, HIV/AIDS, location, facilities etc. MIS</t>
  </si>
  <si>
    <t>Uganda Migration Household Survey 2010</t>
  </si>
  <si>
    <t>http://microdata.worldbank.org/index.php/catalog/97</t>
  </si>
  <si>
    <t>http://catalog.ihsn.org/index.php/catalog/890</t>
  </si>
  <si>
    <t>Non official statistics; http://catalog.ihsn.org/index.php/catalog/891 Sponsored by the World Bank Statistics are accessible; Migration. Microdata</t>
  </si>
  <si>
    <t>Uganda National Electronic Single Window(UNeSW)</t>
  </si>
  <si>
    <t>http://asyworld.ura.go.ug/content.jsf?c=AboutUESW</t>
  </si>
  <si>
    <t>Uganda National Household Surveys</t>
  </si>
  <si>
    <t>http://www.ubos.org/publications/household/</t>
  </si>
  <si>
    <t>http://catalog.ihsn.org/index.php/catalog/462/related_materials; http://www.ubos.org/surveys-2/</t>
  </si>
  <si>
    <t>Official statistics; data files available upon several engagements: http://catalog.ihsn.org/index.php/catalog/462/related_materials and http://www.ubos.org/surveys-2/ Statistics are accessible; population, age and sex composition, economic activity, location, agriculture and related. National Household Survey</t>
  </si>
  <si>
    <t>Uganda National Panel Surveys/Living Standards Measurement Study (LSMS)</t>
  </si>
  <si>
    <t>http://econ.worldbank.org/WBSITE/EXTERNAL/EXTDEC/EXTRESEARCH/EXTLSMS/0,,menuPK:3359053~pagePK:64168427~piPK:64168435~theSitePK:3358997,00.html</t>
  </si>
  <si>
    <t>http://microdata.worldbank.org/index.php/catalog/259/get_microdata; http://catalog.ihsn.org/index.php/catalog/5523</t>
  </si>
  <si>
    <t>Official statistics; data files available from world bank website. http://microdata.worldbank.org/index.php/catalog/259/get_microdata and http://catalog.ihsn.org/index.php/catalog/5523 Statistics are accessible; population, age and sex composition, economic activity, location, agriculture and related. National Household Survey</t>
  </si>
  <si>
    <t>Uganda National Service Delivery Survey</t>
  </si>
  <si>
    <t>http://www.ubos.org/publications/nsds/</t>
  </si>
  <si>
    <t>Official statistics;  Statistics are accessible; National service delivery indicators. National Household Survey</t>
  </si>
  <si>
    <t>Uganda Non-Profit Institutions Survey</t>
  </si>
  <si>
    <t>http://www.ubos.org/unda/index.php/catalog/20</t>
  </si>
  <si>
    <t>Official statistics; This is part of Annual Non-Profit Institutions (NPIs) surveys series. it is had to get this data as it is intended for internal use for compilation of satellite accounts Statistics are accessible; Non-profit institutions characteristics. National Survey</t>
  </si>
  <si>
    <t>Uganda Northern Uganda Social Action Fund - Youth Opportunites Baseline Survey</t>
  </si>
  <si>
    <t>&lt;50%</t>
  </si>
  <si>
    <t>http://www.ubos.org/unda/index.php/catalog/25</t>
  </si>
  <si>
    <t>Official statistics;  Statistics are accessible; youth. National Household Survey</t>
  </si>
  <si>
    <t>Uganda Public Expenditure Tracking Survey in Water and Sanitation 2009</t>
  </si>
  <si>
    <t>http://catalog.ihsn.org/index.php/catalog/1047</t>
  </si>
  <si>
    <t>http://pets.prognoz.com/prod/CountryProfile.aspx?c=21&amp;su=463</t>
  </si>
  <si>
    <t xml:space="preserve">Non official statistics; Funding from Stockholm International Water Institute (SIWI). More on http://pets.prognoz.com/prod/CountryProfile.aspx?c=21&amp;su=463 Statistics are accessible; Water users characteristics. </t>
  </si>
  <si>
    <t>Uganda Rural-Urban Electrification Survey</t>
  </si>
  <si>
    <t>http://www.ubos.org/unda/index.php/catalog/54</t>
  </si>
  <si>
    <t>Uganda SAGE Well-Being of Older People Study 2009, Wave 1</t>
  </si>
  <si>
    <t>http://catalog.ihsn.org/index.php/catalog/2214/</t>
  </si>
  <si>
    <t xml:space="preserve">Non official statistics;  Statistics are accessible; 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t>
  </si>
  <si>
    <t>Uganda Service Provision Assessment Survey</t>
  </si>
  <si>
    <t>http://dhsprogram.com/what-we-do/survey/survey-display-292.cfm</t>
  </si>
  <si>
    <t>http://catalog.ihsn.org/index.php/catalog/2318/study-description</t>
  </si>
  <si>
    <t>Official statistics; http://catalog.ihsn.org/index.php/catalog/2318/study-description Statistics are accessible; Health service provision. SPAS</t>
  </si>
  <si>
    <t>Uganda Southern Africa Consortium for Monitoring Educational Quality 2007, SACMEQ-III Project</t>
  </si>
  <si>
    <t>http://catalog.ihsn.org/index.php/catalog/4751/study-description</t>
  </si>
  <si>
    <t xml:space="preserve">Non official statistics;  Statistics are accessible; pupils’ home backgrounds and their school life; classrooms, teaching practices, teachers' working conditions, and teacher housing; enrolments, school buildings and facilities, and school management. </t>
  </si>
  <si>
    <t>Uganda Survey of Access Beneficiary Participation and Accountability under Second Local Government Development Programme</t>
  </si>
  <si>
    <t>http://www.ubos.org/unda/index.php/catalog/4</t>
  </si>
  <si>
    <t>http://catalog.ihsn.org/index.php/catalog/3785/study-description</t>
  </si>
  <si>
    <t>Official statistics; http://www.ubos.org/unda/index.php/catalog/4 Statistics are accessible; service delivery indicators. National Household Survey</t>
  </si>
  <si>
    <t>Uganda Survey on Remittances 2007</t>
  </si>
  <si>
    <t>http://www.ubos.org/unda/index.php/catalog/11</t>
  </si>
  <si>
    <t>http://www.ubos.org/unda/index.php/catalog/11; http://catalog.ihsn.org/index.php/catalog/3786/</t>
  </si>
  <si>
    <t>Official statistics; http://catalog.ihsn.org/index.php/catalog/3786/ Statistics are accessible; Remittances. National Household Survey</t>
  </si>
  <si>
    <t>Uganda Trucking Industry Survey 2007</t>
  </si>
  <si>
    <t>http://catalog.ihsn.org/index.php/catalog/2353</t>
  </si>
  <si>
    <t>Non official statistics;   Transport stats. Microdata</t>
  </si>
  <si>
    <t>Uganda Urban Inequities Survey</t>
  </si>
  <si>
    <t>http://www.ubos.org/unda/index.php/catalog/13</t>
  </si>
  <si>
    <t>http://catalog.ihsn.org/index.php/catalog/3784/study-description</t>
  </si>
  <si>
    <t>Official statistics; http://catalog.ihsn.org/index.php/catalog/3784/study-description Statistics are accessible; access to infrastructure and basic services (water, sanitation, solid waste management and drainage). National Household Survey</t>
  </si>
  <si>
    <t>Uganda Water Supply Atlas</t>
  </si>
  <si>
    <t>http://www.wateruganda.com/#</t>
  </si>
  <si>
    <t>Uganda World Bank Group Country Survey</t>
  </si>
  <si>
    <t>http://microdata.worldbank.org/index.php/catalog/2236</t>
  </si>
  <si>
    <t>http://catalog.ihsn.org/index.php/catalog/6246</t>
  </si>
  <si>
    <t>Non official statistics; http://catalog.ihsn.org/index.php/catalog/6246 Statistics are accessible; Several. Microdata</t>
  </si>
  <si>
    <t>Urban Labour Force Survey</t>
  </si>
  <si>
    <t>Utility Performance Monitoring and Information System for urban water supply in Uganda</t>
  </si>
  <si>
    <t>http://www.mwe.go.ug/index.php?option=com_docman&amp;task=cat_view&amp;Itemid=223&amp;gid=15</t>
  </si>
  <si>
    <t>https://www.mwe.go.ug/</t>
  </si>
  <si>
    <t xml:space="preserve">Official statistics;  Statistics are accessible; water supply areas. </t>
  </si>
  <si>
    <t>Uwezo literacy and numeracy levels</t>
  </si>
  <si>
    <t>http://www.uwezo.net/publications/datasets/?y=2014</t>
  </si>
  <si>
    <t xml:space="preserve">Non official statistics; Similar data available for kenya and Tanzania Statistics are accessible; . </t>
  </si>
  <si>
    <t>Voters' register</t>
  </si>
  <si>
    <t>http://www.ec.or.ug/register</t>
  </si>
  <si>
    <t xml:space="preserve">Official statistics;  Statistics are accessible; Voters details. </t>
  </si>
  <si>
    <t>Water bill payment e service</t>
  </si>
  <si>
    <t>https://www.nwsc.co.ug/customer/</t>
  </si>
  <si>
    <t>Water Information System</t>
  </si>
  <si>
    <t>http://www.mwe.go.ug/index.php?option=com_docman&amp;task=cat_view&amp;Itemid=223&amp;gid=16</t>
  </si>
  <si>
    <t>Ethnicity (NHPC)</t>
  </si>
  <si>
    <t>Religion (NHPC)</t>
  </si>
  <si>
    <t>Orphan hood - mother (NHPC)</t>
  </si>
  <si>
    <t>Orphan hood - father (NHPC)</t>
  </si>
  <si>
    <t>Migration status (NHPC)</t>
  </si>
  <si>
    <t>Length of continuous stay (NHPC)</t>
  </si>
  <si>
    <t>Disability - seeing (NHPC)</t>
  </si>
  <si>
    <t>Disability - hearing (NHPC)</t>
  </si>
  <si>
    <t>Disability - walking (NHPC)</t>
  </si>
  <si>
    <t>Disability - rembering (NHPC)</t>
  </si>
  <si>
    <t>School dropout status (NHPC)</t>
  </si>
  <si>
    <t>Formal education grade completed (NHPC)</t>
  </si>
  <si>
    <t>Field of specialisation (NHPC)</t>
  </si>
  <si>
    <t>Ability to read and write (NHPC)</t>
  </si>
  <si>
    <t>Employment status (NHPC)</t>
  </si>
  <si>
    <t>Occupation (NHPC)</t>
  </si>
  <si>
    <t>Mobile phone ownership (NHPC)</t>
  </si>
  <si>
    <t>Internet use (NHPC)</t>
  </si>
  <si>
    <t>Marital status (NHPC)</t>
  </si>
  <si>
    <t>Children ever born (NHPC)</t>
  </si>
  <si>
    <t>Ever given birth (NHPC)</t>
  </si>
  <si>
    <t>Children alive (NHPC)</t>
  </si>
  <si>
    <t>Children dead (NHPC)</t>
  </si>
  <si>
    <t>Latest birth (NHPC)</t>
  </si>
  <si>
    <t>Sex of the last live birth (NHPC)</t>
  </si>
  <si>
    <t>Survival status of the last live birth (NHPC)</t>
  </si>
  <si>
    <t>Age at death of the last birth  (NHPC)</t>
  </si>
  <si>
    <t>Occupancy tenure (NHPC)</t>
  </si>
  <si>
    <t>H1</t>
  </si>
  <si>
    <t>Dwelling unit type (NHPC)</t>
  </si>
  <si>
    <t>H2</t>
  </si>
  <si>
    <t>Number of rooms in the dwelling unit (NHPC)</t>
  </si>
  <si>
    <t>H3</t>
  </si>
  <si>
    <t>Roof material type (NHPC)</t>
  </si>
  <si>
    <t>H4</t>
  </si>
  <si>
    <t>Wall material type (NHPC)</t>
  </si>
  <si>
    <t>H5</t>
  </si>
  <si>
    <t>Floor material type (NHPC)</t>
  </si>
  <si>
    <t>H6</t>
  </si>
  <si>
    <t>Public Health Facility (NHPC)</t>
  </si>
  <si>
    <t>Private Health Facility (NHPC)</t>
  </si>
  <si>
    <t>Public Primary School (NHPC)</t>
  </si>
  <si>
    <t>Private Primary School (NHPC)</t>
  </si>
  <si>
    <t>Public Secondary School (NHPC)</t>
  </si>
  <si>
    <t>Private Secondary School (NHPC)</t>
  </si>
  <si>
    <t>Police Station/Police Post (NHPC)</t>
  </si>
  <si>
    <t>Energy for lighting (NHPC)</t>
  </si>
  <si>
    <t>Energy for cooking (NHPC)</t>
  </si>
  <si>
    <t>Drinking water source (NHPC)</t>
  </si>
  <si>
    <t>Drinking water source distance (NHPC)</t>
  </si>
  <si>
    <t>Toilet facility type (NHPC)</t>
  </si>
  <si>
    <t>Toilet facility sharing (NHPC)</t>
  </si>
  <si>
    <t>Solid waste disposal method (NHPC)</t>
  </si>
  <si>
    <t>Bathroom  (NHPC)</t>
  </si>
  <si>
    <t>Kitchen (NHPC)</t>
  </si>
  <si>
    <t>Assets owned (NHPC)</t>
  </si>
  <si>
    <t>Information sources (NHPC)</t>
  </si>
  <si>
    <t>Postal services usage (NHPC)</t>
  </si>
  <si>
    <t>Mosquito nets ownership (NHPC)</t>
  </si>
  <si>
    <t>Mosquito nets source (NHPC)</t>
  </si>
  <si>
    <t>Livelihood source (NHPC)</t>
  </si>
  <si>
    <t>Remittances received (NHPC)</t>
  </si>
  <si>
    <t>Remittances - country of origin (NHPC)</t>
  </si>
  <si>
    <t>Bank account functioning (NHPC)</t>
  </si>
  <si>
    <t>Meals for under 5 (NHPC)</t>
  </si>
  <si>
    <t>Soap usage (NHPC)</t>
  </si>
  <si>
    <t>Sugar usage (NHPC)</t>
  </si>
  <si>
    <t>Salt usage (NHPC)</t>
  </si>
  <si>
    <t>Clothing sets owned (NHPC)</t>
  </si>
  <si>
    <t>Shoes pairs owned (NHPC)</t>
  </si>
  <si>
    <t>Blankets for children (NHPC)</t>
  </si>
  <si>
    <t>Household based enterprise (NHPC)</t>
  </si>
  <si>
    <t>Enterprise type (NHPC)</t>
  </si>
  <si>
    <t>Agricultural activities (NHPC)</t>
  </si>
  <si>
    <t>A1</t>
  </si>
  <si>
    <t>Production use (NHPC)</t>
  </si>
  <si>
    <t>A3</t>
  </si>
  <si>
    <t>Crops grown (NHPC)</t>
  </si>
  <si>
    <t>A4</t>
  </si>
  <si>
    <t>Farm ownership (NHPC)</t>
  </si>
  <si>
    <t>A5</t>
  </si>
  <si>
    <t>Irrigation use (NHPC)</t>
  </si>
  <si>
    <t>Land ownership (NHPC)</t>
  </si>
  <si>
    <t>Mortality (NHPC)</t>
  </si>
  <si>
    <t>D1</t>
  </si>
  <si>
    <t>Deceased identification (NHPC)</t>
  </si>
  <si>
    <t>D2</t>
  </si>
  <si>
    <t>Deceased's sex (NHPC)</t>
  </si>
  <si>
    <t>D3</t>
  </si>
  <si>
    <t>Deceased's age at death (NHPC)</t>
  </si>
  <si>
    <t>D4</t>
  </si>
  <si>
    <t>Cause of death (NHPC)</t>
  </si>
  <si>
    <t>D5</t>
  </si>
  <si>
    <t>Pregnant mothers mortality (NHPC)</t>
  </si>
  <si>
    <t>D6</t>
  </si>
  <si>
    <t>Maternal mortality - during birth (NHPC)</t>
  </si>
  <si>
    <t>D7</t>
  </si>
  <si>
    <t>Maternal mortality - within 6 weeks after delivery (NHPC)</t>
  </si>
  <si>
    <t>D8</t>
  </si>
  <si>
    <t>Smoking frequency (UDHS)</t>
  </si>
  <si>
    <t>Drinking water source (UDHS)</t>
  </si>
  <si>
    <t>Water source location (UDHS)</t>
  </si>
  <si>
    <t>Time to water source (UDHS)</t>
  </si>
  <si>
    <t>Safe drinking water usage (UDHS)</t>
  </si>
  <si>
    <t>Safe drinking water process (UDHS)</t>
  </si>
  <si>
    <t>Toilet facility used (UDHS)</t>
  </si>
  <si>
    <t>Toilet facility sharing (UDHS)</t>
  </si>
  <si>
    <t>Toilet facility sharing size (UDHS)</t>
  </si>
  <si>
    <t>Toilet facility hand washing equipment (UDHS)</t>
  </si>
  <si>
    <t>Assets ownership (UDHS)</t>
  </si>
  <si>
    <t>Fuel for cooking (UDHS)</t>
  </si>
  <si>
    <t>Cooking area location (UDHS)</t>
  </si>
  <si>
    <t>Kitchen ownership (UDHS)</t>
  </si>
  <si>
    <t>House floor material (UDHS)</t>
  </si>
  <si>
    <t>House roof material (UDHS)</t>
  </si>
  <si>
    <t>House wall material (UDHS)</t>
  </si>
  <si>
    <t>Size of rooms in the house (UDHS)</t>
  </si>
  <si>
    <t>Household assets owned (UDHS)</t>
  </si>
  <si>
    <t>Agricultural land ownership (UDHS)</t>
  </si>
  <si>
    <t>Size of agricultural land owned (UDHS)</t>
  </si>
  <si>
    <t>Livestock ownership (UDHS)</t>
  </si>
  <si>
    <t>Types of livestock owned (UDHS)</t>
  </si>
  <si>
    <t>Spraying against mosquitoes (UDHS)</t>
  </si>
  <si>
    <t>Who sprayed against mosquitoes (UDHS)</t>
  </si>
  <si>
    <t>Mosquito nets ownership (UDHS)</t>
  </si>
  <si>
    <t>Number of mosquito nets owned (UDHS)</t>
  </si>
  <si>
    <t>Mosquito nets observed in the house (UDHS)</t>
  </si>
  <si>
    <t>Mosquito nets ownership period (UDHS)</t>
  </si>
  <si>
    <t>Owned mosquito nets brand (UDHS)</t>
  </si>
  <si>
    <t>Ever soaked mosquito nets in a mosquito repelant liquid (UDHS)</t>
  </si>
  <si>
    <t>Period the mosquito nets got soaked in a mosquito repelant liquid (UDHS)</t>
  </si>
  <si>
    <t>Sslept under a mosquito net the previous night (UDHS)</t>
  </si>
  <si>
    <t>Who slept under a mosquito net the previous night (UDHS)</t>
  </si>
  <si>
    <t>Handwashing equipment (UDHS)</t>
  </si>
  <si>
    <t>Presence of water for handwashing (UDHS)</t>
  </si>
  <si>
    <t>Cleansing agent for handwashing (UDHS)</t>
  </si>
  <si>
    <t>Presence of salt (UDHS)</t>
  </si>
  <si>
    <t>Ever attended school (UDHS)</t>
  </si>
  <si>
    <t>Highest school grade completed (UDHS)</t>
  </si>
  <si>
    <t>Highest year at the completed school grade  (UDHS)</t>
  </si>
  <si>
    <t>Highest school grade completed 2 (UDHS)</t>
  </si>
  <si>
    <t>Ability to read and write (UDHS)</t>
  </si>
  <si>
    <t>Newspaper or magazine reading frequency (UDHS)</t>
  </si>
  <si>
    <t>Radio listening frequency (UDHS)</t>
  </si>
  <si>
    <t>Television watching frequency (UDHS)</t>
  </si>
  <si>
    <t>Religion (UDHS)</t>
  </si>
  <si>
    <t>Tribe (UDHS)</t>
  </si>
  <si>
    <t>Movement away from home for morethan a night (UDHS)</t>
  </si>
  <si>
    <t>Movement away from home for morethan a month (UDHS)</t>
  </si>
  <si>
    <t>Ever given birth (UDHS)</t>
  </si>
  <si>
    <t>Presence of children living with their mother (UDHS)</t>
  </si>
  <si>
    <t>Number of sons living with their mother (UDHS)</t>
  </si>
  <si>
    <t>Number of daughters living with their mother (UDHS)</t>
  </si>
  <si>
    <t>Presence of children not living with their mother (UDHS)</t>
  </si>
  <si>
    <t>Number of sons not living with their mother (UDHS)</t>
  </si>
  <si>
    <t>Number of daughters not living with their mother (UDHS)</t>
  </si>
  <si>
    <t>Children mortality (UDHS)</t>
  </si>
  <si>
    <t>Children mortality - male (UDHS)</t>
  </si>
  <si>
    <t>Children mortality - female (UDHS)</t>
  </si>
  <si>
    <t>Children ever born (UDHS)</t>
  </si>
  <si>
    <t>Number of live births (UDHS)</t>
  </si>
  <si>
    <t>Pregnant (UDHS)</t>
  </si>
  <si>
    <t>Length of the pregnancy (UDHS)</t>
  </si>
  <si>
    <t>Did the pregnant woman want to get pregnant (UDHS)</t>
  </si>
  <si>
    <t>Did the pregnant woman want more children (UDHS)</t>
  </si>
  <si>
    <t>Ever had a miscarriage (UDHS)</t>
  </si>
  <si>
    <t>Latest miscarriage (UDHS)</t>
  </si>
  <si>
    <t>Length of the pregnancy when it ended (UDHS)</t>
  </si>
  <si>
    <t>Counselling when the pregnancy ended (UDHS)</t>
  </si>
  <si>
    <t>Other non live births in the past 5 years (UDHS)</t>
  </si>
  <si>
    <t>Length of non-live birth pregnancy (UDHS)</t>
  </si>
  <si>
    <t>Non live births before 2006 (UDHS)</t>
  </si>
  <si>
    <t>Period when the non-live birth got terminated before 2006 (UDHS)</t>
  </si>
  <si>
    <t>Last menstrual period (UDHS)</t>
  </si>
  <si>
    <t>Pregnancy during menstrual period (UDHS)</t>
  </si>
  <si>
    <t>Family planning methods knowledge (UDHS)</t>
  </si>
  <si>
    <t>Family planning used (UDHS)</t>
  </si>
  <si>
    <t>Family planning methods being used (UDHS)</t>
  </si>
  <si>
    <t>Brand name of Family planning pills being used (UDHS)</t>
  </si>
  <si>
    <t>Brand name of condoms being used (UDHS)</t>
  </si>
  <si>
    <t>Facility that provided sterilisation (UDHS)</t>
  </si>
  <si>
    <t>Year of using sterilisation (UDHS)</t>
  </si>
  <si>
    <t>Period of using sterilisation (UDHS)</t>
  </si>
  <si>
    <t>Ever used (or tried) aything (UDHS)</t>
  </si>
  <si>
    <t>Current family planning method sources (UDHS)</t>
  </si>
  <si>
    <t>Rhytm contraceptive method sources (UDHS)</t>
  </si>
  <si>
    <t>Was told side effects of a contraceptive method (UDHS)</t>
  </si>
  <si>
    <t>Was told side effects of a sterilization (UDHS)</t>
  </si>
  <si>
    <t>Was told problems of using a family planning method (UDHS)</t>
  </si>
  <si>
    <t>Ever experienced sideeffects of family planning (UDHS)</t>
  </si>
  <si>
    <t>Told about other forms of family planning (UDHS)</t>
  </si>
  <si>
    <t>Source of current family planning method (UDHS)</t>
  </si>
  <si>
    <t>Knowledge of family planning methods access (UDHS)</t>
  </si>
  <si>
    <t>Knowledge of family planning methods access type (UDHS)</t>
  </si>
  <si>
    <t>Recent visit by a healthwork to discuss family planning (UDHS)</t>
  </si>
  <si>
    <t>Recent visit to a health facility (UDHS)</t>
  </si>
  <si>
    <t>Anyone spoke about family planning during a health facility visit (UDHS)</t>
  </si>
  <si>
    <t>Circumcision status (UDHS)</t>
  </si>
  <si>
    <t>Age at circumcision (UDHS)</t>
  </si>
  <si>
    <t>Who performed the circumcision (UDHS)</t>
  </si>
  <si>
    <t>Circumcision location (UDHS)</t>
  </si>
  <si>
    <t>Ever been injected (UDHS)</t>
  </si>
  <si>
    <t>Who performed the injection (UDHS)</t>
  </si>
  <si>
    <t>Use of new syringe and needle during injection (UDHS)</t>
  </si>
  <si>
    <t>Any complications due to an injection (UDHS)</t>
  </si>
  <si>
    <t>Current smoking status (UDHS)</t>
  </si>
  <si>
    <t>Number of cigarettes smoked in the past 24 hours (UDHS)</t>
  </si>
  <si>
    <t>Smoking any form of tobacco (UDHS)</t>
  </si>
  <si>
    <t>Other forms of tobacco used (UDHS)</t>
  </si>
  <si>
    <t>Health insurance coverage (UDHS)</t>
  </si>
  <si>
    <t>Type of health insurance cover (UDHS)</t>
  </si>
  <si>
    <t>Births and Deaths register</t>
  </si>
  <si>
    <t>Name (UGBVS)</t>
  </si>
  <si>
    <t>Age (UGBVS)</t>
  </si>
  <si>
    <t>A2</t>
  </si>
  <si>
    <t>Religion (UGBVS)</t>
  </si>
  <si>
    <t>Ethinicity (UGBVS)</t>
  </si>
  <si>
    <t>Education level (UGBVS)</t>
  </si>
  <si>
    <t>Ability to read and write (UGBVS)</t>
  </si>
  <si>
    <t>Main econoic activity (UGBVS)</t>
  </si>
  <si>
    <t>Leisure ways (UGBVS)</t>
  </si>
  <si>
    <t>Access to information (UGBVS)</t>
  </si>
  <si>
    <t>Forms of gender based violence (UGBVS)</t>
  </si>
  <si>
    <t>B1</t>
  </si>
  <si>
    <t>Examples of gender based violence (UGBVS)</t>
  </si>
  <si>
    <t>C1</t>
  </si>
  <si>
    <t>REGISTRATION NUMBER(NDA)</t>
  </si>
  <si>
    <t>GENERIC NAME(NDA)</t>
  </si>
  <si>
    <t>COUNTRY OF MAKE (NDA)</t>
  </si>
  <si>
    <t>Commodity (IMIS)</t>
  </si>
  <si>
    <t>Unit price (IMIS)</t>
  </si>
  <si>
    <t>Commodity values (IMIS)</t>
  </si>
  <si>
    <t>Commodity Units (IMIS)</t>
  </si>
  <si>
    <t>Name of APPLICANT (NDA)</t>
  </si>
  <si>
    <t>DRUG STRENGTH (NDA)</t>
  </si>
  <si>
    <t>DOSAGE  FORM (NDA)</t>
  </si>
  <si>
    <t>Drug PACK SIZES (NDA)</t>
  </si>
  <si>
    <t>DRUG LICENCE HOLDER (NDA)</t>
  </si>
  <si>
    <t>DRUG NAME (NDA)</t>
  </si>
  <si>
    <t>MANUFACTURER (NDA)</t>
  </si>
  <si>
    <t>Establishment name(UEES)</t>
  </si>
  <si>
    <t>Address(UEES)</t>
  </si>
  <si>
    <t>Economic activity(UEES)</t>
  </si>
  <si>
    <t>Payment methods(UEES)</t>
  </si>
  <si>
    <t>Employees - male(UEES)</t>
  </si>
  <si>
    <t>Employees - female(UEES)</t>
  </si>
  <si>
    <t>Employees - total(UEES)</t>
  </si>
  <si>
    <t>Earnings(UEES)</t>
  </si>
  <si>
    <t>Is [SERVICE] available to members of the LC1 (even if they must travel to use it?)</t>
  </si>
  <si>
    <t>c2aq3</t>
  </si>
  <si>
    <t>What is the name of the provider to which community members most often go to use [SERVICE]?</t>
  </si>
  <si>
    <t>c2aq4</t>
  </si>
  <si>
    <t>What is the distance from village center to [SERVICE] (i.e. geo- graphical middle - in kms)?</t>
  </si>
  <si>
    <t>c2aq5</t>
  </si>
  <si>
    <t>What is the most common means of transport to [SERVICE]?</t>
  </si>
  <si>
    <t>c2aq6</t>
  </si>
  <si>
    <t>What is the time taken to get to [SERVICE] from village center using common means of transport (in minutes)?</t>
  </si>
  <si>
    <t>c2aq7</t>
  </si>
  <si>
    <t>How do you rate the quality of service offered by [SERVICE]?</t>
  </si>
  <si>
    <t>c2aq8</t>
  </si>
  <si>
    <t>What is the most commonly used type of health facility?</t>
  </si>
  <si>
    <t>c2bq9</t>
  </si>
  <si>
    <t>Are patients well received in the health facility?</t>
  </si>
  <si>
    <t>c2bq10</t>
  </si>
  <si>
    <t>Is it easy for patients to find health facility - reception ?</t>
  </si>
  <si>
    <t>c2bq11a</t>
  </si>
  <si>
    <t>Is it easy for patients to find health facility - information and instructions</t>
  </si>
  <si>
    <t>c2bq11b</t>
  </si>
  <si>
    <t>Is it easy for patients to find health facility - flow of care</t>
  </si>
  <si>
    <t>c2bq11c</t>
  </si>
  <si>
    <t>Is it easy for patients to find health facility - sign posts</t>
  </si>
  <si>
    <t>c2bq11d</t>
  </si>
  <si>
    <t>How are patients normally handled/ treated by the health staff?</t>
  </si>
  <si>
    <t>c2bq12</t>
  </si>
  <si>
    <t>What are the major concerns you have regarding accessing services at the health facility?</t>
  </si>
  <si>
    <t>c2bq13</t>
  </si>
  <si>
    <t>How can these concerns be minimized?</t>
  </si>
  <si>
    <t>c2bq14</t>
  </si>
  <si>
    <t>How has the availability of safe water changed in the last 2 years?</t>
  </si>
  <si>
    <t>c2cq15</t>
  </si>
  <si>
    <t>Have you undertaken any activities to protect water catchment areas in your community?</t>
  </si>
  <si>
    <t>c2cq16</t>
  </si>
  <si>
    <t>What activities have you undertaken to protect these areas?</t>
  </si>
  <si>
    <t>c2cq17</t>
  </si>
  <si>
    <t>Do people in your community pay for using water?</t>
  </si>
  <si>
    <t>c2cq18</t>
  </si>
  <si>
    <t>How much - amount</t>
  </si>
  <si>
    <t>c2cq19a</t>
  </si>
  <si>
    <t>How much - Quantity</t>
  </si>
  <si>
    <t>c2cq19b</t>
  </si>
  <si>
    <t>What is the purpose of these payments?</t>
  </si>
  <si>
    <t>c2cq20</t>
  </si>
  <si>
    <t>How much money, on average, does a typical household pay per month for the water?</t>
  </si>
  <si>
    <t>c2cq21</t>
  </si>
  <si>
    <t>Is this fee affordable to poor house holds?</t>
  </si>
  <si>
    <t>c2cq22</t>
  </si>
  <si>
    <t>What percentage of households use each of the listed facilities?</t>
  </si>
  <si>
    <t>c2cq24t</t>
  </si>
  <si>
    <t>What is the major reason for incomplete latrine/toilet coverage?</t>
  </si>
  <si>
    <t>c2cq25</t>
  </si>
  <si>
    <t>Are facilities available at the school?</t>
  </si>
  <si>
    <t>c3aq9</t>
  </si>
  <si>
    <t>Is the facility adequate?</t>
  </si>
  <si>
    <t>c3aq10</t>
  </si>
  <si>
    <t>What type of buildings does the school have?</t>
  </si>
  <si>
    <t>c3aq11</t>
  </si>
  <si>
    <t>What is the condition of the facility?</t>
  </si>
  <si>
    <t>c3aq12</t>
  </si>
  <si>
    <t>How many of the facility were constructed in the last 3 years</t>
  </si>
  <si>
    <t>c3aq13</t>
  </si>
  <si>
    <t>How many latrine stances/toilets does the school have for students - boys ?</t>
  </si>
  <si>
    <t>c3bq14a</t>
  </si>
  <si>
    <t>How many latrine stances/toilets does the school have for students - girls ?</t>
  </si>
  <si>
    <t>c3bq14b</t>
  </si>
  <si>
    <t>Are there any hand washing facilities with soap for the pupils at the toilets/latrines?</t>
  </si>
  <si>
    <t>c3bq15</t>
  </si>
  <si>
    <t>Are there separate toilet/latrine facilities for teachers?</t>
  </si>
  <si>
    <t>c3bq16</t>
  </si>
  <si>
    <t>How many latrine stances does the school have for teachers - men ?</t>
  </si>
  <si>
    <t>c3bq17a</t>
  </si>
  <si>
    <t>How many latrine stances does the school have for teachers - women?</t>
  </si>
  <si>
    <t>c3bq17b</t>
  </si>
  <si>
    <t>How many latrine stances does the school have for teachers - shared ?</t>
  </si>
  <si>
    <t>c3bq17c</t>
  </si>
  <si>
    <t>Do the toilet/latrine facilities cater for the physically impaired children?</t>
  </si>
  <si>
    <t>c3bq18</t>
  </si>
  <si>
    <t>Are there First Aid facilities at the school premises?</t>
  </si>
  <si>
    <t>c3bq19</t>
  </si>
  <si>
    <t>Who mainly administers First Aid at the school?</t>
  </si>
  <si>
    <t>c3bq20</t>
  </si>
  <si>
    <t>What is the MAIN source of drinking water at the school?</t>
  </si>
  <si>
    <t>c3cq21</t>
  </si>
  <si>
    <t>Rank up to 3 sources by importance ?</t>
  </si>
  <si>
    <t>c3cq22</t>
  </si>
  <si>
    <t>What is the distance to each important source (KM)?</t>
  </si>
  <si>
    <t>c3cq23</t>
  </si>
  <si>
    <t>How reliable are these important water sources?</t>
  </si>
  <si>
    <t>c3cq24</t>
  </si>
  <si>
    <t>Does this school provide [ITEM] to students?</t>
  </si>
  <si>
    <t>c3dq26</t>
  </si>
  <si>
    <t>Does the school charge for [ITEM]?</t>
  </si>
  <si>
    <t>c3dq27</t>
  </si>
  <si>
    <t>What is the average amount charged per child for [ITEM]?</t>
  </si>
  <si>
    <t>hanks</t>
  </si>
  <si>
    <t>What is the frequency of payment for [ITEM]?</t>
  </si>
  <si>
    <t>c3dq29</t>
  </si>
  <si>
    <t>Total number of candidates examined - boys ?</t>
  </si>
  <si>
    <t>c3eq30a</t>
  </si>
  <si>
    <t>Total number of candidates examined - girls ?</t>
  </si>
  <si>
    <t>c3eq30b</t>
  </si>
  <si>
    <t>Number who passed with grade one (1) - boys ?</t>
  </si>
  <si>
    <t>c3eq31a</t>
  </si>
  <si>
    <t>Number who passed with grade one (1) - girls ?</t>
  </si>
  <si>
    <t>c3eq31b</t>
  </si>
  <si>
    <t>Number who passed with grade two (2) - boys ?</t>
  </si>
  <si>
    <t>c3eq32a</t>
  </si>
  <si>
    <t>Number who passed with grade two (2) - girls ?</t>
  </si>
  <si>
    <t>c3eq32b</t>
  </si>
  <si>
    <t>Number who passed with grade three (3) - boys ?</t>
  </si>
  <si>
    <t>c3eq33a</t>
  </si>
  <si>
    <t>Number who passed with grade three (3) - girls</t>
  </si>
  <si>
    <t>c3eq33b</t>
  </si>
  <si>
    <t>Are there any pupils who left school before completing P.7 in [YEAR]?</t>
  </si>
  <si>
    <t>c3fq34</t>
  </si>
  <si>
    <t>What was the number in [YEAR]? - boys ?</t>
  </si>
  <si>
    <t>c3fq35a</t>
  </si>
  <si>
    <t>What was the number in [YEAR]? - girls ?</t>
  </si>
  <si>
    <t>c3fq35b</t>
  </si>
  <si>
    <t>What is the MOST common reason for leaving school - boys ?</t>
  </si>
  <si>
    <t>c3fq36a</t>
  </si>
  <si>
    <t>What is the MOST common reason for leaving school - girls ?</t>
  </si>
  <si>
    <t>c3fq36b</t>
  </si>
  <si>
    <t>Does the school hold [Meeting]?</t>
  </si>
  <si>
    <t>c3gq38</t>
  </si>
  <si>
    <t>Which month and year was the last meeting held - month ?</t>
  </si>
  <si>
    <t>c3gq39a</t>
  </si>
  <si>
    <t>Which month and year was the last meeting held - year ?</t>
  </si>
  <si>
    <t>c3gq39b</t>
  </si>
  <si>
    <t>Where minutes kept from this meeting?</t>
  </si>
  <si>
    <t>c3gq40</t>
  </si>
  <si>
    <t>How often are meetings held?</t>
  </si>
  <si>
    <t>c3qg41</t>
  </si>
  <si>
    <t>How many additional teachers are required in this school to meet the government ceilings - number of teachers ?</t>
  </si>
  <si>
    <t>c3hq43a</t>
  </si>
  <si>
    <t>How many additional teachers are required in this school to meet the government ceilings - additional number required ?</t>
  </si>
  <si>
    <t>c3hq43b</t>
  </si>
  <si>
    <t>Did [SUPERVISOR] supervise/ Monitor this school?</t>
  </si>
  <si>
    <t>c3iq45</t>
  </si>
  <si>
    <t>Which month and year was the last visit - month ?</t>
  </si>
  <si>
    <t>c3iq46a</t>
  </si>
  <si>
    <t>Which month and year was the last visit - year ?</t>
  </si>
  <si>
    <t>c3iq46b</t>
  </si>
  <si>
    <t>What was the frequency of supervision/monitoring by [SUPERVISOR]?</t>
  </si>
  <si>
    <t>c3iq47</t>
  </si>
  <si>
    <t>Class</t>
  </si>
  <si>
    <t>Sex</t>
  </si>
  <si>
    <t>c5q2</t>
  </si>
  <si>
    <t>c5q3b</t>
  </si>
  <si>
    <t>c5q3a</t>
  </si>
  <si>
    <t>SECTION 1: Household Roster</t>
  </si>
  <si>
    <t>Marital Status( 1: married; 2: living with a partner; 3: Divorced/Seperated; 4: Widow/ Widower; 5: Never Married; 6: No Response)</t>
  </si>
  <si>
    <t>Relationship to head of household( 1: Head; 2: Wife/Husband; 3: Son/Daughter; 4: Son/Daughter in law; 5: Grandchild; 6: Parent ; 7: Parent in law; 8: Brother/Sister; 9: Other)</t>
  </si>
  <si>
    <t>Is this person a usual member of the household or has he/she slept in the house last night?( 1: Usual member, slept in the house; 2: Usual member, did not sleep in the house; 3: Visitor slept in the house; 4: No response)</t>
  </si>
  <si>
    <t>Eligible female respondent( 1: Yes  ;  2: No)</t>
  </si>
  <si>
    <t xml:space="preserve">Are there any other usual members of your household or persons who slept in the house last night? </t>
  </si>
  <si>
    <t>Do you have a place to wash your hands? ( 1: Yes; 2: No)</t>
  </si>
  <si>
    <t xml:space="preserve">SECTION 4: Water, Sanitation and Hygiene </t>
  </si>
  <si>
    <t>Can you show it to me?( 1: Yes; 2: No)</t>
  </si>
  <si>
    <t>Which of the following water sources does your household use on a regular basis for any part of the year for any purpose?(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</si>
  <si>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drinlking water for the members of your household?(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</si>
  <si>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water used by your household for other purpose such as cooking and hand washing?(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</si>
  <si>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You mentioned you used [WATER SOURCE]. At any time of the year, does your household use water from this source for:( Drinking; Cooking; Livestock; Gardening / agriculture; Business venture; Washing; No response)</t>
  </si>
  <si>
    <t>Is [WATER SOURCE] typically available( All of the year; Some of the year; Small part of the year; No response)</t>
  </si>
  <si>
    <t>At a time when you expect to have water from [WATER SOURCE], is it usually available?( Yes, always; No, intermittent and predictable; No, intermittent and unpredictable; No response .)</t>
  </si>
  <si>
    <t>How long does it take to go to [WATER SOURCE], get water, and come back?</t>
  </si>
  <si>
    <t>Does your household have a garden?( 1: yes; 2: no)</t>
  </si>
  <si>
    <t>Do members of your household use any of the following facilities?(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</si>
  <si>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What is the main toilet facility used by members of your household?(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</si>
  <si>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How often does your household typically use [TOILET FACILITY TYPE]?( 1: Always; 2: Most of the time; 3: Occasionally; 4: Rarely; 5: No response)</t>
  </si>
  <si>
    <t>Do you share this toilet facility with other households or the public?( 1: Not shared; 2: Shared with less than ten households; 3: Shared with ten or more households; 4: Shared with the public; 5: No response)</t>
  </si>
  <si>
    <t>29b</t>
  </si>
  <si>
    <t>29c</t>
  </si>
  <si>
    <t>For all children under age five: what methods, if any, does your household use to dispose of children's fecal waste?( Children use a latrine / toilet; Leave waste where it is; Bury waste in field / yard; Dispose of waste in latrine / toilet .; Dispose of waste with rubbish / garbage .; Dispose of waste with waste water..; Use it as manure; Burn it; Don’t know; No response)</t>
  </si>
  <si>
    <t>DISTRICT</t>
  </si>
  <si>
    <t>CONSTITUENCY</t>
  </si>
  <si>
    <t>SUB-COUNTY</t>
  </si>
  <si>
    <t>PARISH</t>
  </si>
  <si>
    <t>POLLING STATION</t>
  </si>
  <si>
    <t>DOB</t>
  </si>
  <si>
    <t>Voter registration form</t>
  </si>
  <si>
    <t>Village</t>
  </si>
  <si>
    <t>Birth certificate ownership (NHPC)</t>
  </si>
  <si>
    <t>Government finance database</t>
  </si>
  <si>
    <t>Intergrated financial management system</t>
  </si>
  <si>
    <t>Aid Management Platform</t>
  </si>
  <si>
    <t>Water Source Location</t>
  </si>
  <si>
    <t>2: Water source location</t>
  </si>
  <si>
    <t>If the source is located in an urban setting, give additional detail below(          Town  Council(T.C);           Town Board(T.B);            (Former) IDP Camp;            Rural Growth Centre)</t>
  </si>
  <si>
    <t>Month/Year of construction: if known, please estimate and indicate</t>
  </si>
  <si>
    <t>3: General information</t>
  </si>
  <si>
    <t>Source of funding (if co-funded mention both funders)( Private; NGO - Give name:; GoU - Central Govt (Specify):; GoU - Local Govt (Specify; Other - Specify:)</t>
  </si>
  <si>
    <t xml:space="preserve"> Current ownership( Private; Community; Institutional - Health (Give name of institution; Institutional - Education (Name of institution):; Other - Specify:)</t>
  </si>
  <si>
    <t>Estimated number of users</t>
  </si>
  <si>
    <t xml:space="preserve"> Type of Source( Protected spring; Number of spouts; Shallow well (less than 30m deep) with hand pump; Deep borehole (more than 30m deep) with hand pump; Rainwater Harvesting Tank (6,000 liters and above); Dam (2,000 m3 and above) - volume:; Valley Tank (2,000 m3 and above) - volume:; Public Stand Post; Kiosk; Yard tap for public use; Indicate type &amp; name &amp; nr. of mother scheme/system:)</t>
  </si>
  <si>
    <t>4: Type of source</t>
  </si>
  <si>
    <t xml:space="preserve"> Type of management( Communal; Private/Individual; Private operator; Institutional; Other - Specify:)</t>
  </si>
  <si>
    <t>5: Operation and maintenance</t>
  </si>
  <si>
    <t>Water and Sanitation Committee (WSC) established( Yes; No )</t>
  </si>
  <si>
    <t>Has the WSC been trained? ( Yes; No )</t>
  </si>
  <si>
    <t>Functionality of WSC, tick applicable boxes below:( WSC is collecting user fees; WSC undertakes regular servicing/minor repairs; WSC is holding regular meetings; Environment/sanitation around the source is ok)</t>
  </si>
  <si>
    <t>If the WSC is not functioning, indicate main reasons</t>
  </si>
  <si>
    <t xml:space="preserve"> No. of members on WSC:</t>
  </si>
  <si>
    <t xml:space="preserve"> No. of active members on WSC:</t>
  </si>
  <si>
    <t>7: Other info as required</t>
  </si>
  <si>
    <t>No. of women on WSC:</t>
  </si>
  <si>
    <t>No. of women holding key positions:( chairperson; secretary; vice-chairperson; treasurer)</t>
  </si>
  <si>
    <t>Functionality( Functional (in use); Functional (not in use); Non-functional)</t>
  </si>
  <si>
    <t>If the water source is non-functional or not in use when did it break down (month, year)</t>
  </si>
  <si>
    <t>Reason why the source is non-functional or not in use</t>
  </si>
  <si>
    <t>For non-functional and not used sources, give more details and explanations of main reason why</t>
  </si>
  <si>
    <t>For both functional and non-functional sources, indicate year of last repair</t>
  </si>
  <si>
    <t>Give details on the repairs done, if any:</t>
  </si>
  <si>
    <t>6: Operational status (functionality)</t>
  </si>
  <si>
    <t xml:space="preserve">Section 1: NOTICE OF BIRTH OF A CHILD </t>
  </si>
  <si>
    <t xml:space="preserve">Date and Time of birth </t>
  </si>
  <si>
    <t>CSECTION2A: Community services</t>
  </si>
  <si>
    <t>CSECTION2B: Health facilities</t>
  </si>
  <si>
    <t>CSECTION2C: Water facilities</t>
  </si>
  <si>
    <t>CSECTION3A: School facilities</t>
  </si>
  <si>
    <t>CSECTION3B: Shool sanitation and safety</t>
  </si>
  <si>
    <t>CSECTION3C: School water</t>
  </si>
  <si>
    <t>CSECTION3D: School items</t>
  </si>
  <si>
    <t>CSECTION3E: Students performance</t>
  </si>
  <si>
    <t>CSECTION3F: School dropouts</t>
  </si>
  <si>
    <t>CSECTION3G: School meetings</t>
  </si>
  <si>
    <t>CSECTION3H: School staffing</t>
  </si>
  <si>
    <t>CSECTION3I: School supervision</t>
  </si>
  <si>
    <t>Community services availability (CSD)</t>
  </si>
  <si>
    <t>Community services provider (CSD)</t>
  </si>
  <si>
    <t>Distance to a community service (CSD)</t>
  </si>
  <si>
    <t>Common transport means (CSD)</t>
  </si>
  <si>
    <t>Time to get to the community service (CSD)</t>
  </si>
  <si>
    <t>Quality of services (CSD)</t>
  </si>
  <si>
    <t>Commonly used type of health facility (CSD)</t>
  </si>
  <si>
    <t>Handling of patients by health facilities (CSD)</t>
  </si>
  <si>
    <t>Health facility ease of access - reception (CSD)</t>
  </si>
  <si>
    <t>Health facility ease of access - information and guidance (CSD)</t>
  </si>
  <si>
    <t>Health facility ease of access - flow of care (CSD)</t>
  </si>
  <si>
    <t>Health facility ease of access - sign posts (CSD)</t>
  </si>
  <si>
    <t>Treatment or handling of patients by healthworkers (CSD)</t>
  </si>
  <si>
    <t>Health facilities access issues (CSD)</t>
  </si>
  <si>
    <t>Minimising health facilities access issues (CSD)</t>
  </si>
  <si>
    <t>Improvement in access to safe water (CSD)</t>
  </si>
  <si>
    <t>Ever protected water catchment areas (CSD)</t>
  </si>
  <si>
    <t>Activities to protect water catchment areas (CSD)</t>
  </si>
  <si>
    <t>Payment for water (CSD)</t>
  </si>
  <si>
    <t>Amount paid for water (CSD)</t>
  </si>
  <si>
    <t>Quantity of water used (CSD)</t>
  </si>
  <si>
    <t>Purpose of the water payments (CSD)</t>
  </si>
  <si>
    <t>Usual monthly cost of water (CSD)</t>
  </si>
  <si>
    <t>Affordability of the water costs (CSD)</t>
  </si>
  <si>
    <t>Households using safe water facilities (CSD)</t>
  </si>
  <si>
    <t>reasons for incomplete latrine or toilet coverage (CSD)</t>
  </si>
  <si>
    <t>Availability of school faciities (CSD)</t>
  </si>
  <si>
    <t>Adquancy of eduction facilities at the school (CSD)</t>
  </si>
  <si>
    <t>Type of buidings at school (CSD)</t>
  </si>
  <si>
    <t>Condition of the facilities  at school (CSD)</t>
  </si>
  <si>
    <t>Number of facilities built in the last 3 years  at school (CSD)</t>
  </si>
  <si>
    <t>Number of stances for boys  at school (CSD)</t>
  </si>
  <si>
    <t>Number of stances for girls  at school (CSD)</t>
  </si>
  <si>
    <t>Handwashing facilities  at school (CSD)</t>
  </si>
  <si>
    <t>Separate toilet facilities for teachers  at school (CSD)</t>
  </si>
  <si>
    <t>Number of stances for male teachers  at school (CSD)</t>
  </si>
  <si>
    <t>Number of stances for female teachers  at school (CSD)</t>
  </si>
  <si>
    <t>Number of shared stances  at school (CSD)</t>
  </si>
  <si>
    <t>Toilet facility carters for physically impaired children  at school (CSD)</t>
  </si>
  <si>
    <t>First aid facilities  at school (CSD)</t>
  </si>
  <si>
    <t>Whoadministers First Aid at the school (CSD)</t>
  </si>
  <si>
    <t>Source of drinking water at the school (CSD)</t>
  </si>
  <si>
    <t>Source of drinking water at the school ranked (CSD)</t>
  </si>
  <si>
    <t>Distance to each important drinking water source (CSD)</t>
  </si>
  <si>
    <t>How reliable are these important water sources? (CSD)</t>
  </si>
  <si>
    <t>Items provided to students (CSD)</t>
  </si>
  <si>
    <t>Are items provided to students charged (CSD)</t>
  </si>
  <si>
    <t>Average amount charged per child per item (CSD)</t>
  </si>
  <si>
    <t>Frequency of payment per item (CSD)</t>
  </si>
  <si>
    <t>Total number of candidates examined - boys (CSD)</t>
  </si>
  <si>
    <t>Total number of candidates examined - girls (CSD)</t>
  </si>
  <si>
    <t>Number who passed with grade one (1) - boys (CSD)</t>
  </si>
  <si>
    <t>Number who passed with grade one (1) - girls (CSD)</t>
  </si>
  <si>
    <t>Number who passed with grade two (2) - boys (CSD)</t>
  </si>
  <si>
    <t>Number who passed with grade two (2) - girls (CSD)</t>
  </si>
  <si>
    <t>Number who passed with grade three (3) - boys (CSD)</t>
  </si>
  <si>
    <t>Number who passed with grade three (3) - girl (CSD)</t>
  </si>
  <si>
    <t>Are there any pupils who left school before completing P.7 (CSD)</t>
  </si>
  <si>
    <t>Number who left before completing P.7 per year - boys (CSD)</t>
  </si>
  <si>
    <t>Number who left before completing P.7 per year - girls (CSD)</t>
  </si>
  <si>
    <t>MOST common reason for leaving school - boys (CSD)</t>
  </si>
  <si>
    <t>MOST common reason for leaving school - girls (CSD)</t>
  </si>
  <si>
    <t>Does the school hold meetings (CSD)</t>
  </si>
  <si>
    <t>When was the last school meeting held - month (CSD)</t>
  </si>
  <si>
    <t>When was the last school meeting held - year (CSD)</t>
  </si>
  <si>
    <t>Minutes kept for the school meetings (CSD)</t>
  </si>
  <si>
    <t>School meetings frequency (CSD)</t>
  </si>
  <si>
    <t>Additional teachers required in school to meet the government ceilings - number of teachers (CSD)</t>
  </si>
  <si>
    <t>Additional teachers required in school to meet the government ceilings - additional number required (CSD)</t>
  </si>
  <si>
    <t>Does someone supervise or monitor the school (CSD)</t>
  </si>
  <si>
    <t>Last visit by a school supervisor- month (CSD)</t>
  </si>
  <si>
    <t>Last visit by a school supervisor- year (CSD)</t>
  </si>
  <si>
    <t>Frequency of school supervision/monitoring (CSD)</t>
  </si>
  <si>
    <t>Marital Status (WIS)</t>
  </si>
  <si>
    <t>Relationship to head of household (WIS)</t>
  </si>
  <si>
    <t>Household usual member (WIS)</t>
  </si>
  <si>
    <t>Eligible female respondent (WIS)</t>
  </si>
  <si>
    <t>Usual members who spent the night (WIS)</t>
  </si>
  <si>
    <t>Place to wash  hands (WIS)</t>
  </si>
  <si>
    <t>Place to wash hands - observed (WIS)</t>
  </si>
  <si>
    <t>Water souces used on a regular basis (WIS)</t>
  </si>
  <si>
    <t>Source of drinking water (WIS)</t>
  </si>
  <si>
    <t>Water source for other purposes (WIS)</t>
  </si>
  <si>
    <t>Uses of the water source (WIS)</t>
  </si>
  <si>
    <t>Availability of the water source (WIS)</t>
  </si>
  <si>
    <t>Availability of the water source at specific time (WIS)</t>
  </si>
  <si>
    <t>Period to and from water source (WIS)</t>
  </si>
  <si>
    <t>Ownership of a garden (WIS)</t>
  </si>
  <si>
    <t>Toilet facility used  (WIS)</t>
  </si>
  <si>
    <t>Main toilet facilty used (WIS)</t>
  </si>
  <si>
    <t>Frequency of toilet facilty usage (WIS)</t>
  </si>
  <si>
    <t>Toilet facilty sharing (WIS)</t>
  </si>
  <si>
    <t>Number of households that share a toilet facility (WIS)</t>
  </si>
  <si>
    <t>Number of people regularly using the bush / field at home or at work (WIS)</t>
  </si>
  <si>
    <t>Disposal of under-5 children's fecal waste (WIS)</t>
  </si>
  <si>
    <t>District (VR)</t>
  </si>
  <si>
    <t>Constituency (VR)</t>
  </si>
  <si>
    <t>Sub-County (VR)</t>
  </si>
  <si>
    <t>Parish (VR)</t>
  </si>
  <si>
    <t>Polling station (VR)</t>
  </si>
  <si>
    <t>Voter names (VR)</t>
  </si>
  <si>
    <t>Voter's Age (VR)</t>
  </si>
  <si>
    <t>Voter's Sex (VR)</t>
  </si>
  <si>
    <t>Voter's village (VR)</t>
  </si>
  <si>
    <t>Other info as requiered by the District Water Officer (DWO)</t>
  </si>
  <si>
    <t>Water Source Location - rural(UWASA)</t>
  </si>
  <si>
    <t>Water Source Location - urban(UWASA)</t>
  </si>
  <si>
    <t>Period of water source construction(UWASA)</t>
  </si>
  <si>
    <t>Source of funding for the water source(UWASA)</t>
  </si>
  <si>
    <t>Ownership of watersource(UWASA)</t>
  </si>
  <si>
    <t>Number of users of watersource(UWASA)</t>
  </si>
  <si>
    <t>Type of watersource(UWASA)</t>
  </si>
  <si>
    <t>Management of watersource(UWASA)</t>
  </si>
  <si>
    <t>Water and Sanitation Committee (WSC) established(UWASA)</t>
  </si>
  <si>
    <t>Water and Sanitation Committee (WSC) trained(UWASA)</t>
  </si>
  <si>
    <t>Water and Sanitation Committee (WSC) functionality(UWASA)</t>
  </si>
  <si>
    <t>Water and Sanitation Committee (WSC) reasons for not functioning(UWASA)</t>
  </si>
  <si>
    <t>Water and Sanitation Committee (WSC) members(UWASA)</t>
  </si>
  <si>
    <t>Water and Sanitation Committee (WSC) active members(UWASA)</t>
  </si>
  <si>
    <t>Water and Sanitation Committee (WSC) women members(UWASA)</t>
  </si>
  <si>
    <t>No. of women holding key positions in the Water and Sanitation Committee (WSC)(UWASA)</t>
  </si>
  <si>
    <t>Water source functionality(UWASA)</t>
  </si>
  <si>
    <t>Water source last functionality(UWASA)</t>
  </si>
  <si>
    <t>Reasons for water source not functioning(UWASA)</t>
  </si>
  <si>
    <t>Reasons (explained) for water source not functioning(UWASA)</t>
  </si>
  <si>
    <t>Water source last repair(UWASA)</t>
  </si>
  <si>
    <t>Water source last repair (details)(UWASA)</t>
  </si>
  <si>
    <t>Information for District Water Officer (DWO)(UWASA)</t>
  </si>
  <si>
    <t>Births registration (BDR)</t>
  </si>
  <si>
    <t xml:space="preserve"> In general would you say that Uganda is headed in ... ?( 1: The right direction; 2: The wrong direction; 3: Not sure)</t>
  </si>
  <si>
    <t>Listed below are a number of development priorities in Uganda.( Please identify which of the following you consider the most important development priorities in Uganda( 1: Social protection (e.g., pensions, targeted social assistance); 2: Transport (e.g., roads, bridges, transportation); 3: Public sector governance/ reform (i.e., government effectiveness, public financial management, public expenditure, fiscal system reform); 4: Global/regional integration; 5: Gender equity; 6: Domestic private sector development; 7: Foreign direct investment; 8: Water and sanitation; 9: Anti corruption; 10: Job creation/employment; 11: Rural development; 12: Financial markets; 13: Urban development; 14: Environmental sustainability; 15: Equality of opportunity (i.e., equity); 16: Health; 17: Education; 18: Poverty reduction; 19: Energy; 20: Food security; 21: Climate change (e.g., mitigation, adaptation); 22: Agricultural development; 23: Trade and exports; 24: Crime and violance; 25: Economic growth; 26: Law and justice (e.g., judicial system); 27: Regulatory framework; 28: Communicable/non-communicable diseases; 29: Sustainable and transparent development of the oil and gas sector (particularly related to management of revenues); 30: Disaster management; 31: Information and communications technology; )</t>
  </si>
  <si>
    <t>Poverty reduction is a broad term that encompasses work in many different areas.( Which THREE areas of development listed below do you believe would contribute most to reducing poverty in Uganda?( Water and sanitation; Equality of opportunity (i.e., equity); Economic growth; Climate change (e.g., mitigation, adaptation); Global/regional integration; Gender equity; Rural development; Urban development; Regulatory framework; Social protection (e.g., pensions, targeted social assistance); Law and justice (e.g., judicial system); Transport (e.g., roads, bridges, transportation); Crime and violence; Communicable/non-communicable diseases; Information and communications technology; Anti corruption; Domestic private sector development; Foreign direct investment; Education; Energy; Public sector governance/ reform (i.e., government effectiveness, public financial management, public expenditure, fiscal system reform); Sustainable and transparent development of the oil and gas sector (particularly related to management of revenues); Environmental sustainability; Disaster management; Health; Agricultural development; Job creation/employment; Financial markets; Trade and exports; Food security))</t>
  </si>
  <si>
    <t>Economic growth can be driven by a number of factors.( Which THREE areas below do you believe would contribute most to generating economic growth in Uganda( Energy; Gender equity; Equality of opportunity (i.e., equity); Social protection (e.g., pensions, targeted social assistance); Global/regional integration; Climate change (e.g., mitigation, adaptation); Anti corruption; Disaster management; Rural development; Foreign direct investment; Urban development; Water and sanitation; Education; Information and communications technology; Regulatory framework; Communicable/non-communicable diseases; Trade and exports; Public sector governance/ reform (i.e., government effectiveness, public financial management, public expenditure, fiscal system reform); Domestic private sector development; Job creation/employment; Agricultural development; Food security; Transport (e.g., roads, bridges, transportation); Sustainable and transparent development of the oil and gas sector (particularly related to management of revenues); Environmental sustainability; Health; Law and justice (e.g., judicial system); Crime and violence; Financial markets))</t>
  </si>
  <si>
    <t>When thinking about the idea of “shared prosperity” in your country, which of the following TWO best illustrate how this would be achieved in Uganda? (Choose no more than TWO)( Better employment opportunities for young people; Better employment opportunities for women; Greater access to micro-finance for the poor; Greater voice and participation for citizens to help ensure greater accountability; Greater access to health and nutrition for citizens; Greater access to social services for citizens across Uganda; Better entrepreneurial opportunities (i.e., to start small and medium sized businesses); A growing middle class; Better opportunity for the poor who live in rural areas; Better opportunity for the poor who live in urban areas; Consistent economic growth; More reliable social safety net; Greater equity of fiscal policy; Education and training that better ensure job opportunity; Better quality public services; Other (please specify))</t>
  </si>
  <si>
    <t>SECTION A: GENERAL ISSUES FACING UGANDA</t>
  </si>
  <si>
    <t>How familiar are you with the work of the World Bank Group in Uganda?( 1: Not familiar at all; 10: Extremely familiar)</t>
  </si>
  <si>
    <t>Overall, please rate your impression of the World Bank Group’s effectiveness in Uganda.( 1: Not effective at all; 10: Very effective; □  Don’t know)</t>
  </si>
  <si>
    <t>To what extent do you believe the World Bank Group’s staff is well prepared (e.g., skills and Knowledge) to help Uganda solve its most complicated development challenges( 1: To no degree at all; 10: To a very significant degree; □  Don’t know)</t>
  </si>
  <si>
    <t>Please rate how much you agree with the following statements.( When I need information from the World Bank Group I know how to find it (e.g., whom to call, where to reach them, etc.)( 1: Strongly agree; 10: Strongly disagree; □ Don’t know))</t>
  </si>
  <si>
    <t>Please rate how much you agree with the following statements.( The World Bank Group is responsive to my information requests and inquiries( 1: Strongly agree; 10: Strongly disagree; □ Don’t know))</t>
  </si>
  <si>
    <t>Which of the following best describes your current position? (Select only ONE response)( Office of the President, Prime Minister; Office of Minister; Office of Parliamentarian; Employee of a Ministry, Ministerial Department or Implementation Agency; Consultant/Contractor working on World Bank Group supported Project/Program; Project Management Unit (PMU) overseeing implementation of project; Local Government Office or Staff; Bilateral Agency; Multilateral Agency; Private Sector Organization; Private Foundation; Financial Sector/Private Bank; NGO; Community Based Organization; Media (Press, Radio, TV, Web, etc.); Independent Government Institution (i.e., Regulatory Agency, Central Bank/oversight institution); Trade Union; Faith-Based Group; Academia/Research Institute/Think Tank; Judiciary Branch; Cultural Leader (e.g., traditional leader, hereditary leader); Political Party; Other (please specify)</t>
  </si>
  <si>
    <t>Please identify the primary specialization of your work. (Select only ONE response)( Agriculture/ rural development / food security; Climate change / disaster management; Education; Energy; Financial markets / banking; Gender equity / equality of opportunity; Health / communicable/non-communicable diseases; Information and communications technology; Job creation/employment; Law and justice / regulatory framework; Natural resource management / environmental sustainability; Private sector development / foreign direct investment; Public sector governance / public financial management / anti corruption; Social protection; Transport; Urban development; Water and sanitation; Generalist; Other (please specify))</t>
  </si>
  <si>
    <t>Currently, do you professionally collaborate/work with the World Bank Group in your country?( 1: Yes; 2: No)</t>
  </si>
  <si>
    <t>Which of the following agencies of the World Bank Group do you work with in Uganda? (Select all that apply)( The World Bank (IBRD/IDA) ; The International Finance Corporation (IFC) ; The Multilateral Investment Guarantee Agency (MIGA); None)</t>
  </si>
  <si>
    <t>Which of the following describes most of your exposure to the World Bank Group in Uganda? (Choose no more than TWO)( Observer (i.e., follow in media, discuss in informal conversations, etc.); Use World Bank Group reports/data; Engage in World Bank Group related/sponsored events/activities; Collaborate as part of my professional duties; Use World Bank Group website for information, data, research, etc.)</t>
  </si>
  <si>
    <t>Which best represents your geographic location?( Kampala City; Central Uganda; Eastern Uganda; Northern Uganda; Western Uganda)</t>
  </si>
  <si>
    <t>B2</t>
  </si>
  <si>
    <t>B3</t>
  </si>
  <si>
    <t>D9</t>
  </si>
  <si>
    <t>D10</t>
  </si>
  <si>
    <t>E1</t>
  </si>
  <si>
    <t>E2</t>
  </si>
  <si>
    <t>E3</t>
  </si>
  <si>
    <t>E4</t>
  </si>
  <si>
    <t>E5</t>
  </si>
  <si>
    <t>E6</t>
  </si>
  <si>
    <t>E7</t>
  </si>
  <si>
    <t>E8</t>
  </si>
  <si>
    <t>E9</t>
  </si>
  <si>
    <t>F1</t>
  </si>
  <si>
    <t>F2</t>
  </si>
  <si>
    <t>F3</t>
  </si>
  <si>
    <t>F4</t>
  </si>
  <si>
    <t>G2</t>
  </si>
  <si>
    <t>G3</t>
  </si>
  <si>
    <t>G4</t>
  </si>
  <si>
    <t>G5</t>
  </si>
  <si>
    <t>G6</t>
  </si>
  <si>
    <t>G7</t>
  </si>
  <si>
    <t>G8</t>
  </si>
  <si>
    <t>G13</t>
  </si>
  <si>
    <t>G14</t>
  </si>
  <si>
    <t>G15</t>
  </si>
  <si>
    <t>Geographic location</t>
  </si>
  <si>
    <t>Description of most exposure activity</t>
  </si>
  <si>
    <t>Agencies you work with</t>
  </si>
  <si>
    <t>Collaborate/ work proffessionally with</t>
  </si>
  <si>
    <t xml:space="preserve">Your work's primary specialisation </t>
  </si>
  <si>
    <t>Current position</t>
  </si>
  <si>
    <t>Responsiveness to requests</t>
  </si>
  <si>
    <t>Availability of information</t>
  </si>
  <si>
    <t>Direction Uganda is headed</t>
  </si>
  <si>
    <t xml:space="preserve">Important development priorities </t>
  </si>
  <si>
    <t>Development contributing to poverty reduction</t>
  </si>
  <si>
    <t>Factors genarating Economic growth</t>
  </si>
  <si>
    <t>Achievement of shared prosperity</t>
  </si>
  <si>
    <t>Familiarity with world bank group work</t>
  </si>
  <si>
    <t>Effectiveness of world bank group</t>
  </si>
  <si>
    <t>staff's preparation extent in solving complicated development challenges</t>
  </si>
  <si>
    <t>Employment</t>
  </si>
  <si>
    <t>Does the ( NAME) have birth the certificate? (1: Yes long certificate; 2: Yes short certificate; 3: No; 8: DK)</t>
  </si>
  <si>
    <t>Section 1: Demographics</t>
  </si>
  <si>
    <t>P7</t>
  </si>
  <si>
    <t>What is the (NAME'S) ethnicity? If Non Ugandan write the Code of origin of the country of residence:</t>
  </si>
  <si>
    <t>P8</t>
  </si>
  <si>
    <t>What is the (NAME'S) religion? Refer to list code P9:</t>
  </si>
  <si>
    <t>P9</t>
  </si>
  <si>
    <t>Is the (NAME'S) Biological mother Alive? (1: Yes; 2: No; 8: DK)</t>
  </si>
  <si>
    <t>P10</t>
  </si>
  <si>
    <t>Is the (NAME'S) Biological father Alive? (1: Yes; 2: No; 8: DK)</t>
  </si>
  <si>
    <t>P11</t>
  </si>
  <si>
    <t xml:space="preserve">In which District was the ( NAME) living before moving to this district? If the person was living out side Uganda state the previous country of residence? </t>
  </si>
  <si>
    <t>P12</t>
  </si>
  <si>
    <t>Who many years has the (NAME) lived continuously? For less than year record 00, for visitors record 97 for ("N/A")</t>
  </si>
  <si>
    <t>P13</t>
  </si>
  <si>
    <t xml:space="preserve">Does (NAME) have difficulty seeing even if he/she is wearing glasses? ( Refer to code list P14 -P17 ). </t>
  </si>
  <si>
    <t>P14</t>
  </si>
  <si>
    <t xml:space="preserve">Does (NAME) have difficulty hearing even if he/she is wearing hearing aid? ( Refer to code list P14 -P17 ). </t>
  </si>
  <si>
    <t>P15</t>
  </si>
  <si>
    <t xml:space="preserve">Does (NAME) have difficulty  walking /climbing steps  ( Refer to code list P14 -P17 ). </t>
  </si>
  <si>
    <t>P16</t>
  </si>
  <si>
    <t xml:space="preserve">Does (NAME) have difficulty  remembering or concentrating  ( Refer to code list P14 -P17 ). </t>
  </si>
  <si>
    <t>P17</t>
  </si>
  <si>
    <t>Did (NAME) attend school in 2014 left school or never been to school? ( Refer to code list P18)</t>
  </si>
  <si>
    <t>P18</t>
  </si>
  <si>
    <t>What is the highest grade/class of formal education that ( NAME ) completed ( Refer to code list P19 )</t>
  </si>
  <si>
    <t>P19</t>
  </si>
  <si>
    <t xml:space="preserve">what is Names field of specialisation? If no specialisation write 97 ) </t>
  </si>
  <si>
    <t>P20</t>
  </si>
  <si>
    <t>Can (NAME) Read and Write a sentence meaningfully in any language?  (1: Read and Write; 2: Read only; 3: Write only; 4: No; 7: N/A; 8: DK)</t>
  </si>
  <si>
    <t>P21</t>
  </si>
  <si>
    <t>What was (NAME'S) main activity status in the last 7 days? (Refer  to the code list P22)</t>
  </si>
  <si>
    <t>P22</t>
  </si>
  <si>
    <t>What was (NAMES) main type of work (occupation) during the last 7 days? (DESCRIBE IN NOT MORE THAN 2 WORDS)</t>
  </si>
  <si>
    <t>P23</t>
  </si>
  <si>
    <t xml:space="preserve">Does (NAME) own a mobile phone if yes write the number of phones the (handset) owns if no write 0 if 6+, write 6 </t>
  </si>
  <si>
    <t>P24</t>
  </si>
  <si>
    <t>Does (NAME) use internet (1: Yes; 2: No; 7: N/A; 8: DK)</t>
  </si>
  <si>
    <t>P25</t>
  </si>
  <si>
    <t>What is (NAME'S) current marital status? (Refer to code list P26)</t>
  </si>
  <si>
    <t>P26</t>
  </si>
  <si>
    <t>How many children has (NAME) ever born alive? Of the total children ever born how many are boys and how many are girls?</t>
  </si>
  <si>
    <t>P27</t>
  </si>
  <si>
    <t>If the woman has ever given birth record 00 in the boxes below (97: N/A)</t>
  </si>
  <si>
    <t>P27a</t>
  </si>
  <si>
    <t>Of the total children ever borne how many are alive? Among those children how many are boys? And how many are girls? If the woman has ever given birth record 00 in the boxes below   (97: N/A)</t>
  </si>
  <si>
    <t>P28</t>
  </si>
  <si>
    <t>Of the total children ever born, how many are dead? Among these children, how many are boys and how many are girls? If the woman has ever given birth record 00 in the boxes below 97=N/A</t>
  </si>
  <si>
    <t>P29</t>
  </si>
  <si>
    <t>When did (NAME) have her last birth? If N/A write 97 for month and 9997 for a year, if Don't know write 98 for a month and 9998 for a year</t>
  </si>
  <si>
    <t>P30</t>
  </si>
  <si>
    <t>What is the sex of the last live birth? (1: Male; 2: Female; 7: N/A)</t>
  </si>
  <si>
    <t>P31</t>
  </si>
  <si>
    <t>What is the survival status of the last live birth? (1: Alive; 2: Dead; 7: N/A; 8: BK)</t>
  </si>
  <si>
    <t>P32</t>
  </si>
  <si>
    <t xml:space="preserve">if the last child is dead, write age at death in completed months , if 60+ months record 60, write 97 if N/A </t>
  </si>
  <si>
    <t>P33</t>
  </si>
  <si>
    <t>What is the occupancy tenure of the dwelling unit? (10: Owner Occupation ; 11: Free public; 12: Free private; 13: Subsidized public; 14: subsidized private; 15: Rented Public; 16: Rented private; 96: Others)</t>
  </si>
  <si>
    <t>Section 2: Housing Conditions</t>
  </si>
  <si>
    <t>What type of dwelling unit does this house occupy? (10: Detached house (Single or multi-stored); 11: Semi-Detached house; 12: Flat in a Block of Flats; 13: Room or rooms of a Main House; 14: Servants Quarters; 15: Tenement (Muzigo); 16: Garage; 17: Go down/ Basement; 18: Store; 96: Other)</t>
  </si>
  <si>
    <t>How many rooms were used on the census night for sleeping?</t>
  </si>
  <si>
    <t>Types of materials mainly used for construction of the roof. (10: Iron sheets; 11: Tiles; 12: Asbestos; 13: Concrete; 14: Tins; 15: Thatch; 96: Other)</t>
  </si>
  <si>
    <t>Types of materials mainly used  for construction of the wall (10: Concrete/Stones; 11: Cement Blocks; 12: Burnt/Stabilised bricks; 13: Unburnt bricks with mud; 14: Unburnt bricks with mud; 15: 1Wood; 16: Mud and Pole; 17: Tin/Iron sheets; 96: Other)</t>
  </si>
  <si>
    <t>Types  of materials used for the floor (10: Earth; 11: Rammed earth; 12: Cement screed; 13: Concrete; 14: Tiles; 15: Bricks; 16: Stone; 17: wood; 96: Other)</t>
  </si>
  <si>
    <t>Public Health Facility</t>
  </si>
  <si>
    <t>Section 3: Community services</t>
  </si>
  <si>
    <t>H7</t>
  </si>
  <si>
    <t>Private Health Facility</t>
  </si>
  <si>
    <t>H8</t>
  </si>
  <si>
    <t>Public Primary School</t>
  </si>
  <si>
    <t>H9</t>
  </si>
  <si>
    <t>Private Primary School.</t>
  </si>
  <si>
    <t>H10</t>
  </si>
  <si>
    <t>Public Secondary School</t>
  </si>
  <si>
    <t>H11</t>
  </si>
  <si>
    <t>Private Secondary School</t>
  </si>
  <si>
    <t>H12</t>
  </si>
  <si>
    <t>Police Station/Police Post.</t>
  </si>
  <si>
    <t>H13</t>
  </si>
  <si>
    <t>What source of energy does this household mainly use for lighting? (10: Electricity-National grid (Umeme); 11: Electricity-Solar; 12: Electricity-Personal Generator; 13: Electricity-Community/thermal plat; 14: Gas; 15: Liquefied Petroleum Gas (L PG); 16: Biogas; 17: Paraffin-Lantern; 18: Paraffin-Tadooba; 19: Candles; 20: Firewood; 21: Cow Dung; 22: Grass (Reeds); 96: Other)</t>
  </si>
  <si>
    <t>Section 4: Household characteristics</t>
  </si>
  <si>
    <t>H14</t>
  </si>
  <si>
    <t>What source of energy does this household mainly use for cooking? (10: Electricity-National grid (Umeme); 11: Electricity-Solar; 12: Electricity-Personal Generator; 13: Electricity-Community/thermal plat; 14: Gas; 15: Liquefied Petroleum Gas (L PG); 16: Biogas; 17: Paraffin-stove; 18: Charcoal.; 19: firewood; 20: Cow Dung; 21: Grass (reeds); 96: Other)</t>
  </si>
  <si>
    <t>H15</t>
  </si>
  <si>
    <t>What is the household's main source of water for drinking? (10: Piped water into dwelling; 11: Piped water into the yard; 12: Public Taps; 13: Borehole in yard/plot; 14: Public borehole; 15: Protected well/spring; 16: Unprotected wall/spring; 17: River/Stream/Lake; 18: Vendor; 19: Tanker Truck; 20: Gravity Flow Scheme; 21: Rain Water; 22: Bottled Water; 96: Other)</t>
  </si>
  <si>
    <t>H16</t>
  </si>
  <si>
    <t>what is the distance to the source of water? (Record distance in Kms if distance is given in miles, see distance conversion list) if the water source is on premises record 0.0</t>
  </si>
  <si>
    <t>H17</t>
  </si>
  <si>
    <t>What type of toilet facility does this household mainly use?(10: Flush Toilet; 11: VIP Latrine; 12: Covered Pit Latrine with a slab; 13: Covered Pit Latrine without a slab; 14: Uncovered Pit Latrine with a slab; 15: Uncovered Pit Latrine without a slab; 16: Ecosan (compost toilet); 17: No facility, bush, polythene bags, bucket, etc.; 96: Other)</t>
  </si>
  <si>
    <t>H18</t>
  </si>
  <si>
    <t>Does the Household Share this toilet facility with other households?(1:Yes; 2: No ; 7: N/A (For "No Facility, Bush, Polythene bags, bucket etc.))</t>
  </si>
  <si>
    <t>H19</t>
  </si>
  <si>
    <t>What is the most commonly used method of solid waste disposal from the household(10: Occupants dispose solid waste in the garden, and DO NOT burn or bury it; 11: Occupants burn solid waste ;12: Occupants bury solid waste ;13: Occupants dispose solid waste in a local dump supervised by urban authorities ;14: Occupants dispose solid waste in a local dump supervised by urban authorities ;15: Solid waste collected by waste vendor ;16: Occupants dispose solid waste into river/sea/stream/pond ;96: Other arrangements)</t>
  </si>
  <si>
    <t>H20</t>
  </si>
  <si>
    <t>What type of bathroom does this household mainly use? (10: Inside, drainage provided; 11: Inside, no drainage provided; 12: Outside built, drainage provided; 13: Outside built, no drainage provided; 14: Make shift; 15: None; 96: Other)</t>
  </si>
  <si>
    <t>H21</t>
  </si>
  <si>
    <t>What type of kitchen does this household mainly use?( 10: Inside, specific room; 11: Inside, no specific room; 12: Outside, built; 13: Make shift; 14: Open space)</t>
  </si>
  <si>
    <t>H22</t>
  </si>
  <si>
    <t>Does any member of household own .......(ASSETS)?if yes, record the number, if 9 or more write 9, if none, record 0(A: Moter vehicle; B: Moter cycle; C: Bicycle; D: Wheelchair; E: Canoe/ Boat; F: Donkey; G: Television; H: Radio; I: Fixed Phone; J: Computer/ laptop; K: Generator)</t>
  </si>
  <si>
    <t>H23</t>
  </si>
  <si>
    <t>What is the household's main source of information?(10: Radio; 11: Word of mouth; 12: Telephone; 13: Print Media; 14: Post Mail; 15: Hand Mail; 16: Television; 17: Community Meetings; 18: Internet; 19: Community Announcer; 96: Other)</t>
  </si>
  <si>
    <t>H24</t>
  </si>
  <si>
    <t>Did any member of this Household send/receive a letter/parcel by postal services during the last 12 months?(1: Yes, Once; 2: Yes,Twicw; 3: Yes, Thrice; 4: Yes, 4 times and above; 5: No; 8: Don't Know)</t>
  </si>
  <si>
    <t>H25</t>
  </si>
  <si>
    <t>Does this household have any mosquito nets?(1:Yes; 2:No)</t>
  </si>
  <si>
    <t>H26</t>
  </si>
  <si>
    <t>IF YES IN H26, were the mosquito nets given free or were they bought? Record the appropriate code in the boxes below: 1=Yes, 2= No, 7=NA; 8=DK(A: Given free by Government; B: Given free by NGO; C: Given free by friend/relative; D: Bought)</t>
  </si>
  <si>
    <t>H27</t>
  </si>
  <si>
    <t>What was the main source of household's livelihood in the last 12 months?(10: Substance farming; 11: commercial farming; 12: Employment income; 13: Business Enterprise; 14: Cottage Industry; 15: Property Income; 16: Family / friends / Relatives.; 17: Institutional or Program support( e.g. Red Cross WFP, etc.); 18: Sales of assets; 96: Other)</t>
  </si>
  <si>
    <t>H28</t>
  </si>
  <si>
    <t>Did the household receive any money or physical items from any relative / family member / friend abroad during the last 12 months?(1: Yes, both goods and money; 2: Yes, Money only; 3: Yes, Goods only; 4: No; 8: DK)</t>
  </si>
  <si>
    <t>H29</t>
  </si>
  <si>
    <t>IF YES IN H29,in which countrie+E252s do these relatives / family members / friends reside?(1: Yes; 2: No; 7: N/A)</t>
  </si>
  <si>
    <t>H30</t>
  </si>
  <si>
    <t>Does any member in this household have a functional account in the Bank or any other financial institution? ( Active in last 12 months)(1: Yes, have an account in the Bank; 2: Yes, have an account in another financial institution; 3: Yes, have both in a bank and another financial institution.; 4: No; 8: DK)</t>
  </si>
  <si>
    <t>H31</t>
  </si>
  <si>
    <t>How many meals do household members aged 5 years and above usually eat on average per day? ( Record number of meals in box provided)</t>
  </si>
  <si>
    <t>H32</t>
  </si>
  <si>
    <t>Does every member in this household use soap to bathe?(1: Yes; 2: No; 8: DK)</t>
  </si>
  <si>
    <t>H33</t>
  </si>
  <si>
    <t>Did every member in this household take sugar (at least once a day) during the last week?(1: Yes; 2: No; 8: DK)</t>
  </si>
  <si>
    <t>H34</t>
  </si>
  <si>
    <t>Do you have salt in the house now?(1: Yes; 2: No; 8: DK)</t>
  </si>
  <si>
    <t>H35</t>
  </si>
  <si>
    <t>Does every member in this household have at least two sets of clothing?(1: Yes; 2: No; 8: DK)</t>
  </si>
  <si>
    <t>H36</t>
  </si>
  <si>
    <t>Does every member in this household have at least one pair of shoes? WITH EXCEPTION OF CHILDREN AGED ONE YEAR OR LESS(1: Yes; 2: No; 8: DK)</t>
  </si>
  <si>
    <t>H37</t>
  </si>
  <si>
    <t>Does every child in this household (i.e. all those under 18 years) have a separent blanket?(1: Yes; 2: No; 7: N/A)</t>
  </si>
  <si>
    <t>H38</t>
  </si>
  <si>
    <t>Is any member of the household involved in any household-based enterprise?(1: Yes; 2: No)</t>
  </si>
  <si>
    <t>H39</t>
  </si>
  <si>
    <t>What is the nature of the enterprise? ( If the household has more the one enterprises, record the one considered by the family as the most important)(10: Agriculture; 11: Trade; 12: Food processing; 13: Other manufacturing; 14: Services; 15: Hotels and Restaurant; 16: Mining and Quarrying; 96: Other; 97: No enterprise)</t>
  </si>
  <si>
    <t>H40</t>
  </si>
  <si>
    <t>Does this household currently undertake any of the following agriculture activities 1=Yes, within EA  2=Yes, outside EA but within District   3=No.(I.: Exotic / Cross breed cattle; II.: Local cattle rearing; III.: Goat rearing; IV.: Sheep rearing; V.: Piggery (pig rearing); VI.: Poultry/Birds keeping; VII.: Rabbit rearing; VIII.: Apiculture (Bee farming); IX.: Aquaculture (fish keeping); X.: Presence of Forest / wooded land; XI.: Crop growing; IF YES IN A1, how many..... Does this household own?; IF YES IN A1, What is the main purpose of production? ; 1: Home Consumption; 2: Sales; 7: N/A)</t>
  </si>
  <si>
    <t>Section 5: Agriculture</t>
  </si>
  <si>
    <t>IF YES IN A1, What is the main purpose of production? (1: Home Consumption; 2: Sales; 7: N/A)</t>
  </si>
  <si>
    <t>List the crops on the holding in order of importance</t>
  </si>
  <si>
    <t>Which of the household members is the lead holder? ( Record the person number of holder from P0 if not listed, record 00)</t>
  </si>
  <si>
    <t>Does the holding carry out any type of irrigation?(1: Yes; 2: No; 7: N/A)</t>
  </si>
  <si>
    <t>A6</t>
  </si>
  <si>
    <t>Does this household own agricultural land?(1: Yes; 2: No)</t>
  </si>
  <si>
    <t>A7</t>
  </si>
  <si>
    <t>Did any deaths occur in this household in the last 12 months? I mean from September 2013 up to December 2013. What about from 1 st January 2014 to 27th August 2014?(1: Yes; 2: No; 8: Don't Know)</t>
  </si>
  <si>
    <t>Section 6: Deaths</t>
  </si>
  <si>
    <t>What was the name of the deceased? If no death in D1, WRITE "Not Applicable" and end Interview</t>
  </si>
  <si>
    <t>What was the sex of (NAME)? (1: Male; 2: Female; 7: N/A)</t>
  </si>
  <si>
    <t>How old was (NAME) at the time of death (in completed years)? If age is less than one year write 01</t>
  </si>
  <si>
    <t>What was the cause of (NAME,S) death?(1: Disease; 2: Accident; 3: Violence; 4: Witchcraft; 6: Others; 7: N/A; 8: DK)</t>
  </si>
  <si>
    <t>Was (NAME) pregnant at the time of her death?(1: Yes; 2: No; 7: N/A; 8: DK)</t>
  </si>
  <si>
    <t>Section 6: Deaths (Females 12 to 54 years)</t>
  </si>
  <si>
    <t>Did (NAME) die while giving birth?(1: Yes; 2: No; 7: N/A; 8: DK)</t>
  </si>
  <si>
    <t>Did (NAME)die within 6 weeks after delivery?(1: Yes; 2: No; 7: n/a; 8: DK)</t>
  </si>
  <si>
    <t>How often does anyone smoke inside your house?( 1: Daily; 2: Weekly; 3: Monthly; 4: Less than monthly; 5: Never)</t>
  </si>
  <si>
    <t>HOUSEHOLD QUESTIONNAIRE; HOUSEHOLD CHARACTERISTICS</t>
  </si>
  <si>
    <t>What is the main source of drinking water for members of your household? ( 1: PIPED WATER ( 11.PIPED INTO DWELLING ; 12.PIPED TO YARD/PLOT ; 13.PUBLIC TAP/STANDPIPE ) ; 2: WATER FROM OPEN WELL/ SPRING ( 21.OPEN WELL/SPRING IN YARD/PLOT ; 22.OPEN PUBLIC WELL/ SPRING ) ; 3: WATER FROM PROTECTED WELL/ SPRING ( 31.PROTECTED WELL/SPRING IN YARD/PLOT ; 32.PROTECTED PUBLIC WELL/SPRING ) ; 4: WATER FROM BOREHOLE ( 41.BOREHOLE IN YARD/PLOT ; 42.PUBLIC BOREHOLE ) ; 5: SURFACE WATER (RIVER/DAM ETC)( 51.RIVER/STREAM; 52.POND/LAKE; 53.DAM; 61.RAIN WATER; 71.TANKER TRUCK; 72.VENDOR; 91.BOTTLED WATER; 96.OTHER (SPECIFY) ) )</t>
  </si>
  <si>
    <t>Where is that water source located? ( 1: IN OWN DWELLING ; 2: IN OWN YARD/PLOT ; 3: ELSEWHERE )</t>
  </si>
  <si>
    <t xml:space="preserve">How long does it take to go there, get water, and come back? ( MINUTES      ; 998: DON'T KNOW ) </t>
  </si>
  <si>
    <t xml:space="preserve">Do you do anything to the water to make it safer to drink? ( 1: YES ; 2: NO ; 8: DON'T KNOW ) </t>
  </si>
  <si>
    <t xml:space="preserve">What do you usually do to make the water safer to drink? ( A: BOIL ; B: ADD WATER GUARD ; C: ADD BLEACH/CHLORINE ; D: STRAIN THROUGH A CLOTH ; E: USE WATER FILTER (CERAMIC/ SAND/COMPOSITE/ETC.) ; F: SOLAR DISINFECTION ; G: LET IT STAND AND SETTLE ; X: OTHER (SPECIFY) ; Z: DON'T KNOW ) </t>
  </si>
  <si>
    <t xml:space="preserve">What kind of toilet facility do members of your household usually use? ( 1: FLUSH OR POUR FLUSH TOILET ; 2: VIP LATRINE ; 3: COVERED PIT LATRINE NO SLAB ; 4: COVERED PIT LATRINE W/SLAB ; 5: UNCOVERED PIT LATRINE NO SLAB ; 6: UNCOVERED PIT LATRINE W/SLAB ; 7: COMPOSTING TOILET ; 8: NO FACILITY/BUSH/FIELD ; 9: ECOSAN ; 96: OTHER (SPECIFY) ) </t>
  </si>
  <si>
    <t xml:space="preserve">Do you share this toilet facility with other households? ( 1: YES ; 2: NO ) </t>
  </si>
  <si>
    <t xml:space="preserve">How many households use this toilet facility? (  NO. OF HOUSEHOLDS LESS THAN 10        ; 95: 10 OR MORE HOUSEHOLDS ; 98: DON'T KNOW ( </t>
  </si>
  <si>
    <t xml:space="preserve">Does this toilet have any facility for washing hands after use? ( 1: YES ; 2: NO ) </t>
  </si>
  <si>
    <t>109A</t>
  </si>
  <si>
    <t xml:space="preserve">Does your household have: a;electricity b;radio c;cassette d;television e;mobile f;fixed phone g;refrigerator h;table i; chair j;sofa k;bed l;cupboard m;clock ( 1: YES ; 2; NO ) </t>
  </si>
  <si>
    <t xml:space="preserve">What type of fuel does your household mainly use for cooking? ( 1: ELECTRICITY ; 2: LPG/NATURAL GAS ; 3: BIOGAS ; 4: KEROSENE/PARAFFIN ; 5: CHARCOAL ; 6: FIREWOOD ; 7: STRAW/SHRUBS/GRASS ; 8: ANIMAL DUNG ; 95: NO FOOD COOKED IN HOUSEHOLD ; 96: OTHER (SPECIFY) ) </t>
  </si>
  <si>
    <t xml:space="preserve">Is the cooking usually done in the house, in a separate building, or outdoors? ( 1: IN THE HOUSE ; 2: IN A SEPARATE BUILDING ; 3: OUTDOORS ; 6: OTHER (SPECIFY) ) </t>
  </si>
  <si>
    <t>Do you have a separate room which is used as a kitchen? ( 1: YES ; 2: NO )</t>
  </si>
  <si>
    <t xml:space="preserve">MAIN MATERIAL OF THE FLOOR. RECORD OBSERVATION. ( A: NATURAL FLOOR ( 11: EARTH/SAND ; 12: EARTH AND DUNG )  ; B: FINISHED FLOOR ( 31: PARQUET OR POLISHED WOOD ; 32: MOSAIC OR TILES ; 33: BRICKS ; 34: CEMENT ; 35: STONES ; 96: OTHER (SPECIFY) )  ) </t>
  </si>
  <si>
    <t xml:space="preserve">MAIN MATERIAL OF THE ROOF. RECORD OBSERVATION. ( A: NATURAL ROOFING ( 11: THATCHED ; 12: MUD )  ; B: FINISHED ROOFING ( 21: WOOD/PLANKS ; 22: IRON SHEETS ; 23: ASBESTOS ; 24: TILES ; 25: TIN ; 26: CEMENT ; 96: OTHER (SPECIFY) )  ) </t>
  </si>
  <si>
    <t xml:space="preserve">MAIN MATERIAL OF THE EXTERIOR WALLS. RECORD OBSERVATION. ( A: NATURAL WALLS ( 11: THATCHED/STRAW )  ; B: RUDIMENTARY WALLS ( 21: MUD AND POLES ; 22: UN-BURNT BRICKS ; 23: UN-BURNT BRICKS WITH PLASTER ; 24: BURNT BRICKS WITH MUD  )  ; C: FINISHED WALLS ( 31: CEMENT BLOCKS ; 32: STONE ; 33: TIMBER ; 34: BURNT BRICKS WITH CEMENT ; 96: OTHER (SPECIFY) )  ) </t>
  </si>
  <si>
    <t>How many rooms in this household are used for sleeping?</t>
  </si>
  <si>
    <t xml:space="preserve">Does any member of this household own: a; watch b; bicycle c; motorcycle or motor scooter d; animal drawn cart e; boat with a motor f; boat without a motor? ( 1: YES ; 2: NO ) </t>
  </si>
  <si>
    <t xml:space="preserve">Does any member of this household own any agricultural land? ( 1: YES ; 2: NO ) </t>
  </si>
  <si>
    <t>How many acres of agricultural land do members of this household own? (IF 95 OR MORE, CIRCLE '950'.)</t>
  </si>
  <si>
    <t xml:space="preserve">Does this household own any livestock, herds, other farm animals, or poultry? ( 1:YES ; 2: NO ) </t>
  </si>
  <si>
    <t xml:space="preserve">How many of the following animals does this household own? (IF NONE, ENTER '00'.IF 95 OR MORE, ENTER '95'.IF UNKNOWN, ENTER '98'. ) ( 1: local cattle? ; 2: exotic/ cross cattle? ; 3: horses, donkeys or mules? ; 4: goats? ; 5: sheep? ; 6: pigs? ; 7: chicken? ) </t>
  </si>
  <si>
    <t xml:space="preserve">At any time in the past 12 months, has anyone come into your dwelling to spray the interior walls against mosquitoes? ( 1: YES ; 2: NO ; 8: DON'T KNOW ) </t>
  </si>
  <si>
    <t xml:space="preserve">Who sprayed the dwelling? ( A: GOVERNMENT WORKER/PROGRAM ; B: PRIVATE COMPANY ; C: NONGOVERNMENTAL ORGANIZATION (NGO) ; X: OTHER (SPECIFY) ; Y: DON'T KNOW ) </t>
  </si>
  <si>
    <t xml:space="preserve">Does your household have any mosquito nets that can be used while sleeping? ( 1: YES ; 2: NO ) </t>
  </si>
  <si>
    <t>How many mosquito nets does your household have? (IF 7 OR MORE NETS, RECORD '7'.)</t>
  </si>
  <si>
    <t xml:space="preserve">ASK THE RESPONDENT TO SHOW YOU THE NETS IN THE HOUSEHOLD. (IF MORE THAN 3 NETS, USE ADDITIONAL QUESTIONNAIRE(S).) ( NET #      ( 1: OBSERVED ; 2: NOT OBSERVED )  ) </t>
  </si>
  <si>
    <t>How many months ago did your  household get the mosquito net? (IF LESS THAN ONE MONTH AGO,RECORD '00'.)</t>
  </si>
  <si>
    <t xml:space="preserve">What brand is this net? ( A: LONGLASTING' NET (TYPE OF MOSQUITO NET.) ( 11: PERMANET ; 12: DURANET ; 13: INTERCEPTOR ; 14: NETPROTECT ; 15: OLYSET ; 16: DAWANET ; 17: ICONLIFE )  ; B: FACTORY NET WITH INSECTICIDE KIT ( 21: KO NET ; 22: KOOPER NET ; 23: ICONET ; 24: SAFI NET )  ; C: FACTORY NET WITHOUT INSECTICIDE KIT ( 31: B52 ; 32: BAMBOO HUT ; 33: CENTURY ; 34: LUCKY NET ; 35: VICTORIA )  ; 41: HOMEMADE NET ; 96: OTHER (SPECIFY)  ; 98: DK BRAND ) </t>
  </si>
  <si>
    <t xml:space="preserve">Since you got the mosquito net, was it ever soaked or dipped in a liquid to kill or repel mosquitoes? ( 1: YES ; 2; NO ; 8: NOT SURE ) </t>
  </si>
  <si>
    <t>How many months ago was the net last soaked or dipped? (IF LESS THAN ONE MONTH AGO, RECORD '00'.)</t>
  </si>
  <si>
    <t xml:space="preserve">Did anyone sleep under this mosquito net last night? ( 1: YES ; 2; NO ; 8: NOT SURE ) </t>
  </si>
  <si>
    <t>Who slept under this mosquito net last night? (RECORD THE PERSON'S NAME AND LINE NUMBER FROM THE HOUSEHOLD SCHEDULE.)</t>
  </si>
  <si>
    <t xml:space="preserve">Please show me where members of your household most often wash their hands. ( 1: OBSERVED ; 2: NOT OBSERVED NOT IN DWELLING/YARD/PLOT ; 3: NOT OBSERVED NO PERMISSION TO SEE ; 4: NOT OBSERVED OTHER REASON ) </t>
  </si>
  <si>
    <t xml:space="preserve">OBSERVE PRESENCE OF WATER AT THE PLACE FOR HANDWASHING. ( 1: WATER IS AVAILABLE ; 2: WATER IS NOT AVAILABLE ) </t>
  </si>
  <si>
    <t xml:space="preserve">OBSERVE PRESENCE OF SOAP, DETERGENT, OR OTHER CLEANSING AGENT. ( A: SOAP OR DETERGENT (BAR, LIQUID, POWDER OR PASTE ; B: ASH, MUD, SAND ; C: NONE ) </t>
  </si>
  <si>
    <t xml:space="preserve">ASK RESPONDENT FOR A TEASPOONFUL OF COOKING SALT. (TEST SALT FOR IODINE.) 9 1: IODINE PRESENT ; 2: NO IODINE ; 3: NO SALT IN HOUSEHOLD ; 6: SALT NOT TASTED ) </t>
  </si>
  <si>
    <t xml:space="preserve">Have you ever attended school? ( 1: YES ; 2: NO  ) </t>
  </si>
  <si>
    <t>WOMEN'S QUESTIONNAIRE; SECTION 1: BACKGROUND</t>
  </si>
  <si>
    <t xml:space="preserve">What is the highest level of school you attended? ( 1: PRIMARY ; 2: 'O' LEVEL ; 3: 'A' LEVEL ; 4: TERTIARY ; 5: UNIVERSITY ) </t>
  </si>
  <si>
    <t>What is the highest (class/year) you completed at that level? (IF COMPLETED LESS THAN ONE YEAR AT THAT LEVEL RECORD '00'.)</t>
  </si>
  <si>
    <t>CHECK 105: PRIMARY SECONDARY OR HIGHER</t>
  </si>
  <si>
    <t xml:space="preserve">CHECK 105: PRIMARY SECONDARY OR HIGHER (  ; 1: CANNOT READ AT ALL ; 2:  ABLE TO READ ONLY PARTS OF SENTENCE  ; 3: ABLE TO READ WHOLE SENTENCE  ; 4:  NO CARD WITH REQUIRED : LANGUAGE (SPECIFY LANGUAGE) )  ( 1: CANNOT READ AT ALL ; 2:  ABLE TO READ ONLY PARTS OF SENTENCE  ; 3: ABLE TO READ WHOLE SENTENCE  ; 4:  NO CARD WITH REQUIRED : LANGUAGE (SPECIFY LANGUAGE) ; 5: BLIND/VISUALLY IMPAIRED ) </t>
  </si>
  <si>
    <t xml:space="preserve">Do you read a newspaper or magazine almost:  ( 1: EVERYDAY ; 2: AT LEAST ONCE A WEEK ; 3: LESS THAN ONCE A WEEK ; 4: NOT AT ALL ) </t>
  </si>
  <si>
    <t xml:space="preserve">Do you listen to the radio almost: ( 1: EVERYDAY ; 2: AT LEAST ONCE A WEEK ; 3: LESS THAN ONCE A WEEK ; 4: NOT AT ALL ) </t>
  </si>
  <si>
    <t xml:space="preserve">Do you watch/listen to television almost:  ( 1: EVERYDAY ; 2: AT LEAST ONCE A WEEK ; 3: LESS THAN ONCE A WEEK ; 4: NOT AT ALL ) </t>
  </si>
  <si>
    <t xml:space="preserve">What is your religion? ( 1: CATHOLIC ; 2: PROTESTANT ; 3: MUSLIM ; 4: PENTECOSTAL ; 5: SDA ; 6: OTHER (SPECIFY) ) </t>
  </si>
  <si>
    <t xml:space="preserve">What is your tribe? ( 1: MUGANDA ; 2: MUNYANKOLE ; 3: MUSOGA ; 4: MUKIGA ; 5: ATESO ; 6: OTHER (SPECIFY) ) </t>
  </si>
  <si>
    <t>In the last 12 months, how many times have you been away from home for one or more nights ?</t>
  </si>
  <si>
    <t xml:space="preserve">In the last 12 months  have you been away from home for more than one month at a time? ( 1: YES ; 2: NO ) </t>
  </si>
  <si>
    <t xml:space="preserve"> Have you ever given birth? ( 1: YES ; 2: NO ) </t>
  </si>
  <si>
    <t>WOMEN'S QUESTIONNAIRE; SECTION 2: REPRODUCTION</t>
  </si>
  <si>
    <t xml:space="preserve">Do you have any sons or daughters to whom you have given birth who are now living with you? ( 1: YES ; 2: NO ) </t>
  </si>
  <si>
    <t>How many sons live with you?  (IF NONE, RECORD '00'.)</t>
  </si>
  <si>
    <t>How many daughters live with you? (IF NONE, RECORD '00'.)</t>
  </si>
  <si>
    <t>203A</t>
  </si>
  <si>
    <t xml:space="preserve">Do you have any sons or daughters to whom you have given birth who are alive but do not live with you? ( 1: YES ; 2: NO ) </t>
  </si>
  <si>
    <t>How many sons are alive but do not live with you?  (IF NONE, RECORD '00'.)</t>
  </si>
  <si>
    <t>How many daughters are alive but do not live with you? (IF NONE, RECORD '00'.)</t>
  </si>
  <si>
    <t>205A</t>
  </si>
  <si>
    <t xml:space="preserve">Have you ever given birth to a boy or girl who was born alive but later died? (IF NO, PROBE: Any baby who cried or showed signs of life but did not survive?) ( 1: YES ; 2: NO ) </t>
  </si>
  <si>
    <t>How many boys have died? (IF NONE, RECORD '00'.)</t>
  </si>
  <si>
    <t>How many girls have died? (IF NONE, RECORD '00'.)</t>
  </si>
  <si>
    <t>207A</t>
  </si>
  <si>
    <t>CHECK 208: (Just to make sure that I have this right: you have had in TOTAL _____ births during your life. Is that correct?)</t>
  </si>
  <si>
    <t xml:space="preserve">Have you had any live births since the birth of (NAME OF LAST BIRTH)? (IF YES, RECORD BIRTH(S) IN TABLE.) ( 1: YES ; 2: NO ) </t>
  </si>
  <si>
    <t xml:space="preserve">Are you pregnant now? ( 1: YES ; 2: NO ; 8: UNSURE ) </t>
  </si>
  <si>
    <t>How many months pregnant are you? (RECORD NUMBER OF COMPLETED MONTHS.)</t>
  </si>
  <si>
    <t xml:space="preserve">When you got pregnant  did you want to get pregnant at that time? ( 1: YES ; 2: NO ) </t>
  </si>
  <si>
    <t xml:space="preserve">Did you want to have a baby later on or did you not want aborted, any (more) children? ( 1: LATER ; 2; NOT ANYMORE ) </t>
  </si>
  <si>
    <t xml:space="preserve">Have you ever had a pregnancy that miscarried or was ended in a still birth?   ( 1: YES ; 2: NO ) </t>
  </si>
  <si>
    <t>When did the last such pregnancy end?</t>
  </si>
  <si>
    <t xml:space="preserve">How many months pregnant were you when the last such pregnancy ended? RECORD NUMBER OF COMPLETED MONTHS. </t>
  </si>
  <si>
    <t xml:space="preserve">When the pregnancy ended  did you receive counselling for family planning use? ( 1: YES ; 2: NO ) </t>
  </si>
  <si>
    <t>233 A</t>
  </si>
  <si>
    <t xml:space="preserve">Since January 2006  have you had any other pregnancies that did not result in a live birth? ( 1: YES ; 2: NO ) </t>
  </si>
  <si>
    <t>ASK THE DATE AND THE DURATION OF PREGNANCY FOR EACH EARLIER NON-LIVE BIRTH PREGNANCY BACK TO JANUARY 2006</t>
  </si>
  <si>
    <t xml:space="preserve">Did you have any miscarriages  abortions or stillbirths that ended before 2006 ? ( 1: YES ; 2: NO ) </t>
  </si>
  <si>
    <t>When did the last such pregnancy that terminated before 2006 end?</t>
  </si>
  <si>
    <t xml:space="preserve">When did your last menstrual period start? ( WRITE DOWN DATE, IF GIVEN) ( 1: DAYS AGO ; 2; WEEKS AGO ; 3: MONTHS AGO ; 4: YEARS AGO ; 994: IN MENOPAUSE/ HAS HAD A HYSTERECTOMY ; 995: BEFORE LAST BIRTH ; 996: NEVER MENSTRUATED ) </t>
  </si>
  <si>
    <t xml:space="preserve">From one menstrual period to the next  are there certain days when a woman is more likely to become pregnant? ( 1: YES ; 2: NO ; 8: DON'T KNOW ) </t>
  </si>
  <si>
    <t xml:space="preserve">Is this time just before her period begins  during her period, right after her period has ended, or halfway between two periods? ( 1: RIGHT BEFORE HER PERIOD BEGINS ; 2: DURING HER PERIOD ; 3: RIGHT AFTER HER PERIOD HAS ENDED ; 4: HALF WAY BETWEEN TWO PERIODS ; 6: OTHER (SPECIFY) ; 8: DON'T KNOW ) </t>
  </si>
  <si>
    <t xml:space="preserve"> Have you ever heard of (METHOD)? ( 1: Female Sterilization. PROBE: Women can have an operation to avoid having any more children. ; 2: Male Sterilization. PROBE: Men can have an operation to avoid having any more children. ; 3: IUD PROBE: Women can have a loop or coil placed inside them by a doctor or a nurse. ; 4: Injectables. PROBE: Women can have an injection by a health provider that stops them from becoming pregnant for one or more months. ; 5: Implants. PROBE: Women can have one or more small rods placed in their upper arm by a doctor or nurse which can prevent pregnancy for one or more years. ; 6: Pill. PROBE: Women can take a pill every day to avoid becoming pregnant. ; 7: Condom. PROBE: Men can put a rubber sheath on their penis before sexual intercourse. ; 8: Female Condom. PROBE: Women can place a sheath in their vagina before sexual intercourse. ; 9: Lactational Amenorrhea Method (LAM) ; 10: Rhythm Method/Moon Beads. PROBE: Every month that a woman is sexually active she can avoid pregnancy by not having sexual intercourse on the days of the month she is most likely to get pregnant.  ; 11: Withdrawal. PROBE: Men can be careful and pull out before climax. ; 12: Emergency Contraception. PROBE: As an emergency measure, within five days after they have unprotected sexual intercourse, intercourse, women can take special pills or loop/coil is placed inside them by a doctor or nurse to prevent pregnancy. ; 13: Have you heard of any other ways or methods that women or men can use to avoid pregnancy? ) ( 1: YES ; 2: NO ) </t>
  </si>
  <si>
    <t>WOMEN'S QUESTIONNAIRE; SECTION 3: CONTRACEPTION</t>
  </si>
  <si>
    <t xml:space="preserve">Are you currently doing something or using any method to delay or avoid getting pregnant? ( 1: YES ; 2: NO ) </t>
  </si>
  <si>
    <t xml:space="preserve">Which method are you using? (CIRCLE ALL MENTIONED. IF MORE THAN ONE METHOD MENTIONED, FOLLOW SKIP INSTRUCTION FOR HIGHEST METHOD IN LIST.) ( A: FEMALE STERILIZATION ; B: MALE STERILIZATION ; C: IUD ; D: INJECTABLES ; E: IMPLANTS ; F: PILL ; G: CONDOM ; H: FEMALE CONDOM ; I: DIAPHRAGM ; J: FOAM/JELLY ; K: LACTATIONAL AMEN. METHOD ; L: RHYTHM METHOD/MOON BEADS ; M: WITHDRAWAL ; X: OTHER ( SPECIFY) ) </t>
  </si>
  <si>
    <t xml:space="preserve">What is the brand name of the pills you are using? ( 1: PILLPLAN ; 2: SOFTSURE ; 3: NEWFEM ; 4: LO- FEMENOL ; 5: MICROGYNON ; 6: OVRETTE ; 7: MICROLUT ; 96: OTHER ( SPECIFY) ; 98: DON'T KNOW ) </t>
  </si>
  <si>
    <t xml:space="preserve">What is the brand name of the condoms you are using? ( 1: PROTECTOR ; 2: LIFE GUARD ; 3: ENGABU ; 4: TRUST ; 96: OTHER ( SPECIFY) ; 98: DON'T KNOW ) </t>
  </si>
  <si>
    <t xml:space="preserve">In what facility did the sterilization take place? (WRITE NAME OF PLACE IF GIVEN) ( A: PUBLIC SECTOR ; 11: GOV'T HOSPITAL ; 12: GOV'T HEALTH CENTER ; 13: FAMILY PLANNING CLINC ; 16: OTHER PUBLIC SECTOR ( SPECIFY) ; B: PRIVATE MEDICAL SECTOR ; 21: PRIVATE HOSPITAL/ CLINIC ; 22: PRIVATE DOCTOR'S OFFICE ; 23: MOBILE CLINIC ; 26: OTHER PRIVATE MEDICAL SECTOR ( SPECIFY) ; 96: OTHER ( SPECIFY) ; 98 DON'T KNOW ) </t>
  </si>
  <si>
    <t>In what month and year was the sterilization performed?</t>
  </si>
  <si>
    <t>Since what month and year have you been using (CURRENT METHOD) without stopping?</t>
  </si>
  <si>
    <t>308A</t>
  </si>
  <si>
    <t xml:space="preserve">Have you ever used anything or tried in any way to delay or avoid getting pregnant? ( 1: YES ; 2: NO ) </t>
  </si>
  <si>
    <t xml:space="preserve">You first started using (CURRENT METHOD) in (DATE FROM 308/308A). Where did you get it at that time?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</si>
  <si>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Where did you learn how to use the rhythm/lactational amenorhea method?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</si>
  <si>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315A</t>
  </si>
  <si>
    <t xml:space="preserve">At that time, were you told about side effects or problems you might have with the method? ( 1: YES ; 2: NO ) </t>
  </si>
  <si>
    <t xml:space="preserve">When you got sterilized were you told about side effects or problems you might have with the method? ( 1: YES ; 2: NO ) </t>
  </si>
  <si>
    <t>317A</t>
  </si>
  <si>
    <t xml:space="preserve">Were you ever told by a health or family planning worker about side effects or problems you might have with the method? ( 1: YES ; 2: NO ) </t>
  </si>
  <si>
    <t xml:space="preserve">Were you told what to do if you experienced side effects or problems? ( 1: YES ; 2: NO ) </t>
  </si>
  <si>
    <t xml:space="preserve">Were you ever told by a health or family planning worker about other methods of family planning that you could use? ( 1: YES ; 2: NO ) </t>
  </si>
  <si>
    <t xml:space="preserve">Where did you obtain (CURRENT METHOD) the last time?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</si>
  <si>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Do you know of a place where you can obtain a method of family planning? ( 1: YES ; 2: NO ) </t>
  </si>
  <si>
    <t xml:space="preserve">Where is that? Any other place?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</si>
  <si>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In the last 12 months, were you visited by a fieldworker/VHT who talked to you about family planning? ( 1: YES ; 2: NO ) </t>
  </si>
  <si>
    <t xml:space="preserve">In the last 12 months, have you visited a health facility for care for yourself (or your children)? ( 1: YES ; 2: NO ) </t>
  </si>
  <si>
    <t xml:space="preserve">Did any staff member at the health facility speak to you about family planning methods? ( 1: YES ; 2: NO ) </t>
  </si>
  <si>
    <t xml:space="preserve">Some men are circumcised  that is  the foreskin is completely removed from the penis. Are you circumcised? ( 1: YES ; 2: NO ) </t>
  </si>
  <si>
    <t>MEN'S QUESTIONNAIRE; SECTION 8: OTHER HEALTH ISSUES</t>
  </si>
  <si>
    <t xml:space="preserve">How old were you when you got circumcised? AGE COMPLETED IN YEARS ( 95: DURING CHILDHOOD (&lt;5 YEARS) ; 98: DON'T KNOW ) </t>
  </si>
  <si>
    <t xml:space="preserve">Who did the circumcision? ( 1: TRADITIONAL PRACTITIONER/ FAMILY/FRIEND ; 2: HEALTH WORKER/PROFESSIONAL ; 3: OTHER ; 8: DON'T KNOW ) </t>
  </si>
  <si>
    <t xml:space="preserve">Where was it done? ( 1: HEALTH FACILITY ; 2: HOME OF A HEALTH WORKER/ PROFESSIONAL ; 3: CIRCUMCISION DONE AT HOME ; 4: RITUAL SITE ; 5: OTHER HOME/PLACE ; 8: DON'T KNOW ) </t>
  </si>
  <si>
    <t>Have you had an injection for any reason in the last 12 months?  IF YES: How many injections have you had? ( 1: YES ; 2: NO )</t>
  </si>
  <si>
    <t xml:space="preserve">Who administered the last injection you got? ( 11: DOCTOR ; 12: NURSE/MIDWIFE ; 13: MEDICAL ASSISTANT/CLINICAL OFFICER ; 14: NURSING AIDE ; 15: NON-MEDICAL PERSONNEL ) </t>
  </si>
  <si>
    <t>805A</t>
  </si>
  <si>
    <t>The last time you got an injection from a health worker, did he/she take the syringe and needle from a new, unopened package? ( 1: YES ; 2: NO ; 8: DON'T KNOW )</t>
  </si>
  <si>
    <t>Did you develop any complications as a result of an injection? ( 1: YES ; 2: NO )</t>
  </si>
  <si>
    <t>807A</t>
  </si>
  <si>
    <t>Do you currently smoke cigarettes? ( 1: YES ; 2: NO )</t>
  </si>
  <si>
    <t>In the last 24 hours  how many cigarettes did you smoke?</t>
  </si>
  <si>
    <t>Do you currently smoke or use any (other) type of tobacco? ( 1: YES ; 2: NO )</t>
  </si>
  <si>
    <t xml:space="preserve">What (other) type of tobacco do you currently smoke or use? RECORD ALL MENTIONED. ( A: PIPE ; B: CHEWING TOBACCO ; C: SNUFF ; X: OTHER (SPECIFY) ) </t>
  </si>
  <si>
    <t>Are you covered by any health insurance? ( 1: YES ; 2: NO )</t>
  </si>
  <si>
    <t xml:space="preserve">What type of health insurance are you covered by? RECORD ALL MENTIONED. ( A:COMMUNITY-BASED HEALTH INSURANCE ; B: PRIVATE COMMERCIAL HEALTH INSURANCE ; X: OTHER (SPECIFY) ) </t>
  </si>
  <si>
    <t>Name of respondent?</t>
  </si>
  <si>
    <t>Gender, Labour and Social Affairs</t>
  </si>
  <si>
    <t>SECTION A: Personal Data</t>
  </si>
  <si>
    <t>In which year and month were you born? (How old are you in completed years)</t>
  </si>
  <si>
    <t>What is your Religion?</t>
  </si>
  <si>
    <t>What is your Ethnicity Group?</t>
  </si>
  <si>
    <t xml:space="preserve">What is your Educational Level ( 1: No formal Education  ; 2: Primary Education  ; 3: Lower Secondary  ; 4: Higher Secondary  ;  5: University first degree ;  6: Postgraduate Degree ; 7: vocational Training ; 8: Others (Specify) ) </t>
  </si>
  <si>
    <t xml:space="preserve">Can you read and write with understanding in any language? ( 1: YES ; 2: NO ) </t>
  </si>
  <si>
    <t xml:space="preserve">What is your main economic activity status in the past six months? ( 1: Paid / salaried worker  ; 2: Own field/farm work  ; 3: Self employed  ; 4: Unpaid family worker  ; 5: Looking for work  ; 6: Not working &amp; not looking for work  ; 7: Household chores  ;  8: Full time student ; 9: Retired / pensioner ) </t>
  </si>
  <si>
    <t xml:space="preserve">What are your favorite ways of spending time? ( 1: Going to religious meetings  ; 2: Going to the club  ; 3: Listening to music  ; 4: Politics  ; 5: Drinking liquor ; 6: Attending societal meeting / festivals ; 7: Spending time with family / Friends  ; 8: Others (Specify) ; 9: Don’t Know ) </t>
  </si>
  <si>
    <t>A8</t>
  </si>
  <si>
    <t xml:space="preserve">What is your access to information channels? ( 1: The Radio  ; 2: TV  ; 3: Newspapers  ; 4: Meetings  ; 5: Others (specify) ) </t>
  </si>
  <si>
    <t>A9</t>
  </si>
  <si>
    <t xml:space="preserve">In your own understanding, what constitutes gender based violence (GBV)? (Please select the answers of your choice) ( (a)Violent Physical assault (slapping, beating, kicking) by man on woman ; (b) Violent Physical assault (slapping, beating, kicking) by woman to man ; (c) Violent Physical assault (slapping, beating, kicking) by girl on boy ; (d) Violent Physical assault (slapping, beating, kicking) by boy on girl ; (e) Bodily harm inflicted by man on woman ; (f) Bodily harm inflicted by woman on man ; (g) Sexual assaults on women and children also men (e.g. rape, unwanted touching of private parts, etc) ; (h) Psychological harm inflicted by man on woman (fear, shame) ; (i) Psychological harm inflicted by woman on man (degrading to his masculinity) ; (j) Harmful traditional practice on woman (FGM, early marriage, denial to inheritance, etc) ; (k) Harmful traditional practice inflicted on man (eg dowry payment) ; (l) All the above physical and psychological harm inflicted by parent and other adults in authority on girl child. ; (m) All the above physical and psychological harm inflicted by parent and other adults in authority on boy child ; (n) Deprivation and denial on spouse (economic, sexual, etc) ; (o) Verbal abuse (on spouse, children and other members of the family) ; (p) Assault by security \ law enforcement agents ; 8: Others(Specify) )  ( 1: YES ; 2: NO ; 3: DON'T KNOW ) </t>
  </si>
  <si>
    <t>SECTION B: Knowledge on Violence with special reference to GBV</t>
  </si>
  <si>
    <t>In your opinion which of the following do you consider violent (a: Parent hitting/abusing a female child ( 1: Ok ; 2: NO ) , b: Parent hitting /abusing a female child ( 1: Ok ; 2: NO ) , c: Other adults (e.g. Teacher)hitting a child ( 1: Ok ; 2: NO ) , d: Man hitting another man ( 1: Ok ; 2: NO ) , e: Woman hitting another man ( 1: Ok ; 2: NO ) , f: Man hitting a female relative ( 1: Ok ; 2: NO ) , h: Man hitting his sister ( 1: Ok ; 2: NO ) , i: Woman hitting a co-wife ( 1: Ok ; 2: NO ) , j: Man hitting his wife ( 1: Ok ; 2: NO ) , k: Girl being forced to marry before 18 years ( 1: Ok ; 2: NO ) , l: Sexual violation inflicted on women and children ( 1: Ok ; 2: NO ) , m: Deprivation of economical needs ( 1: Ok ; 2: NO ) , n: Deprivation of sex among a married couple ( 1: Ok ; 2: NO ) , o: Abuse by spouse ( 1: Ok ; 2: NO ) , p: Abuse by inlaws ( 1: Ok ; 2: NO ) , q: Deprivation of inheritance to wife and children ( 1: Ok ; 2: NO ) , r: Forced initiation of boys and girls into secret society ( 1: Ok ; 2: NO ) , s: Man abandoning his family ( 1: Ok ; 2: NO ) , t: Deprivation on decision making ( 1: Ok ; 2: NO ) , u: Denial of access and control of resources ( 1: Ok ; 2: NO ) , v: Denial to access to social welfare services (education, health, etc) ( 1: Ok ; 2: NO ) , w: Denial to access education ( 1: Ok ; 2: NO ) , x: Forced labor for children especially the girl child ( 1: Ok ; 2: NO ) , 8: Others(Specify) )</t>
  </si>
  <si>
    <t>SECTION C: Community Attitude to Violence</t>
  </si>
  <si>
    <t>Wife must obey husband (UGBVS)</t>
  </si>
  <si>
    <t xml:space="preserve">A good wife must obey her husband even if she disagrees ( 1: YES ; 2: NO ; 3: REFUSE ) </t>
  </si>
  <si>
    <t>SECTION D:  Practices / Norms on Violent Behavior within Families</t>
  </si>
  <si>
    <t>Family problems only discussed in family (UGBVS)</t>
  </si>
  <si>
    <t xml:space="preserve">Family problems should only be discussed within the family circle ( 1: YES ; 2: NO ; 3: REFUSE ) </t>
  </si>
  <si>
    <t>Wife must show husband who is boss (UGBVS)</t>
  </si>
  <si>
    <t xml:space="preserve">It is important for a wife to show her husband/partner who is the boss ( 1: YES ; 2: NO ; 3: REFUSE ) </t>
  </si>
  <si>
    <t>Wife should choose her friends (UGBVS)</t>
  </si>
  <si>
    <t xml:space="preserve">A woman should be able to choose her friends even if her husband disapproves ( 1: YES ; 2: NO ; 3: REFUSE ) </t>
  </si>
  <si>
    <t>Wife is obliged to have sex with husband (UGBVS)</t>
  </si>
  <si>
    <t xml:space="preserve">It is a wife’s obligation to have sex with her husband even if she doesn’t feel like it. ( 1: YES ; 2: NO ; 88: REFUSE ) </t>
  </si>
  <si>
    <t>People should intervene GBV in a family (UGBVS)</t>
  </si>
  <si>
    <t xml:space="preserve">If a man mistreats his wife, others outside the family should intervene ( 1: YES ; 2: NO ; 88: REFUSE ) </t>
  </si>
  <si>
    <t>Reason for a man to hit his wife (UGBVS)</t>
  </si>
  <si>
    <t xml:space="preserve">In your opinion, does a man have a good reason to hit his wife if: ( 1. she does not complete her household work to his satisfaction ( 1: YES ; 2: NO ;  88: REFUSE )  ; 2. she disobeys him ( 1: YES ; 2: NO ; 88: REFUSE )  ; 3. she refuses to have sexual relations with him ( 1: YES ; 2: NO ; 88: REFUSE )  ; 4. she asks him whether he has other girlfriends ( 1: YES ; 2: NO ; 88: REFUSE )  ; 5. he suspects that she is unfaithful ( 1: YES ; 2: NO ; 88: REFUSE )  ; 6. he finds out that she has been unfaithful ( 1: YES ; 2: NO ; 88: REFUSE )  ) </t>
  </si>
  <si>
    <t>When can wife refuse to have sex with husband (UGBVS)</t>
  </si>
  <si>
    <t xml:space="preserve">In your opinion, can a married woman refuse to have sex with her husband if: ( 1. she doesn’t want to  ( 1: YES ; 2: NO ; 88: REFUSE )  ; 2. he is drunk  ( 1: YES ; 2: NO ; 88: REFUSE )  ; 3. she is sick ( 1: YES ; 2: NO ; 88: REFUSE )  ; 4. he mistreats her ( 1: YES ; 2: NO ; 88: REFUSE )  ) </t>
  </si>
  <si>
    <t>Influence of political conflict on GBV in homes (UGBVS)</t>
  </si>
  <si>
    <t xml:space="preserve">Based on what you’ve seen and heard in your household, do you think conflicts between husbands and wives have decreased, stayed the same, or increase due to political conflicts? ( 1: Decrease ; 2: Stayed the same ; 3: Increased ; 4: Don’t know ; 88: Refuse ) </t>
  </si>
  <si>
    <t>How can a woman cope with GBV (UGBVS)</t>
  </si>
  <si>
    <t xml:space="preserve">If a woman was being mistreated by her husband, what do you think are the best ways for her to employ so as to cope with her husband’s mistreatment? (Record all mentioned) ( 1: Seek support group for women ; 2: Talking it over with friends ; 3: Talking it over with family ; 4: Assistance from GBV intervention work ; 5: Seek Legal advice ; 6: Seek Traditional justice ; 7: Seek Religious counseling ; 8: Seek Health counseling ; 9: Seek Medical assistance ; 10: Ignore the man ; 11: Other(Specify) ; 77: Don’t know ; 88: Refuse ) </t>
  </si>
  <si>
    <t>Ever been married (UGBVS)</t>
  </si>
  <si>
    <t xml:space="preserve">Have you ever been married or lived with a woman with whom you were having a serious (intimate, sexual) relationship? ( 1: YES ; 2: NO ; 3: REFUSE ) </t>
  </si>
  <si>
    <t>SECTION E: Marriage / Partnership</t>
  </si>
  <si>
    <t>How many times has one ever been married (UGBVS)</t>
  </si>
  <si>
    <t xml:space="preserve">If Yes, How many different times have you ever been married or lived with women with whom you were having a serious (intimate, sexual) relationship? ( Total times married/or lived with women____ ; 1: 2 times ; 2: 3 times ; 3: Above three ; 88: Refuse ) </t>
  </si>
  <si>
    <t>Current marital status (UGBVS)</t>
  </si>
  <si>
    <t xml:space="preserve">What is your current marital status? ( 1: Never Married ; 2: Married ; 3: Cohabiting ; 4: Separated ; 5: Divorced ; 6: Widow ) </t>
  </si>
  <si>
    <t>Reason for divorce (UGBVS)</t>
  </si>
  <si>
    <t xml:space="preserve">If separated or divorce, why did your relationship end? ( 1: Frequent domestic conflict ; 2: Misunderstanding with in-laws ; 3: Childlessness ; 4: Other (specify)  ) </t>
  </si>
  <si>
    <t>Form of marriage (UGBVS)</t>
  </si>
  <si>
    <t xml:space="preserve">If married, what form of marriage do you have? ( 1: Monogamous ; 2: Polygamous  ) </t>
  </si>
  <si>
    <t>Dowry/ bride price paymemnt (UGBVS)</t>
  </si>
  <si>
    <t xml:space="preserve">If married, did your marriage involved dowry/bride price payment? ( 1: Yes ; 2: No ; 88: Refuse ) </t>
  </si>
  <si>
    <t>Type of marriage (UGBVS)</t>
  </si>
  <si>
    <t xml:space="preserve">Type of Marriage ( 1: Christian ; 2: Muslim ; 3: Traditional ; 4: Civil ) </t>
  </si>
  <si>
    <t>How long one has been married (UGBVS)</t>
  </si>
  <si>
    <t xml:space="preserve">How long have you been married? ( 1: 0–4Year ; 2: 5 – 9 Years ; 3: 10–Above ) </t>
  </si>
  <si>
    <t>Does partner have other partners? (UGBVS)</t>
  </si>
  <si>
    <t xml:space="preserve">If cohabitating does your partner have other men in her life? ( 1: None ; 2: One ; 3: Two ; 4: Above two ; 5: Countless in number ; 77: DK ) </t>
  </si>
  <si>
    <t>Highest level of partner's education (UGBVS)</t>
  </si>
  <si>
    <t xml:space="preserve">What is the highest level of schooling does your wife/partner have? ( 1: Primary ; 2: “O” Level ; 3: “A” Level ; 4: Tertiary ; 5: University ; 6: None ) </t>
  </si>
  <si>
    <t>SECTION F: Background information of wife or partner</t>
  </si>
  <si>
    <t>Source of income for spouse (UGBVS)</t>
  </si>
  <si>
    <t xml:space="preserve">How does she generate her livelihood? ( 1: Own field/farm work ; 2: Salaried/self-employed work ; 3: Casual/piece ; 4: Off work/school due to illness ; 5: Still Schooling ; 6: Entertainment, socializing &amp; festivities ; 7: Care for elderly or sick ; 8: Other, specify ) </t>
  </si>
  <si>
    <t>Frequency of couple's conflict (UGBVS)</t>
  </si>
  <si>
    <t xml:space="preserve">How often in a month would you say that you argue, or have some sort of conflict between you and your partner? ( 1: Never ; 2: Once or twice a month ; 3: Daily ; 4: Weekly ; 77: DK ; 88: Refuse  ) </t>
  </si>
  <si>
    <t>Main causes of conflict (UGBVS)</t>
  </si>
  <si>
    <t xml:space="preserve">What are the main causes of your conflict? ( 1: Money ; 2: Your Children ; 3: Step Children ; 4: Not obeying her ; 5: Jealousy ; 6: Comes home very late ; 7: Sex ; 8: Alcohol/drugs ; 9: Relatives ; 10: Respondent’s employment ; 11: Respondent’s education ; 12: Housework ; 13: Other ; 77: DK ; 88: Refuse ) </t>
  </si>
  <si>
    <t>Characteristics of wife/ partner</t>
  </si>
  <si>
    <t xml:space="preserve">If cohabiting/married/ separated / divorce / widowed/ intimate partner, have you been subjected to the following characteristics of your wife/ past wife /late wife? ( 1: He (is/was) jealous or angry if you talked to other men? ; 2: He frequently (accuses/accused) you of being unfaithful? ; 3: He (does/did) not permit you to meet your female friends? ; 4: He (tries/tried) to limit your contact with your family? ; 5: He (insists/insisted) on knowing where you (are/were) at all times? ; 6: He (does/did) not trust you with any money? ; 7: Most of the above ; 8: All of the above ; 88: Refuse to answer ) </t>
  </si>
  <si>
    <t>F5</t>
  </si>
  <si>
    <t>Has any of these ever occurred? (UGBVS)</t>
  </si>
  <si>
    <t xml:space="preserve">Please tell me if any of these has ever happened to you inside and outside your family.(These acts could have been done by any woman in your family, or members of your community) ( a. Push you, shake you or throw something at you  ( 1: Never ; 2: 1 - 2 Times ; 3: 3 - 5 Times ; 4: 6 or more times ; 5: Weekly )  ; b. Twist your arm with hers fist or with something that could hurt you ( 1: Never ; 2: 1 - 2 Times ; 3: 3 - 5 Times ; 4: 6 or more times ; 5: Weekly )  ; c. Slapped or hit ( 1: Never ; 2: 1 - 2 Times ; 3: 3 - 5 Times ; 4: 6 or more times ; 5: Weekly )  ; d. Humiliate your in front of others ( 1: Never ; 2: 1 - 2 Times ; 3: 3 - 5 Times ; 4: 6 or more times ; 5: Weekly )  ; e. Insult you and make you feel bad about yourself ( 1: Never ; 2: 1 - 2 Times ; 3: 3 - 5 Times ; 4: 6 or more times ; 5: Weekly )  ; f. Chocked you or burned you on purpose ( 1: Never ; 2: 1 - 2 Times ; 3: 3 - 5 Times ; 4: 6 or more times ; 5: Weekly )  ; g. Beaten, kicked and/or dragged ( 1: Never ; 2: 1 - 2 Times ; 3: 3 - 5 Times ; 4: 6 or more times ; 5: Weekly )  ; h. Tied up or blindfolded ( 1: Never ; 2: 1 - 2 Times ; 3: 3 - 5 Times ; 4: 6 or more times ; 5: Weekly )  ; i. Threatened with a weapon of any kind to harm you or anyone close to you ( 1: Never ; 2: 1 - 2 Times ; 3: 3 - 5 Times ; 4: 6 or more times ; 5: Weekly )  ; j. Shot or stabbed ( 1: Never ; 2: 1 - 2 Times ; 3: 3 - 5 Times ; 4: 6 or more times ; 5: Weekly )  ; k. Deprived of food, water or sleep ( 1: Never ; 2: 1 - 2 Times ; 3: 3 - 5 Times ; 4: 6 or more times ; 5: Weekly )  ; l. Experienced physical disfigurement of your body ( 1: Never ; 2: 1 - 2 Times ; 3: 3 - 5 Times ; 4: 6 or more times ; 5: Weekly )  ; m. Detained against your will ( 1: Never ; 2: 1 - 2 Times ; 3: 3 - 5 Times ; 4: 6 or more times ; 5: Weekly )  ; n. Subjected to improper sexual comments ( 1: Never ; 2: 1 - 2 Times ; 3: 3 - 5 Times ; 4: 6 or more times ; 5: Weekly )  ; o. Forced to remove or stripped your clothing ( 1: Never ; 2: 1 - 2 Times ; 3: 3 - 5 Times ; 4: 6 or more times ; 5: Weekly )  ; p. Given internal body cavity searches  ( 1: Never ; 2: 1 - 2 Times ; 3: 3 - 5 Times ; 4: 6 or more times ; 5: Weekly )  ; q. Subject to unwanted kissing ( 1: Never ; 2: 1 - 2 Times ; 3: 3 - 5 Times ; 4: 6 or more times ; 5: Weekly )  ; r. Touched on sexual parts of your body ( 1: Never ; 2: 1 - 2 Times ; 3: 3 - 5 Times ; 4: 6 or more times ; 5: Weekly )  ; s. Beaten on sexual parts of your body ( 1: Never ; 2: 1 - 2 Times ; 3: 3 - 5 Times ; 4: 6 or more times ; 5: Weekly )  ; t. Forced or threatened with harm to make you give or receive oral sex ( 1: Never ; 2: 1 - 2 Times ; 3: 3 - 5 Times ; 4: 6 or more times ; 5: Weekly )  ; u. Physically force you to have sexual intercourse with her even when you did not want to  ( 1: Never ; 2: 1 - 2 Times ; 3: 3 - 5 Times ; 4: 6 or more times ; 5: Weekly )  ; v. Compelled to engage in sex or sexual acts in order to receive something such as food, water, protection for your family, or other reasons(describe) ( 1: Never ; 2: 1 - 2 Times ; 3: 3 - 5 Times ; 4: 6 or more times ; 5: Weekly )  ; w. Forced to watch someone being physically assaulted ( 1: Never ; 2: 1 - 2 Times ; 3: 3 - 5 Times ; 4: 6 or more times ; 5: Weekly )  ; x. Forced to watch someone being sexually assaulted ( 1: Never ; 2: 1 - 2 Times ; 3: 3 - 5 Times ; 4: 6 or more times ; 5: Weekly )  ; y. Anything else? (describe) ( 1: Never ; 2: 1 - 2 Times ; 3: 3 - 5 Times ; 4: 6 or more times ; 5: Weekly )  ) </t>
  </si>
  <si>
    <t>SECTION G: Gender-Based Violence</t>
  </si>
  <si>
    <t>G1.1</t>
  </si>
  <si>
    <t>Who did it? (UGBVS)</t>
  </si>
  <si>
    <t xml:space="preserve">“Who did it”/ Perpetrators ( a. Police officer/ soldier ; b. Current wife/ partner ; c. Former boyfriend ; d. Prosecutor/ Judge ; e. Mother/ Step-mother ; f. Mother-in-law ; g. Jail/ Prison guard ; h. Father/ Step-father ; i. Father-in-law ; j. Doctor/ Medical person ; k. Sister/ Brother ; l. Other-in-law ; m. Teacher ; n. Daughter/ Son ; o. Employer/ Someone at work ; p. Religious leader ; q. Other relative ; r. Unknown to respondent ; s. Humanitarian Relief worker ; t. Former husband/ partner ; u. Other (Specify) ; v. Neighbour/ Community member ; w. Current Boyfriend ; x. Refuse ) </t>
  </si>
  <si>
    <t>G1.2</t>
  </si>
  <si>
    <t>Which injuries were experienced? (UGBVS)</t>
  </si>
  <si>
    <t xml:space="preserve">Did you experience any of the following injuries as a result of the episode? ( A. Bruises, scrapes, welts  ( 1: YES ; 2: NO ; 88: REFUSED )  ; B. Loss of consciousness  ( 1: YES ; 2: NO ; 88: REFUSED )  ; C. Dislocations ( 1: YES ; 2: NO ; 88: REFUSED )  ; D. Broken bone or bones  ( 1: YES ; 2: NO ; 88: REFUSED )  ; E. Knocked out teeth  ( 1: YES ; 2: NO ; 88: REFUSED )  ; F. Deep wounds or cuts ( 1: YES ; 2: NO ; 88: REFUSED )  ; G. Psychological difficulties, such as nightmares, intrusive memories, significant changes in sleep patterns ( 1: YES ; 2: NO ; 88: REFUSED )  ; H. Other( Specify) ( 1: YES ; 2: NO ; 88: REFUSED )  ) </t>
  </si>
  <si>
    <t>Sought for medical care? (UGBVS)</t>
  </si>
  <si>
    <t xml:space="preserve">Did you seek medical care for your injuries? If you sought medical care for your injuries, whom did you consult for medical assistance? (circle all mentioned) ( 1: Did not seek treatment ; 2: Traditional healer ; 3: Neighbor/Friend ; 4: Hospital ; 5: Health center ; 6: Respondent’s family ; 7: Wife’s family ; 8: Self-treated ; 9: Other(Specify) ; 77: DK ; 88: Refuse ) </t>
  </si>
  <si>
    <t>Reason for seeking medical care (UGBVS)</t>
  </si>
  <si>
    <t xml:space="preserve">What was the main reason you did not seek medical care for your injuries? (circle all mentioned) ( 1: Did seek treatment ; 2: Did not need medical care ; 3: Did not know where to go ; 4: Medical care not available ; 5: Medical care not adequate ; 6: No use/would not do any good ; 7: Embarrassed ; 8: Afraid of further violence ; 9: Would not be believed or taken seriously ; 10: Thought would be blamed ; 11: Bring bad name to respondent’s family ; 14: Had no transport ; 15: Other(Specify) ; 77: DK ; 88: Refuse ) </t>
  </si>
  <si>
    <t>Who did you tell about it? (UGBVS)</t>
  </si>
  <si>
    <t xml:space="preserve">Did you tell anyone about what happened during the episode? If you told anyone (other than the people who were with you during the episode), whom did you tell? (circle all mentioned) ( 1: Did not tell anyone ; 2: Wife/Partner ; 3: Male family member ; 4: Female family member ; 5: Friend ; 6: Medical practitioner ; 7: NGO worker (which NGO) ; 8: Lawyer ; 9: UN staff member ; 10: Police or local authorities ; 11: Religious authority ; 12: Other(Specify) ; 77: DK ; 88: Refuse ) </t>
  </si>
  <si>
    <t>What was their reaction? (UGBVS)</t>
  </si>
  <si>
    <t xml:space="preserve">What was the reaction of the person or people you told? (circle all mentioned) ( 1: Stigmatized me ; 2: Ignored me, no response ; 3: Took the information, but nothing happened ; 4: Provided emotional support ; 5: Referred me to a health worker or clinic ; 6: Referred me to a NGO ; 7: Referred me to a human rights/legal organization ; 8: Referred me to a religious authority ; 9: Other(Specify) ; 77: DK ; 88:  Refuse ) </t>
  </si>
  <si>
    <t>Who was most helpful? (UGBVS)</t>
  </si>
  <si>
    <t xml:space="preserve">Of the people you told about the episode, who was most helpful? ( 1: No one was helpful ; 2: Wife/Partner ; 3: Male family member ; 4: Female family member ; 5: Friend ; 6: Medical practitioner ; 7: NGO worker ; 8: UN staff member ; 9: Police or local authorities ; 10: Religious authority ; 11: Someone else ; 77: DK ; 88: Refuse ) </t>
  </si>
  <si>
    <t>From whom did you get legal support? (UGBVS)</t>
  </si>
  <si>
    <t xml:space="preserve">Did you seek for legal support? If yes what type of support? ( 1: Sought no support ; 2: Customary law ; 3: Police and court case ; 4: Other (Specify) ; 88: Refuse ) </t>
  </si>
  <si>
    <t>Given safety when waiting for support? (UGBVS)</t>
  </si>
  <si>
    <t>If you went to police or health facility do they put you in a safe/private room while waiting for the service and during the provision of the service? (1: YES ; 2: NO ; 3: REFUSED)</t>
  </si>
  <si>
    <t>G9.1</t>
  </si>
  <si>
    <t>How were cases solved? (UGBVS)</t>
  </si>
  <si>
    <t xml:space="preserve">How are most of these cases solved? ( 1: Not solved, because most men do not disclose them ; 2: Most men discuss the issue within the family ; 3: Most men send the issue to LC ; 4: Most men file their case to police ; 5: Most men file their case to police and to high court ; 6: Other (Specify) ) </t>
  </si>
  <si>
    <t>Reason for unsolved cases (UGBVS)</t>
  </si>
  <si>
    <t xml:space="preserve">If most the cases go unsolved (response 1) because of undisclosure, could you please indicate reason why? ( 1: Feelings of shame  ; 2: Fear of being stigmatized ; 3: Fear of rejection by family or friends ; 4: Do not trust anyone ; 5: Thought nothing could be done ; 6: Other (Specify) ; 77: DK ) </t>
  </si>
  <si>
    <t>Community services to prevent GBV (UGBVS)</t>
  </si>
  <si>
    <t xml:space="preserve">Does your community have the following? ( a: Community laws to prevent GBV ( 1: Yes ; 2: No ; 3: Don't Know )  ; b: Legal services support specially for women ( 1: Yes ; 2: No ; 3: Don't Know )  ; c: Protection services specially for women ( 1: Yes ; 2: No ; 3: Don't Know )  ; d: Adequate Health services for women/girls ( 1: Yes ; 2: No ; 3: Don't Know )  ; e: Counseling services for women/girls ( 1: Yes ; 2: No ; 3: Don't Know )  ) </t>
  </si>
  <si>
    <t>G16</t>
  </si>
  <si>
    <t>National Drug Authority Drug Register</t>
  </si>
  <si>
    <t>Manufacturer of Drug</t>
  </si>
  <si>
    <t>Drug registration form</t>
  </si>
  <si>
    <t>Name of Drug</t>
  </si>
  <si>
    <t>Registration number of the product(drug)</t>
  </si>
  <si>
    <t>Generic name of the drug</t>
  </si>
  <si>
    <t>Strength of the drug</t>
  </si>
  <si>
    <t>Form in which the drug can be administered,i.e; syrup, tablets, capsules etc..</t>
  </si>
  <si>
    <t xml:space="preserve">Name of the applicant </t>
  </si>
  <si>
    <t>Different sizes/ quantities in which the drug can be packaged,i.e; 100g, 250g, 300ml,sachets etc..</t>
  </si>
  <si>
    <t>Licence Holder</t>
  </si>
  <si>
    <t>Country in which the drug was made</t>
  </si>
  <si>
    <t xml:space="preserve"> Infotrade Market Information Services</t>
  </si>
  <si>
    <t>Name of commodity</t>
  </si>
  <si>
    <t>Units in which the commodity is measured</t>
  </si>
  <si>
    <t>Value of the commodity</t>
  </si>
  <si>
    <t>3rd level admin area</t>
  </si>
  <si>
    <t>Average price of a unit of a commodity</t>
  </si>
  <si>
    <t>4th level admin area</t>
  </si>
  <si>
    <t>Name of Establishment</t>
  </si>
  <si>
    <t>Section 1A: Identification</t>
  </si>
  <si>
    <t>name_est</t>
  </si>
  <si>
    <t>SEC 1A</t>
  </si>
  <si>
    <t>Postal Address; Plot No; Street; City</t>
  </si>
  <si>
    <t>address</t>
  </si>
  <si>
    <t>Activity Code</t>
  </si>
  <si>
    <t>code</t>
  </si>
  <si>
    <t>Payment mode</t>
  </si>
  <si>
    <t>5th level admin area</t>
  </si>
  <si>
    <t>Section 1B: Labour</t>
  </si>
  <si>
    <t>sec1bq1</t>
  </si>
  <si>
    <t>SEC 1B</t>
  </si>
  <si>
    <t>Male employees</t>
  </si>
  <si>
    <t>6th level admin area</t>
  </si>
  <si>
    <t>sec1bq2</t>
  </si>
  <si>
    <t>Female employees</t>
  </si>
  <si>
    <t>7th level admin area</t>
  </si>
  <si>
    <t>sec1bq3</t>
  </si>
  <si>
    <t>Total employees</t>
  </si>
  <si>
    <t>8th level admin area</t>
  </si>
  <si>
    <t>sec1bq4</t>
  </si>
  <si>
    <t>Total earnings</t>
  </si>
  <si>
    <t>9th level admin area</t>
  </si>
  <si>
    <t>sec1bq5</t>
  </si>
  <si>
    <t>District</t>
  </si>
  <si>
    <t>Data was collected on enterprise/ institution level. _x000D_
Main variables on which data was collected were:_x000D_
• Name of establishment_x000D_
• Activity_x000D_
• ISIC activity code_x000D_
• Location_x000D_
• Telephone and postal contacts_x000D_
• Employment numbers by Sex_x000D_
• Type of ownership_x000D_
• Sex of owners (where applicable)_x000D_
• Nationality of owners_x000D_
• Membership of Associations_x000D_
• For enterprises, the enterprise name and ISIC activity code</t>
  </si>
  <si>
    <t>master table</t>
  </si>
  <si>
    <t>The sample size is 14692 and this section has 31 questions</t>
  </si>
  <si>
    <t>BusinessID</t>
  </si>
  <si>
    <t>EstablishmentName</t>
  </si>
  <si>
    <t>Activity</t>
  </si>
  <si>
    <t>MalesEmployed</t>
  </si>
  <si>
    <t>FemalesEmployed</t>
  </si>
  <si>
    <t>TotalEmployed</t>
  </si>
  <si>
    <t>OwnershipTypeID</t>
  </si>
  <si>
    <t>Ownership Type ID</t>
  </si>
  <si>
    <t>FemaleOwners</t>
  </si>
  <si>
    <t>MaleOwners</t>
  </si>
  <si>
    <t>nationality</t>
  </si>
  <si>
    <t>YearStarted</t>
  </si>
  <si>
    <t>EnterpriseID</t>
  </si>
  <si>
    <t>ExistedIn1989</t>
  </si>
  <si>
    <t>This file contains data from the Civil Society Organisations' Checklist.</t>
  </si>
  <si>
    <t>civilsoctyorg</t>
  </si>
  <si>
    <t>The sample size is 45 and this section has 30 questions</t>
  </si>
  <si>
    <t>What areas of collaboration and partnership exist between your organisation and HLGs?</t>
  </si>
  <si>
    <t>cso_ia</t>
  </si>
  <si>
    <t>What support have you extended to local governments (both HLGs and LLGs) in the previous three years?</t>
  </si>
  <si>
    <t>cso_iia</t>
  </si>
  <si>
    <t>Have you received any support from local government</t>
  </si>
  <si>
    <t>cso_iiia</t>
  </si>
  <si>
    <t>In your view, have the target beneficiaries got the intended benefits from LGDP II investment/projects?</t>
  </si>
  <si>
    <t>cso_iva</t>
  </si>
  <si>
    <t>Do you think the investments put in place by LGDP II are accessible to all?</t>
  </si>
  <si>
    <t>cso_va</t>
  </si>
  <si>
    <t>How has LGDP II processes affected your delivery of services and method of work (planning, accounting, procurements etc)?</t>
  </si>
  <si>
    <t>cso_via</t>
  </si>
  <si>
    <t>commsec1</t>
  </si>
  <si>
    <t>The sample size is 150 and this section has 33 questions</t>
  </si>
  <si>
    <t>What is the name of the health facility?</t>
  </si>
  <si>
    <t>c7q1</t>
  </si>
  <si>
    <t>government designated level of facility</t>
  </si>
  <si>
    <t>Government designated level of facility (i.e I-IV)</t>
  </si>
  <si>
    <t>c7q2</t>
  </si>
  <si>
    <t>Average number of patients treated per day during week days</t>
  </si>
  <si>
    <t>c7q3</t>
  </si>
  <si>
    <t>Number of Doctors</t>
  </si>
  <si>
    <t>Number of medical personnel in the health unit - Doctors</t>
  </si>
  <si>
    <t>c7q4a</t>
  </si>
  <si>
    <t>Number of medical personnel in the health unit - Nurses/Midwives</t>
  </si>
  <si>
    <t>c7q4b</t>
  </si>
  <si>
    <t>Other Health Workers</t>
  </si>
  <si>
    <t>Number of medical personnel in the health unit - Other health workers</t>
  </si>
  <si>
    <t>c7q4c</t>
  </si>
  <si>
    <t>Does this health facility admit in-patients?</t>
  </si>
  <si>
    <t>c7q5</t>
  </si>
  <si>
    <t>If YES, what is the bed capacity of the health facility?</t>
  </si>
  <si>
    <t>c7q6</t>
  </si>
  <si>
    <t>When did the health facility receive assistance under LGDP II?</t>
  </si>
  <si>
    <t>c7q7</t>
  </si>
  <si>
    <t>Qty Recieved for Construction of Outpatient Dept</t>
  </si>
  <si>
    <t>What kind of assistance did the health facility receive? Quantity recieved for Construction of Maternity Ward</t>
  </si>
  <si>
    <t>c7q8a</t>
  </si>
  <si>
    <t>Qty Recieved for Construction of Maternity Ward</t>
  </si>
  <si>
    <t>What kind of assistance did the health facility receive? - Quantity recieved for Construction of Maternity Ward</t>
  </si>
  <si>
    <t>c7q8b</t>
  </si>
  <si>
    <t>Qty Recieved for Construction of General Ward</t>
  </si>
  <si>
    <t>What kind of assistance did the health facility receive? - Quantity recieved for Hospital Matress</t>
  </si>
  <si>
    <t>c7q8c</t>
  </si>
  <si>
    <t>Qty Recieved for Hospital Beds</t>
  </si>
  <si>
    <t>c7q8d</t>
  </si>
  <si>
    <t>Qty Recieved for Hospital Matress</t>
  </si>
  <si>
    <t>c7q8e</t>
  </si>
  <si>
    <t>Qty Recieved for Other Hospital Equipment</t>
  </si>
  <si>
    <t>What kind of assistance did the health facility receive? - Quantity recieved for Other Hospital Equipment</t>
  </si>
  <si>
    <t>c7q8f</t>
  </si>
  <si>
    <t>Qty Recieved for Bicycle Ambulance</t>
  </si>
  <si>
    <t>What kind of assistance did the health facility receive? - Quantity recieved for Bicycle Ambulance</t>
  </si>
  <si>
    <t>c7q8g</t>
  </si>
  <si>
    <t>Qty Recieved for Construction of Staff Quarters</t>
  </si>
  <si>
    <t>What kind of assistance did the health facility receive? - Quantity recieved for Construction of Staff Quarters</t>
  </si>
  <si>
    <t>c7q8h</t>
  </si>
  <si>
    <t>Qty Recieved for Others</t>
  </si>
  <si>
    <t>What kind of assistance did the health facility receive? - Quantiy received for others</t>
  </si>
  <si>
    <t>c7q8y</t>
  </si>
  <si>
    <t>who decided on the type of assistance</t>
  </si>
  <si>
    <t>Who decided on the type of assistance?</t>
  </si>
  <si>
    <t>c7q9</t>
  </si>
  <si>
    <t>To what extent did the assistance address the needs of the health facility?</t>
  </si>
  <si>
    <t>c7q10</t>
  </si>
  <si>
    <t>How do you rate the quality of the assistance received under LGDP II?</t>
  </si>
  <si>
    <t>c7q11</t>
  </si>
  <si>
    <t>This file contains data from section 3: 'Community Services' of the Community Questionnaire.</t>
  </si>
  <si>
    <t>commsec3</t>
  </si>
  <si>
    <t>The sample size is 2174 and this section has 14 questions</t>
  </si>
  <si>
    <t>Distance from village centre (i.e. geographical middle in km</t>
  </si>
  <si>
    <t>s2q5</t>
  </si>
  <si>
    <t>Common means of transport</t>
  </si>
  <si>
    <t>s2q6</t>
  </si>
  <si>
    <t>Time taken to get there from village centre (using the common means of transport) in minutes</t>
  </si>
  <si>
    <t>s2q7</t>
  </si>
  <si>
    <t>This file contains data from section 5: 'Community Participation in LGDP II Activities' of the Community Questionnaire.</t>
  </si>
  <si>
    <t>commsec5</t>
  </si>
  <si>
    <t>The sample size is 1850 and this section has 20 questions</t>
  </si>
  <si>
    <t>Was there any (ITEM) project implemented in the community in the past 3 years under LGDP II?</t>
  </si>
  <si>
    <t>s4q3</t>
  </si>
  <si>
    <t>What is the status of the project?</t>
  </si>
  <si>
    <t>s4q4</t>
  </si>
  <si>
    <t>To what extent did the project address the needs of the community?</t>
  </si>
  <si>
    <t>s4q5</t>
  </si>
  <si>
    <t>This file contains data from section 6: 'Education Infrastructure' of the Community Questionnaire.</t>
  </si>
  <si>
    <t>commsec6</t>
  </si>
  <si>
    <t>The sample size is 120 and this section has 27 questions</t>
  </si>
  <si>
    <t>Did your local govt undertake any investment in (NAME) under LGDP II since 2004?</t>
  </si>
  <si>
    <t>c5q1</t>
  </si>
  <si>
    <t>How was the decision to invest in these projects arrived at?</t>
  </si>
  <si>
    <t>Was the community project management committee (CPMC) formed?</t>
  </si>
  <si>
    <t>c5q3</t>
  </si>
  <si>
    <t>How often does management committee meet</t>
  </si>
  <si>
    <t>How often does management committee meet?</t>
  </si>
  <si>
    <t>How do people outside of this committee mainly learn about its decisions?</t>
  </si>
  <si>
    <t>How well are the committees decisions adhered to</t>
  </si>
  <si>
    <t>How well are the committees' decisions adhered to?</t>
  </si>
  <si>
    <t>c5q3c</t>
  </si>
  <si>
    <t>Would you consider using the management committee beyond the life of the project?</t>
  </si>
  <si>
    <t>c5q3d</t>
  </si>
  <si>
    <t>Would you consider extending the management principles used in this project to other initiatives?</t>
  </si>
  <si>
    <t>c5q3e</t>
  </si>
  <si>
    <t>How has the performance of your parish Council changed as a result of this project?</t>
  </si>
  <si>
    <t>c5q4</t>
  </si>
  <si>
    <t>Others</t>
  </si>
  <si>
    <t>Uganda Child Labour Baseline Survey 2009</t>
  </si>
  <si>
    <t>Marital Status</t>
  </si>
  <si>
    <t>Sub-County</t>
  </si>
  <si>
    <t>Border Post</t>
  </si>
  <si>
    <t>Uganda Northern Uganda Baseline Survey 2004</t>
  </si>
  <si>
    <t>Price</t>
  </si>
  <si>
    <t>Gender</t>
  </si>
  <si>
    <t>Bank</t>
  </si>
  <si>
    <t>How do you normally receive money from abroad? - Bank</t>
  </si>
  <si>
    <t>F1q1</t>
  </si>
  <si>
    <t>Money transfer</t>
  </si>
  <si>
    <t>How do you normally receive money from abroad? - Money Transfer Operators</t>
  </si>
  <si>
    <t>F1q2</t>
  </si>
  <si>
    <t>Microfinance</t>
  </si>
  <si>
    <t>How do you normally receive money from abroad? - Microfinance institutions</t>
  </si>
  <si>
    <t>F1q3</t>
  </si>
  <si>
    <t>Forex bureau</t>
  </si>
  <si>
    <t>How do you normally receive money from abroad? - Forex Bureaux</t>
  </si>
  <si>
    <t>F1q4</t>
  </si>
  <si>
    <t>Post office</t>
  </si>
  <si>
    <t>How do you normally receive money from abroad? - Post Office</t>
  </si>
  <si>
    <t>F1q5</t>
  </si>
  <si>
    <t>Friends</t>
  </si>
  <si>
    <t>How do you normally receive money from abroad? - Friends/Relatives</t>
  </si>
  <si>
    <t>F1q6</t>
  </si>
  <si>
    <t>Traders</t>
  </si>
  <si>
    <t>How do you normally receive money from abroad? - Traders or Shopping Outlets</t>
  </si>
  <si>
    <t>F1q7</t>
  </si>
  <si>
    <t>How do you normally receive money from abroad? - Other (Specify)</t>
  </si>
  <si>
    <t>F1q8</t>
  </si>
  <si>
    <t>F2q1</t>
  </si>
  <si>
    <t>F2q2</t>
  </si>
  <si>
    <t>F2q3</t>
  </si>
  <si>
    <t>F2q4</t>
  </si>
  <si>
    <t>F2q5</t>
  </si>
  <si>
    <t>Which of the following channels do you prefer for receiving remittances? - Friends</t>
  </si>
  <si>
    <t>F2q6</t>
  </si>
  <si>
    <t>F2q7</t>
  </si>
  <si>
    <t>F2q8</t>
  </si>
  <si>
    <t>Consumption r</t>
  </si>
  <si>
    <t>What did you use this money (For respondent) - Consumption?</t>
  </si>
  <si>
    <t>Hb1q1r</t>
  </si>
  <si>
    <t>Child care r</t>
  </si>
  <si>
    <t>What did you use this money (For respondent)- Child care?</t>
  </si>
  <si>
    <t>Hb1q2r</t>
  </si>
  <si>
    <t>Education r</t>
  </si>
  <si>
    <t>What did you use this money (For respondent) - Education?</t>
  </si>
  <si>
    <t>Hb1q3r</t>
  </si>
  <si>
    <t>Travel r</t>
  </si>
  <si>
    <t>What did you use this money (For respondent) - Travel?</t>
  </si>
  <si>
    <t>Hb1q4r</t>
  </si>
  <si>
    <t>Farming r</t>
  </si>
  <si>
    <t>What did you use this money (For respondent) - Farming?</t>
  </si>
  <si>
    <t>Hb1q5r</t>
  </si>
  <si>
    <t>Business r</t>
  </si>
  <si>
    <t>What did you use this money (For respondent) - Business?</t>
  </si>
  <si>
    <t>Hb1q6r</t>
  </si>
  <si>
    <t>Building r</t>
  </si>
  <si>
    <t>What did you use this money (For respondent) - Building?</t>
  </si>
  <si>
    <t>Hb1q7r</t>
  </si>
  <si>
    <t>Land purchase r</t>
  </si>
  <si>
    <t>What did you use this money (For respondent) - Land purchase?</t>
  </si>
  <si>
    <t>Hb1q8r</t>
  </si>
  <si>
    <t>Health r</t>
  </si>
  <si>
    <t>What did you use this money (For respondent) - Health?</t>
  </si>
  <si>
    <t>Hb1q9r</t>
  </si>
  <si>
    <t>Ceremony r</t>
  </si>
  <si>
    <t>What did you use this money (For respondent) - Ceremony?</t>
  </si>
  <si>
    <t>Hb1q10r</t>
  </si>
  <si>
    <t>Other r</t>
  </si>
  <si>
    <t>What did you use this money for (For respondent) - Other?</t>
  </si>
  <si>
    <t>Hb1q11r</t>
  </si>
  <si>
    <t>Consumption s</t>
  </si>
  <si>
    <t>What did you use this money for (For benefit of sender) - Consumption?</t>
  </si>
  <si>
    <t>Hb1q1s</t>
  </si>
  <si>
    <t>Child care s</t>
  </si>
  <si>
    <t>What did you use this money for (For benefit of sender) - Child care?</t>
  </si>
  <si>
    <t>Hb1q2s</t>
  </si>
  <si>
    <t>Education s</t>
  </si>
  <si>
    <t>What did you use this money for (For benefit of sender)- Education?</t>
  </si>
  <si>
    <t>Hb1q3s</t>
  </si>
  <si>
    <t>Travel s</t>
  </si>
  <si>
    <t>What did you use this money for (For benefit of sender)- Travel?</t>
  </si>
  <si>
    <t>Hb1q4s</t>
  </si>
  <si>
    <t>Farming s</t>
  </si>
  <si>
    <t>What did you use this money for (For benefit of sender)- Farming?</t>
  </si>
  <si>
    <t>Hb1q5s</t>
  </si>
  <si>
    <t>Business s</t>
  </si>
  <si>
    <t>What did you use this money for (Benefit of sender)- Business?</t>
  </si>
  <si>
    <t>Hb1q6s</t>
  </si>
  <si>
    <t>Building s</t>
  </si>
  <si>
    <t>What did you use this money for (Benefit of sender) - Building?</t>
  </si>
  <si>
    <t>Hb1q7s</t>
  </si>
  <si>
    <t>Land purchase s</t>
  </si>
  <si>
    <t>What did you use this money (For benefit of sender) - Land purchase?</t>
  </si>
  <si>
    <t>Hb1q8s</t>
  </si>
  <si>
    <t>Health s</t>
  </si>
  <si>
    <t>What did you use this money (For benefit of sender) - Health?</t>
  </si>
  <si>
    <t>Hb1q9s</t>
  </si>
  <si>
    <t>Ceremony s</t>
  </si>
  <si>
    <t>What did you use this money (For benefit of sender) - Ceremony?</t>
  </si>
  <si>
    <t>Hb1q10s</t>
  </si>
  <si>
    <t>Other s</t>
  </si>
  <si>
    <t>What did you use this money (For benefit of sender) - Other?</t>
  </si>
  <si>
    <t>Hb1q11s</t>
  </si>
  <si>
    <t>Suppose you got the money now, how else would you use it if the decision were all up to you (For respondent)- Consumption?</t>
  </si>
  <si>
    <t>Hb2q1t</t>
  </si>
  <si>
    <t>Suppose you got the money now, how else would you use it if the decision were all up to you (For respondent) - child care?</t>
  </si>
  <si>
    <t>Hb2q2t</t>
  </si>
  <si>
    <t>Suppose you got the money now, how else would you use it if the decision were all up to you (For respondent) - Education?</t>
  </si>
  <si>
    <t>Hb2q3t</t>
  </si>
  <si>
    <t>Suppose you got the money now, how else would you use it if the decision were all up to you (For respondent) - Travel?</t>
  </si>
  <si>
    <t>Hb2q4t</t>
  </si>
  <si>
    <t>Suppose you got the money now, how else would you use it if the decision were all up to you (For respondent) - Farming?</t>
  </si>
  <si>
    <t>Hb2q5t</t>
  </si>
  <si>
    <t>Suppose you got the money now, how else would you use it if the decision were all up to you (For respondent) - Business?</t>
  </si>
  <si>
    <t>Hb2q6t</t>
  </si>
  <si>
    <t>Suppose you got the money now, how else would you use it if the decision were all up to you (For respondent) - Building?</t>
  </si>
  <si>
    <t>Hb2q7t</t>
  </si>
  <si>
    <t>Suppose you got the money now, how else would you use it if the decision were all up to you (For respondent) - Land purchase?</t>
  </si>
  <si>
    <t>Hb2q8t</t>
  </si>
  <si>
    <t>Suppose you got the money now, how else would you use it if the decision were all up to you (For respondent) - Health?</t>
  </si>
  <si>
    <t>Hb2q9t</t>
  </si>
  <si>
    <t>Suppose you got the money now, how else would you use it if the decision were all up to you (For respondent) - Ceremony?</t>
  </si>
  <si>
    <t>Hb2q10t</t>
  </si>
  <si>
    <t>Suppose you got the money now, how else would you use it if the decision were all up to you (For respondent) - Other?</t>
  </si>
  <si>
    <t>Hb2q11t</t>
  </si>
  <si>
    <t>Suppose you got the money now, how else would you use it if the decision were all up to you (For benefit of Sender)- Consumption?</t>
  </si>
  <si>
    <t>Hb2q1u</t>
  </si>
  <si>
    <t>Suppose you got the money now, how else would you use it if the decision were all up to you (For benefit of Sender)- Child care?</t>
  </si>
  <si>
    <t>Hb2q2u</t>
  </si>
  <si>
    <t>Suppose you got the money now, how else would you use it if the decision were all up to you (For benefit of Sender)- Education?</t>
  </si>
  <si>
    <t>Hb2q3u</t>
  </si>
  <si>
    <t>Suppose you got the money now, how else would you use it if the decision were all up to you (For benefit of Sender)- Travel?</t>
  </si>
  <si>
    <t>Hb2q4u</t>
  </si>
  <si>
    <t>Suppose you got the money now, how else would you use it if the decision were all up to you (For benefit of Sender)- Farming?</t>
  </si>
  <si>
    <t>Hb2q5u</t>
  </si>
  <si>
    <t>Suppose you got the money now, how else would you use it if the decision were all up to you (For benefit of Sender)- Business?</t>
  </si>
  <si>
    <t>Hb2q6u</t>
  </si>
  <si>
    <t>Suppose you got the money now, how else would you use it if the decision were all up to you (For benefit of Sender)- Building?</t>
  </si>
  <si>
    <t>Hb2q7u</t>
  </si>
  <si>
    <t>Suppose you got the money now, how else would you use it if the decision were all up to you (For benefit of Sender)- Land puchase?</t>
  </si>
  <si>
    <t>Hb2q8u</t>
  </si>
  <si>
    <t>Suppose you got the money now, how else would you use it if the decision were all up to you (For benefit of Sender)- Health?</t>
  </si>
  <si>
    <t>Hb2q9u</t>
  </si>
  <si>
    <t>Suppose you got the money now, how else would you use it if the decision were all up to you (For benefit of Sender)- Ceremony?</t>
  </si>
  <si>
    <t>Hb2q10u</t>
  </si>
  <si>
    <t>Suppose you got the money now, how else would you use it if the decision were all up to you (For benefit of Sender)- Other?</t>
  </si>
  <si>
    <t>Hb2q11u</t>
  </si>
  <si>
    <t>Which of the following channels do you prefer for receiving remittances? - Bank</t>
  </si>
  <si>
    <t>Which of the following channels do you prefer for receiving remittances? - Traders</t>
  </si>
  <si>
    <t>Division</t>
  </si>
  <si>
    <t>Uganda Quantitative Service Delivery Survey in Health 2000</t>
  </si>
  <si>
    <t>Uganda Public Expenditure Tracking Survey in Education 2002</t>
  </si>
  <si>
    <t>Uganda Investment Climate Survey 2003</t>
  </si>
  <si>
    <t>Uganda Visitor Expenditure and Motivation Survey 2003, Peak Season</t>
  </si>
  <si>
    <t>Country Code</t>
  </si>
  <si>
    <t>City</t>
  </si>
  <si>
    <t>Uganda Micro-Enterprise Survey 2006</t>
  </si>
  <si>
    <t>Uganda Assessment of Beneficiary Participation and Accountability under second Local Government Development Programme</t>
  </si>
  <si>
    <t>Uganda Child Labour Baseline Survey</t>
  </si>
  <si>
    <t>Uganda Northern Uganda Baseline Survey</t>
  </si>
  <si>
    <t>Uganda Quantitative Service Delivery Survey in Health</t>
  </si>
  <si>
    <t xml:space="preserve">Uganda Public Expenditure Tracking Survey in Education </t>
  </si>
  <si>
    <t>Uganda Investment Climate Survey</t>
  </si>
  <si>
    <t>Uganda Visitor Expenditure and Motivation Survey</t>
  </si>
  <si>
    <t>Uganda Micro-Enterprise Survey</t>
  </si>
  <si>
    <t>Males Employed</t>
  </si>
  <si>
    <t>Females Employed</t>
  </si>
  <si>
    <t>Total Employed</t>
  </si>
  <si>
    <t>Ownership type</t>
  </si>
  <si>
    <t>nationality of business owners</t>
  </si>
  <si>
    <t>Main questionnaire</t>
  </si>
  <si>
    <t>collaboration and partnership between CSO and HLGs</t>
  </si>
  <si>
    <t>support to local governments (both HLGs and LLGs) in the previous three years</t>
  </si>
  <si>
    <t>received support from local government</t>
  </si>
  <si>
    <t>target beneficiaries get the intended benefits from LGDP II investment/projects</t>
  </si>
  <si>
    <t>access to the investments by LGDP II</t>
  </si>
  <si>
    <t>LGDP II processes effect on CSO's service delivery</t>
  </si>
  <si>
    <t>name of the health facility</t>
  </si>
  <si>
    <t>patients treated per day during week days</t>
  </si>
  <si>
    <t>Number of Nurses or Midwives</t>
  </si>
  <si>
    <t>bed capacity of health facility</t>
  </si>
  <si>
    <t xml:space="preserve"> health facility admits in-patients</t>
  </si>
  <si>
    <t>health facility receives assistance under LGDP I</t>
  </si>
  <si>
    <t>10th level admin area</t>
  </si>
  <si>
    <t>11th level admin area</t>
  </si>
  <si>
    <t>12th level admin area</t>
  </si>
  <si>
    <t>Community questionnaire section 1</t>
  </si>
  <si>
    <t>to what extent did the assistance address health facility needs</t>
  </si>
  <si>
    <t>rating of assistance received under LGDP II</t>
  </si>
  <si>
    <t>13th level admin area</t>
  </si>
  <si>
    <t>Distance from village centre</t>
  </si>
  <si>
    <t>Tme taken to get there from village centre</t>
  </si>
  <si>
    <t>projects implemented in the community</t>
  </si>
  <si>
    <t>status of the project</t>
  </si>
  <si>
    <t>project addressed community needs</t>
  </si>
  <si>
    <t>investment in Education</t>
  </si>
  <si>
    <t>decision making processes of education projects</t>
  </si>
  <si>
    <t>project management committee PMC formed</t>
  </si>
  <si>
    <t>communication of the committees decisions</t>
  </si>
  <si>
    <t>use of management committee beyond the life of the project</t>
  </si>
  <si>
    <t>extending lessons to other initiatives</t>
  </si>
  <si>
    <t>changes in the performance of parish Council</t>
  </si>
  <si>
    <t>14th level admin area</t>
  </si>
  <si>
    <t>15th level admin area</t>
  </si>
  <si>
    <t>Which of the following channels do you prefer for receiving remittances? - Money Transfer Operators</t>
  </si>
  <si>
    <t>Which of the following channels do you prefer for receiving remittances? - Microfinance Institutions</t>
  </si>
  <si>
    <t>Which of the following channels do you prefer for receiving remittances? - Forex Bureaux</t>
  </si>
  <si>
    <t>Which of the following channels do you prefer for receiving remittances? - Post Office</t>
  </si>
  <si>
    <t>Which of the following channels do you prefer for receiving remittances? - Others</t>
  </si>
  <si>
    <t>Date of recording</t>
  </si>
  <si>
    <t>VEHICLE FORM A</t>
  </si>
  <si>
    <t>Day of recording</t>
  </si>
  <si>
    <t>Time of recording</t>
  </si>
  <si>
    <t>Vehicle Registration number</t>
  </si>
  <si>
    <t>Vehicle Type</t>
  </si>
  <si>
    <t>Vehicle Tonnage</t>
  </si>
  <si>
    <t>Country Code (1: D.R.Congo ; 2: Tanzania ; 3: Kenya ; 4: Rwanda ; 5: Sudan ; 6: Burundi)</t>
  </si>
  <si>
    <t>URA Assessment Number</t>
  </si>
  <si>
    <t xml:space="preserve">Flow </t>
  </si>
  <si>
    <t>Flow ( 1: Export ; 2: Import)</t>
  </si>
  <si>
    <t>Transit</t>
  </si>
  <si>
    <t>Transit ( 1: Yes ; 2: No )</t>
  </si>
  <si>
    <t>Town of Origin</t>
  </si>
  <si>
    <t>Town of Destination</t>
  </si>
  <si>
    <t>Transport Cost of Cargo</t>
  </si>
  <si>
    <t>Item Name</t>
  </si>
  <si>
    <t xml:space="preserve">Unit Code </t>
  </si>
  <si>
    <t>Unit Code ( 1:Kgs ; 2: Litres ; 3: Metres ; 4: Numbers ; 5: Dozens ; 6: Pairs ; 7: Pieces ; 8: Bars ; 9: Rolls ; 10: Sets ; 12: Tins ; 13: Others (Specify)</t>
  </si>
  <si>
    <t>Quantity in Packaging</t>
  </si>
  <si>
    <t>Quantity on Truck</t>
  </si>
  <si>
    <t>Quantity declared to URA</t>
  </si>
  <si>
    <t>ICBT Quantity</t>
  </si>
  <si>
    <t>Value declared to URA</t>
  </si>
  <si>
    <t>RecNr</t>
  </si>
  <si>
    <t>V1</t>
  </si>
  <si>
    <t>CountryId</t>
  </si>
  <si>
    <t>V2</t>
  </si>
  <si>
    <t>CentreId</t>
  </si>
  <si>
    <t>V3</t>
  </si>
  <si>
    <t>IndividualId</t>
  </si>
  <si>
    <t>V4</t>
  </si>
  <si>
    <t>V5</t>
  </si>
  <si>
    <t>DoB</t>
  </si>
  <si>
    <t>V6</t>
  </si>
  <si>
    <t>EventCount</t>
  </si>
  <si>
    <t>V7</t>
  </si>
  <si>
    <t>EventNr</t>
  </si>
  <si>
    <t>V8</t>
  </si>
  <si>
    <t>EventCode</t>
  </si>
  <si>
    <t>V9</t>
  </si>
  <si>
    <t>EventDate</t>
  </si>
  <si>
    <t>V10</t>
  </si>
  <si>
    <t>ObservationDate</t>
  </si>
  <si>
    <t>V11</t>
  </si>
  <si>
    <t>LocationId</t>
  </si>
  <si>
    <t>V12</t>
  </si>
  <si>
    <t>MotherId</t>
  </si>
  <si>
    <t>V13</t>
  </si>
  <si>
    <t>DeliveryId</t>
  </si>
  <si>
    <t>V14</t>
  </si>
  <si>
    <t>Visa Type</t>
  </si>
  <si>
    <t>Visa (1: Visa for diplomatic and official passport holders ; 2: Uganda Ordinary/ Tourist Visa ; 3: East African Tourist Visa ; 4: Transit ; 5: Multiple entry)</t>
  </si>
  <si>
    <t>SECTION 1: SELECT TYPE OF APPLICATION/ CATEGORY</t>
  </si>
  <si>
    <t>Entry permit Type</t>
  </si>
  <si>
    <t>Entry permit ( 1: Class A (Diplomatic Service) ; 2: Class A (Official Service) ; 3: Class A2 (Government contractors) ; 4: Class B (Investment in agriculture) ; 5: Class C (Mining) ; 6: Class D (Business and trade) ; 7: Class E (Manufacturing) ; 8: Class F (Professionals) ; 9: Class G1 (Missionaries&amp; volunteers and NGO workers) ; 10: Class G2 (Expatriate employees) )</t>
  </si>
  <si>
    <t>Certificate of residence Reason</t>
  </si>
  <si>
    <t>Certificate of residence ( 1: Due to marriage ; 2: Long stay ; 3: Former Ugandans )</t>
  </si>
  <si>
    <t xml:space="preserve">Dependant pass Type </t>
  </si>
  <si>
    <t xml:space="preserve">Dependant pass ( 1: Ordinary (Other residence holders) ; 2: Dependant of a Diplomat ; 3: Dependant of an official ; 4: Dependant on Ugandan ) </t>
  </si>
  <si>
    <t>Special pass</t>
  </si>
  <si>
    <t>Special pass ( 1: Sponsored ; 2: Individual ; 3: Diplomat ; 4: Official)</t>
  </si>
  <si>
    <t xml:space="preserve">Student pass </t>
  </si>
  <si>
    <t>Student pass (1: 3months ; 2: 6months ; 3: 1year )</t>
  </si>
  <si>
    <t>Given names</t>
  </si>
  <si>
    <t>Given names:</t>
  </si>
  <si>
    <t>SECTION 2: PERSONAL DATA</t>
  </si>
  <si>
    <t>Surnames</t>
  </si>
  <si>
    <t>Surnames:</t>
  </si>
  <si>
    <t>Date of Birth</t>
  </si>
  <si>
    <t>Current nationality</t>
  </si>
  <si>
    <t xml:space="preserve">Dual nationality </t>
  </si>
  <si>
    <t>Do you have any dual nationality? ( 1: Yes ; 2: No )</t>
  </si>
  <si>
    <t xml:space="preserve">Former nationality </t>
  </si>
  <si>
    <t>Former nationality (If applicable)</t>
  </si>
  <si>
    <t>Place of Birth</t>
  </si>
  <si>
    <t>Country of Birth</t>
  </si>
  <si>
    <t xml:space="preserve">Immigration status in Country of Residence </t>
  </si>
  <si>
    <t>Immigration status in Country of Residence (1: Citizen ; 2: Other (Specify) ; 3: Student ; 4: Tourist ; 5: Work)</t>
  </si>
  <si>
    <t>City of Residence</t>
  </si>
  <si>
    <t>Current residential address</t>
  </si>
  <si>
    <t>Phone number</t>
  </si>
  <si>
    <t>Phone number (Personal/ Work/ Home)</t>
  </si>
  <si>
    <t>Current place of work</t>
  </si>
  <si>
    <t>E-mail address</t>
  </si>
  <si>
    <t>Colour of hair</t>
  </si>
  <si>
    <t>Colour of eyes</t>
  </si>
  <si>
    <t>Height (feet)</t>
  </si>
  <si>
    <t>Height (Inches)</t>
  </si>
  <si>
    <t xml:space="preserve">Do you have any children </t>
  </si>
  <si>
    <t>Do you have any children ( 1: Yes ; 2: No )</t>
  </si>
  <si>
    <t>Do you have any other dependants?</t>
  </si>
  <si>
    <t>Do you have any other dependants? (1: Yes ; 2: No )</t>
  </si>
  <si>
    <t xml:space="preserve">Passport Type </t>
  </si>
  <si>
    <t>Passport Type (1: Diplomatic ; 2: Official ; 3: Ordinary ; 4: Other)</t>
  </si>
  <si>
    <t>SECTION 3: PASSPORT DATA</t>
  </si>
  <si>
    <t>Passport Number</t>
  </si>
  <si>
    <t>Issuing Country</t>
  </si>
  <si>
    <t>Place of Issue</t>
  </si>
  <si>
    <t>Date of Issue</t>
  </si>
  <si>
    <t>Date of Expiry</t>
  </si>
  <si>
    <t>Previous passport (if any) number</t>
  </si>
  <si>
    <t>Previous passport (if any) number(most recent)</t>
  </si>
  <si>
    <t xml:space="preserve">Contact in Uganda </t>
  </si>
  <si>
    <t>Contact in Uganda (1: Person ; 2: Organisation ; 3: Hotel ; 4: Travel Agency )</t>
  </si>
  <si>
    <t>SECTION 4: OTHER DATA</t>
  </si>
  <si>
    <t>Name and telephone number of contact</t>
  </si>
  <si>
    <t>Name and telephone number</t>
  </si>
  <si>
    <t>Duration of stay requested</t>
  </si>
  <si>
    <t>Duration of stay requested (Specify period in days, months or years)</t>
  </si>
  <si>
    <t xml:space="preserve">Purpose of Visit </t>
  </si>
  <si>
    <t>Purpose of Visit ( 1: Conference ; 2: Family visit ; 3: Medical ; 4: Other (Specify) ; 5: Tourism)</t>
  </si>
  <si>
    <t>Date of Arrival</t>
  </si>
  <si>
    <t>Point of entry</t>
  </si>
  <si>
    <t>Point of entry/ Where you want to have your Visa personnalised?</t>
  </si>
  <si>
    <t xml:space="preserve">Denied a Visa before </t>
  </si>
  <si>
    <t>Have you been denied a Visa before? (1: Yes ; 2: No)</t>
  </si>
  <si>
    <t>Deported before</t>
  </si>
  <si>
    <t>Have you been deported before? (1: Yes ; 2: No )</t>
  </si>
  <si>
    <t>Convicted in any country</t>
  </si>
  <si>
    <t>Have you been convicted in any country? (1: Yes ; 2: No )</t>
  </si>
  <si>
    <t>Any criminal proceedings against you</t>
  </si>
  <si>
    <t>Are there any criminal proceedings against you? ( 1: Yes ; 2: No )</t>
  </si>
  <si>
    <t>Suffering from any infectious, contagious or mental illness</t>
  </si>
  <si>
    <t>Are you suffering from any infectious, contagious or mental illness? ( 1: Yes ; 2: No )</t>
  </si>
  <si>
    <t>INDIVIDUAL REGISTRATION</t>
  </si>
  <si>
    <t>SECTION 1: REGISTER FOR TAXES</t>
  </si>
  <si>
    <t>NON-INDIVIDUAL REGISTRATION</t>
  </si>
  <si>
    <t>GROUP REGISTRATION</t>
  </si>
  <si>
    <t>PAYMENT REGISTRATION</t>
  </si>
  <si>
    <t>SECTION 2: PAYMENTS</t>
  </si>
  <si>
    <t>PAYMENT RE-REGISTRATION</t>
  </si>
  <si>
    <t>PRINT PAYMENT RECEIPT</t>
  </si>
  <si>
    <t>PAYMENT RE-GENERATION</t>
  </si>
  <si>
    <t>PRINT INCOME TAX PAYMENT CERTIFICATE</t>
  </si>
  <si>
    <t>PAY VISA/ MASTERCARD PRN</t>
  </si>
  <si>
    <t>SEARCH AND CERTIFICATION</t>
  </si>
  <si>
    <t>SECTION 3: MOTOR VEHICLE</t>
  </si>
  <si>
    <t>MOTOR VEHICLE SEARCH DETAILS</t>
  </si>
  <si>
    <t>BULK REGISTRATION</t>
  </si>
  <si>
    <t>SECTION 4: STAMP DUTY</t>
  </si>
  <si>
    <t>STAMP CERTIFICATE ISSUANCE</t>
  </si>
  <si>
    <t>STAMP CERTIFICATE ISSUANCE FOR BULK ASSESSMENT</t>
  </si>
  <si>
    <t>DUPLICATE CERTIFICATE ISSUANCE</t>
  </si>
  <si>
    <t>DECLARATION OF INSTRUMENT</t>
  </si>
  <si>
    <t xml:space="preserve">Title </t>
  </si>
  <si>
    <t>Section A - Name and Address</t>
  </si>
  <si>
    <t>Surname/ Maiden Name</t>
  </si>
  <si>
    <t>First Name</t>
  </si>
  <si>
    <t>Middle Name</t>
  </si>
  <si>
    <t xml:space="preserve">Acquired Name </t>
  </si>
  <si>
    <t>Acquired Name (if different from Surname)</t>
  </si>
  <si>
    <t>Family/Father's Surname</t>
  </si>
  <si>
    <t>Family/Father's Surname (if different from Surname)</t>
  </si>
  <si>
    <t>Mother's Maiden Name</t>
  </si>
  <si>
    <t>Marital Status Of Applicant</t>
  </si>
  <si>
    <t xml:space="preserve">Have you previously applied for or been issued a TIN? </t>
  </si>
  <si>
    <t xml:space="preserve">Have you previously applied for or been issued a TIN? (Select YES/NO. If “YES” provide details below) ( a) Enter existing number ; b) Approximate Date of Previous Application ; c) Was your previous TIN obtained under a different Name? (Select YES/No. If YES then complete Schedule 4) ) </t>
  </si>
  <si>
    <t>Postal address where notices and correspondence should be sent</t>
  </si>
  <si>
    <t xml:space="preserve">Postal address where notices and correspondence should be sent ( a) Post Office Box number/Private Bag ; b) District/city where box is located ) </t>
  </si>
  <si>
    <t xml:space="preserve">Home address in Uganda </t>
  </si>
  <si>
    <t>Home address in Uganda (This must be a permanent physical address)</t>
  </si>
  <si>
    <t>Plot Number</t>
  </si>
  <si>
    <t>Street Name</t>
  </si>
  <si>
    <t>Building Name</t>
  </si>
  <si>
    <r>
      <t>Trading Center</t>
    </r>
    <r>
      <rPr>
        <sz val="11"/>
        <rFont val="Calibri"/>
        <family val="2"/>
        <scheme val="minor"/>
      </rPr>
      <t xml:space="preserve">  </t>
    </r>
  </si>
  <si>
    <t>District/City</t>
  </si>
  <si>
    <t>County/Municipality</t>
  </si>
  <si>
    <t>Sub-County/Town Council/Division</t>
  </si>
  <si>
    <t>Village/Local Council/Zone</t>
  </si>
  <si>
    <t>Mobile Phone Number</t>
  </si>
  <si>
    <t>Landline Number</t>
  </si>
  <si>
    <t>Email Address</t>
  </si>
  <si>
    <t>Section B - Birth and Citizenship and Purpose of Registration</t>
  </si>
  <si>
    <t>Place of Birth  (As Appropriate)</t>
  </si>
  <si>
    <r>
      <t>State</t>
    </r>
    <r>
      <rPr>
        <sz val="11"/>
        <color indexed="10"/>
        <rFont val="Calibri"/>
        <family val="2"/>
        <scheme val="minor"/>
      </rPr>
      <t/>
    </r>
  </si>
  <si>
    <r>
      <t>State</t>
    </r>
    <r>
      <rPr>
        <sz val="11"/>
        <color indexed="10"/>
        <rFont val="Calibri"/>
        <family val="2"/>
        <scheme val="minor"/>
      </rPr>
      <t xml:space="preserve"> </t>
    </r>
    <r>
      <rPr>
        <sz val="11"/>
        <color indexed="8"/>
        <rFont val="Calibri"/>
        <family val="2"/>
        <scheme val="minor"/>
      </rPr>
      <t>(If Country of Birth is not Uganda)</t>
    </r>
  </si>
  <si>
    <t>Date of Birth (DD/MM/YYYY)</t>
  </si>
  <si>
    <t xml:space="preserve">Citizenship </t>
  </si>
  <si>
    <t>Citizenship (Select only if you are not a citizen of Uganda)</t>
  </si>
  <si>
    <r>
      <t>Are you Minor?</t>
    </r>
    <r>
      <rPr>
        <sz val="11"/>
        <rFont val="Calibri"/>
        <family val="2"/>
        <scheme val="minor"/>
      </rPr>
      <t/>
    </r>
  </si>
  <si>
    <r>
      <t>Are you Minor?</t>
    </r>
    <r>
      <rPr>
        <sz val="11"/>
        <rFont val="Calibri"/>
        <family val="2"/>
        <scheme val="minor"/>
      </rPr>
      <t xml:space="preserve"> (Select YES/NO. If YES then complete Schedule 1</t>
    </r>
    <r>
      <rPr>
        <sz val="11"/>
        <rFont val="Calibri"/>
        <family val="2"/>
        <scheme val="minor"/>
      </rPr>
      <t>)</t>
    </r>
  </si>
  <si>
    <t>Another name other than the Maiden Name</t>
  </si>
  <si>
    <r>
      <t>Have you been known by another name other than the Maiden Name listed in A-2 above?</t>
    </r>
    <r>
      <rPr>
        <sz val="11"/>
        <rFont val="Calibri"/>
        <family val="2"/>
        <scheme val="minor"/>
      </rPr>
      <t xml:space="preserve"> (Select YES/NO. If YES then complete Schedule 2</t>
    </r>
    <r>
      <rPr>
        <sz val="11"/>
        <rFont val="Calibri"/>
        <family val="2"/>
        <scheme val="minor"/>
      </rPr>
      <t>)</t>
    </r>
  </si>
  <si>
    <t xml:space="preserve">Why do you need a TIN? </t>
  </si>
  <si>
    <t>Why do you need a TIN?  (Indicate YES/NO, as applicable for each tax type)</t>
  </si>
  <si>
    <t>a) Income Tax</t>
  </si>
  <si>
    <t xml:space="preserve">b) VAT </t>
  </si>
  <si>
    <t>b) VAT (Complete Form DT-1011)</t>
  </si>
  <si>
    <t>c) Stamp Duty</t>
  </si>
  <si>
    <t>d) Imports/Exports</t>
  </si>
  <si>
    <t xml:space="preserve">e) Local Excise </t>
  </si>
  <si>
    <t>e) Local Excise (Complete Form DT-1012)</t>
  </si>
  <si>
    <t xml:space="preserve">f) Gaming Tax Registration </t>
  </si>
  <si>
    <t>f) Gaming Tax Registration (Complete Form DT-1013)</t>
  </si>
  <si>
    <t>g) Motor Vehicle Registration/Transfer</t>
  </si>
  <si>
    <t>National ID</t>
  </si>
  <si>
    <t>Section C - Identification Documents</t>
  </si>
  <si>
    <t>NSSF Card</t>
  </si>
  <si>
    <t>Passport</t>
  </si>
  <si>
    <t>Employees ID</t>
  </si>
  <si>
    <t>Voters Card</t>
  </si>
  <si>
    <t>Drivers Permit</t>
  </si>
  <si>
    <t>Work Permit</t>
  </si>
  <si>
    <t>Village Identity Card</t>
  </si>
  <si>
    <t>Current Bank Statement (Past 90 days)</t>
  </si>
  <si>
    <t>Visa</t>
  </si>
  <si>
    <t>Diplomatic Foreign Affairs ID</t>
  </si>
  <si>
    <t>Financial Card</t>
  </si>
  <si>
    <t>Refugee ID</t>
  </si>
  <si>
    <t>Entity Type</t>
  </si>
  <si>
    <t>Section D - Partnership, Corporate and Trusts Information</t>
  </si>
  <si>
    <t>Business Name of Partnership, Corporation or Trust</t>
  </si>
  <si>
    <t>Registration Number</t>
  </si>
  <si>
    <t xml:space="preserve">TIN </t>
  </si>
  <si>
    <t>Employment ( YES/ NO)</t>
  </si>
  <si>
    <t>Section E - Sources of Income and Type of Business Activity</t>
  </si>
  <si>
    <t>Principal Employer's Name</t>
  </si>
  <si>
    <t>Is Employer Ugandan Resident?</t>
  </si>
  <si>
    <t>Employer's TIN</t>
  </si>
  <si>
    <t>Property Income</t>
  </si>
  <si>
    <t>Property Income (YES/ NO)</t>
  </si>
  <si>
    <t>Rental Income</t>
  </si>
  <si>
    <t>Rental Income (YES/ NO)</t>
  </si>
  <si>
    <t>Business Income from a sole Proprietorship or Family Run Business</t>
  </si>
  <si>
    <t>Business Income from a sole Proprietorship or Family Run Business (YES/ NO)</t>
  </si>
  <si>
    <t xml:space="preserve">Business Name </t>
  </si>
  <si>
    <t>Business Registration Certificate Number</t>
  </si>
  <si>
    <t>Date Business Started</t>
  </si>
  <si>
    <t>Is your business address the same as your home address</t>
  </si>
  <si>
    <t>Is your business address the same as your home address? (Yes/ No)</t>
  </si>
  <si>
    <t>Street Number</t>
  </si>
  <si>
    <t>Trading Center</t>
  </si>
  <si>
    <t>District/ City</t>
  </si>
  <si>
    <t>County/ Municipality</t>
  </si>
  <si>
    <t>Sub-county/ Town Council/ Division</t>
  </si>
  <si>
    <t>Village/ Local Council/ Zone</t>
  </si>
  <si>
    <t>Description of Activity</t>
  </si>
  <si>
    <t>Do you have additional places of business?</t>
  </si>
  <si>
    <t>Do you have additional places of business? (YES/ NO)</t>
  </si>
  <si>
    <t>Do you qualify to withhold tax ?</t>
  </si>
  <si>
    <t>Do you qualify to withhold tax from employees or suppliers or winnings from gaming?</t>
  </si>
  <si>
    <t>Section F - Alternate Contact</t>
  </si>
  <si>
    <t>If you have an existing TIN, Enter Number</t>
  </si>
  <si>
    <t>Acquired Name</t>
  </si>
  <si>
    <t>Family/ Father's surname</t>
  </si>
  <si>
    <t>Designation/ Relationship</t>
  </si>
  <si>
    <t>Land Line Number</t>
  </si>
  <si>
    <t>Surname/ Maiden name</t>
  </si>
  <si>
    <t>Section G - Referee</t>
  </si>
  <si>
    <t>Referee's TIN</t>
  </si>
  <si>
    <t>Tax Type</t>
  </si>
  <si>
    <t>Section H - Tax Agent</t>
  </si>
  <si>
    <t>Agent Legal Name</t>
  </si>
  <si>
    <t xml:space="preserve">Agent TIN </t>
  </si>
  <si>
    <t>Mobile Number</t>
  </si>
  <si>
    <t>Email ID</t>
  </si>
  <si>
    <t>Schedule 1: Guardian of Minor</t>
  </si>
  <si>
    <t>If you have an existing TIN Number, Enter TIN Number</t>
  </si>
  <si>
    <t>Family/ Father's Surname</t>
  </si>
  <si>
    <t>Title (Others Specify)</t>
  </si>
  <si>
    <t>Schedule 2: Other Names Used</t>
  </si>
  <si>
    <t>Employees for salary and wages</t>
  </si>
  <si>
    <t>Employees for salary and wages ( YES/ NO)</t>
  </si>
  <si>
    <t>Schedule 3: Registration of PAYE and withholding tax</t>
  </si>
  <si>
    <t>Contractor/ Sub-contractor</t>
  </si>
  <si>
    <t>Contractor/ Sub-contractor under agreement</t>
  </si>
  <si>
    <t>Suppliers</t>
  </si>
  <si>
    <t>Suppliers ( YES/ NO)</t>
  </si>
  <si>
    <t>Foreign Payments</t>
  </si>
  <si>
    <t>Gaming</t>
  </si>
  <si>
    <t>What date will withholding commence?</t>
  </si>
  <si>
    <t>Title (Others specify)</t>
  </si>
  <si>
    <t xml:space="preserve">Schedule 4: Name Used on Prior TIN Registration </t>
  </si>
  <si>
    <t>Entity's Legal Name</t>
  </si>
  <si>
    <t>Section A - Contact Information About Legal Entity</t>
  </si>
  <si>
    <t>Main Trading/ Business Name</t>
  </si>
  <si>
    <t>Date Entity was Established/ Started</t>
  </si>
  <si>
    <t>Enter Date Entity was Established/ Started</t>
  </si>
  <si>
    <t>Previously issued a TIN</t>
  </si>
  <si>
    <t>Was this entity previously issued a TIN?</t>
  </si>
  <si>
    <t>If yes, please enter your TIN</t>
  </si>
  <si>
    <t>Previous TIN obtained under a different name</t>
  </si>
  <si>
    <t>Was your previous TIN obtained under a different name?</t>
  </si>
  <si>
    <t>Post Office Box Number</t>
  </si>
  <si>
    <t>Post Office Box Number/ Private Bag</t>
  </si>
  <si>
    <t>Box Location</t>
  </si>
  <si>
    <t>District/ City where box is located</t>
  </si>
  <si>
    <t xml:space="preserve">Principal Business Address in Uganda </t>
  </si>
  <si>
    <t>Principal Business Address in Uganda (This must be a permanent address)</t>
  </si>
  <si>
    <t>Sub-County/ Town Council/ Division</t>
  </si>
  <si>
    <t>Registering a subsidiary</t>
  </si>
  <si>
    <t>Is the entity you are registering a subsidiary? (Yes/ No)</t>
  </si>
  <si>
    <t>Section B - Registering a Subsidiary</t>
  </si>
  <si>
    <t>Principle holding company resident in Uganda</t>
  </si>
  <si>
    <t>Is the principle holding company resident in Uganda? (Yes/ No )</t>
  </si>
  <si>
    <t>Holding company TIN</t>
  </si>
  <si>
    <t>If yes, enter holding company TIN.</t>
  </si>
  <si>
    <t>Registered company name</t>
  </si>
  <si>
    <t>If no, enter registered company name.</t>
  </si>
  <si>
    <t>Section C - Type of Applicant and Tax Type</t>
  </si>
  <si>
    <t>Entity Subtype</t>
  </si>
  <si>
    <t>NGO Registration Certificate Number</t>
  </si>
  <si>
    <t>NGO Effective Date</t>
  </si>
  <si>
    <t>NGO Expiry Date</t>
  </si>
  <si>
    <t>Why do you need a TIN;</t>
  </si>
  <si>
    <t>Why do you need a TIN? (Indicate Yes/ No, as applicable for each tax type)</t>
  </si>
  <si>
    <t>Income Tax</t>
  </si>
  <si>
    <t>VAT</t>
  </si>
  <si>
    <t>Stamp Duty</t>
  </si>
  <si>
    <t>Imports/ Exports</t>
  </si>
  <si>
    <t>Local Excise</t>
  </si>
  <si>
    <t>Gaming Tax Registration</t>
  </si>
  <si>
    <t>Motor Vehicle Registration/ Transfer</t>
  </si>
  <si>
    <t>Any authorized tax exemptions</t>
  </si>
  <si>
    <t>Does the entity have any authorized tax exemptions? ( Yes/ No)</t>
  </si>
  <si>
    <t xml:space="preserve"> Income Sources </t>
  </si>
  <si>
    <t xml:space="preserve">Select Income Sources that apply; ( 1) Rental ; 2) Property Income ; 3) Business Income ; 4) Describe the Major Business Activity ) </t>
  </si>
  <si>
    <t>Section D - Sources Of Income And Business Activity</t>
  </si>
  <si>
    <t xml:space="preserve"> Activity that most closely matches Business Activity</t>
  </si>
  <si>
    <t xml:space="preserve">Select the Activity that most closely matches your type of Business Activity; ( a) Activity Division  ; b) Activity Class ) </t>
  </si>
  <si>
    <t>Additional place of business</t>
  </si>
  <si>
    <t>Do you have any additional place of business? ( Yes/ No)</t>
  </si>
  <si>
    <t xml:space="preserve">Qualify to withhold tax </t>
  </si>
  <si>
    <t>Do you qualify to withhold tax from employees or suppliers or bank interests or winnings from gaming? ( Yes/ No)</t>
  </si>
  <si>
    <t>Name of Attatchment</t>
  </si>
  <si>
    <t>Section E - Attatchments</t>
  </si>
  <si>
    <t>Number of Documents</t>
  </si>
  <si>
    <t>Title</t>
  </si>
  <si>
    <t>Serction F - Primary Authorised Contact Person for Entity</t>
  </si>
  <si>
    <t>Position Held</t>
  </si>
  <si>
    <t>Section G - Referee ( This application must be referenced by a taxpayer whose TIN is active)</t>
  </si>
  <si>
    <t>Enter Referee's TIN</t>
  </si>
  <si>
    <t>Designation/ Registration</t>
  </si>
  <si>
    <t>Have a tax agent</t>
  </si>
  <si>
    <t>Do you have a tax agent to conduct your tax affairs? ( Yes/ No)</t>
  </si>
  <si>
    <t>Tax type</t>
  </si>
  <si>
    <t>Agent Name</t>
  </si>
  <si>
    <t>Agent TIN</t>
  </si>
  <si>
    <t>Account Holder Name</t>
  </si>
  <si>
    <t>Section I - Appllicant's Financial Institution</t>
  </si>
  <si>
    <t>Account Number</t>
  </si>
  <si>
    <t>Bank Name</t>
  </si>
  <si>
    <t>Branch Name</t>
  </si>
  <si>
    <t>Income Tax Exemption</t>
  </si>
  <si>
    <t>Income Tax (Yes/ No)</t>
  </si>
  <si>
    <t>Schedule 1: Tax Exemptions</t>
  </si>
  <si>
    <t>Gaming Tax Exemption</t>
  </si>
  <si>
    <t>Gaming Tax (Yes/ No)</t>
  </si>
  <si>
    <t>Entity a resident of Uganda for tax Purposes</t>
  </si>
  <si>
    <t>Is the entity a resident of Uganda for tax Purposes? (Yes/ No)</t>
  </si>
  <si>
    <t>Entity an NGO</t>
  </si>
  <si>
    <t>Is the entity an NGO? ( Yes/ No)</t>
  </si>
  <si>
    <t>Employees for salary and Wages</t>
  </si>
  <si>
    <t>Schedule 2: Registration for PAYE and withholdind of tax</t>
  </si>
  <si>
    <t xml:space="preserve">Contractor or Sub-Contractor </t>
  </si>
  <si>
    <t>Contractor or Sub-Contractor under agreement (goods and services)</t>
  </si>
  <si>
    <t>Interest in dividends</t>
  </si>
  <si>
    <t>Withholding tax begins</t>
  </si>
  <si>
    <t>Individuals</t>
  </si>
  <si>
    <t>Schedule 3: Persons associated with Entity</t>
  </si>
  <si>
    <t>Nature of Association</t>
  </si>
  <si>
    <t>Personal TIN of Office Holder</t>
  </si>
  <si>
    <t>Official Designantion in an Entity</t>
  </si>
  <si>
    <t>Organisations</t>
  </si>
  <si>
    <t>Name of Association</t>
  </si>
  <si>
    <t xml:space="preserve"> Full Name of Associated Organisation</t>
  </si>
  <si>
    <t>TIN of Organisation</t>
  </si>
  <si>
    <t>name</t>
  </si>
  <si>
    <t>xpos</t>
  </si>
  <si>
    <t>access</t>
  </si>
  <si>
    <t>latest</t>
  </si>
  <si>
    <t>owner</t>
  </si>
  <si>
    <t>statisticalSector</t>
  </si>
  <si>
    <t>questionnaire</t>
  </si>
  <si>
    <t>geographicCoverage</t>
  </si>
  <si>
    <t>sampleSize</t>
  </si>
  <si>
    <t>disaggregationAge</t>
  </si>
  <si>
    <t>disaggregationLocation</t>
  </si>
  <si>
    <t>url</t>
  </si>
  <si>
    <t>xposName</t>
  </si>
  <si>
    <t>Indicator</t>
  </si>
  <si>
    <t>Data Series</t>
  </si>
  <si>
    <t>source</t>
  </si>
  <si>
    <t>target</t>
  </si>
  <si>
    <t>SDGs</t>
  </si>
  <si>
    <t>sourceType</t>
  </si>
  <si>
    <t>https://devinit.knack.com/dda-ug#sdgs/</t>
  </si>
  <si>
    <t>https://devinit.knack.com/dda-ug#sdgs/sdg-goals/</t>
  </si>
  <si>
    <t>https://devinit.knack.com/dda-ug#sdgs/sdg-indicators/</t>
  </si>
  <si>
    <t>https://devinit.knack.com/dda-ug#sources/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</si>
</sst>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10"/>
      <name val="Calibri"/>
      <family val="2"/>
      <scheme val="minor"/>
    </font>
    <font>
      <sz val="11"/>
      <color indexed="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rgb="FFFFFFCC"/>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9ADE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EAAFFF"/>
        <bgColor indexed="64"/>
      </patternFill>
    </fill>
    <fill>
      <patternFill patternType="solid">
        <fgColor rgb="FFEAAFFF"/>
        <bgColor indexed="22"/>
      </patternFill>
    </fill>
    <fill>
      <patternFill patternType="solid">
        <fgColor rgb="FFEAAFFF"/>
        <bgColor indexed="62"/>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4" borderId="1" applyNumberFormat="0" applyFont="0" applyAlignment="0" applyProtection="0"/>
    <xf numFmtId="0" fontId="3" fillId="0" borderId="0"/>
  </cellStyleXfs>
  <cellXfs count="46">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0" fillId="0" borderId="0" xfId="0" applyAlignment="1">
      <alignment horizontal="left" vertical="top" wrapText="1"/>
    </xf>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1" fillId="0" borderId="0" xfId="0" applyFont="1"/>
    <xf numFmtId="0" fontId="1" fillId="4" borderId="1" xfId="1" applyFont="1" applyAlignment="1">
      <alignment horizontal="center" vertical="center" wrapText="1"/>
    </xf>
    <xf numFmtId="0" fontId="0" fillId="4" borderId="1" xfId="1" applyFont="1" applyAlignment="1">
      <alignment horizontal="left" vertical="top" wrapText="1"/>
    </xf>
    <xf numFmtId="0" fontId="0" fillId="0" borderId="0" xfId="0" applyAlignment="1">
      <alignment horizontal="left" vertical="top"/>
    </xf>
    <xf numFmtId="0" fontId="0" fillId="5" borderId="0" xfId="0" applyFill="1" applyAlignment="1">
      <alignment horizontal="left" vertical="top" wrapText="1"/>
    </xf>
    <xf numFmtId="0" fontId="0" fillId="0" borderId="0" xfId="0" applyAlignment="1"/>
    <xf numFmtId="0" fontId="0" fillId="6" borderId="0" xfId="0" applyFill="1" applyAlignment="1">
      <alignment horizontal="left" vertical="top"/>
    </xf>
    <xf numFmtId="0" fontId="0" fillId="7" borderId="0" xfId="0" applyFill="1" applyBorder="1" applyAlignment="1">
      <alignment horizontal="left" vertical="top" wrapText="1"/>
    </xf>
    <xf numFmtId="0" fontId="0" fillId="7" borderId="0" xfId="0" applyFill="1" applyBorder="1" applyAlignment="1">
      <alignment horizontal="left" vertical="top"/>
    </xf>
    <xf numFmtId="0" fontId="0" fillId="7" borderId="0" xfId="0" applyFill="1" applyBorder="1"/>
    <xf numFmtId="0" fontId="0" fillId="8" borderId="0" xfId="0" applyFill="1" applyBorder="1" applyAlignment="1">
      <alignment horizontal="left" vertical="top"/>
    </xf>
    <xf numFmtId="0" fontId="0" fillId="9" borderId="0" xfId="0" applyFill="1" applyBorder="1" applyAlignment="1">
      <alignment horizontal="left" vertical="top"/>
    </xf>
    <xf numFmtId="0" fontId="0" fillId="9" borderId="0" xfId="0" applyFill="1" applyBorder="1"/>
    <xf numFmtId="0" fontId="0" fillId="9" borderId="0" xfId="0" applyFill="1" applyBorder="1" applyAlignment="1">
      <alignment horizontal="left" vertical="top" wrapText="1"/>
    </xf>
    <xf numFmtId="0" fontId="0" fillId="10" borderId="0" xfId="0" applyFill="1" applyBorder="1" applyAlignment="1">
      <alignment horizontal="left" vertical="top"/>
    </xf>
    <xf numFmtId="0" fontId="0" fillId="10" borderId="0" xfId="0" applyFill="1" applyBorder="1"/>
    <xf numFmtId="0" fontId="0" fillId="11" borderId="0" xfId="0" applyFill="1" applyBorder="1" applyAlignment="1">
      <alignment horizontal="left" vertical="top"/>
    </xf>
    <xf numFmtId="0" fontId="0" fillId="11" borderId="0" xfId="0" applyFill="1" applyBorder="1"/>
    <xf numFmtId="0" fontId="0" fillId="12" borderId="0" xfId="0" applyFill="1" applyBorder="1" applyAlignment="1">
      <alignment horizontal="left" vertical="top"/>
    </xf>
    <xf numFmtId="0" fontId="0" fillId="12" borderId="0" xfId="0" applyFill="1" applyBorder="1"/>
    <xf numFmtId="0" fontId="0" fillId="13" borderId="0" xfId="0" applyFill="1" applyBorder="1" applyAlignment="1">
      <alignment horizontal="left" vertical="top"/>
    </xf>
    <xf numFmtId="0" fontId="4" fillId="14" borderId="0" xfId="2" applyFont="1" applyFill="1" applyBorder="1" applyAlignment="1" applyProtection="1">
      <alignment horizontal="left" vertical="top"/>
    </xf>
    <xf numFmtId="0" fontId="2" fillId="15" borderId="0" xfId="2" applyFont="1" applyFill="1" applyBorder="1" applyAlignment="1" applyProtection="1">
      <alignment horizontal="left"/>
    </xf>
    <xf numFmtId="0" fontId="4" fillId="14" borderId="0" xfId="2" applyFont="1" applyFill="1" applyBorder="1" applyAlignment="1" applyProtection="1">
      <alignment horizontal="left"/>
    </xf>
    <xf numFmtId="0" fontId="4" fillId="15" borderId="0" xfId="2" applyFont="1" applyFill="1" applyBorder="1" applyAlignment="1" applyProtection="1">
      <alignment horizontal="left"/>
    </xf>
    <xf numFmtId="0" fontId="0" fillId="13" borderId="0" xfId="0" applyFont="1" applyFill="1" applyBorder="1"/>
    <xf numFmtId="0" fontId="0" fillId="13" borderId="0" xfId="0" applyFill="1" applyBorder="1"/>
    <xf numFmtId="0" fontId="0" fillId="9" borderId="0" xfId="0" applyFill="1" applyAlignment="1">
      <alignment horizontal="left" vertical="top"/>
    </xf>
    <xf numFmtId="0" fontId="0" fillId="16" borderId="0" xfId="0" applyFill="1" applyAlignment="1">
      <alignment horizontal="left" vertical="top"/>
    </xf>
    <xf numFmtId="0" fontId="0" fillId="17" borderId="0" xfId="0" applyFill="1" applyAlignment="1">
      <alignment horizontal="left" vertical="top"/>
    </xf>
    <xf numFmtId="0" fontId="0" fillId="18" borderId="0" xfId="0" applyFill="1" applyAlignment="1">
      <alignment horizontal="left" vertical="top"/>
    </xf>
    <xf numFmtId="0" fontId="0" fillId="18" borderId="0" xfId="0" applyFont="1" applyFill="1" applyAlignment="1"/>
    <xf numFmtId="0" fontId="0" fillId="12" borderId="0" xfId="0" applyFill="1" applyAlignment="1">
      <alignment horizontal="left" vertical="top"/>
    </xf>
    <xf numFmtId="0" fontId="0" fillId="19" borderId="0" xfId="0" applyFill="1" applyAlignment="1">
      <alignment horizontal="left" vertical="top"/>
    </xf>
    <xf numFmtId="0" fontId="0" fillId="0" borderId="0" xfId="0" applyAlignment="1">
      <alignment vertical="top"/>
    </xf>
  </cellXfs>
  <cellStyles count="3">
    <cellStyle name="Normal" xfId="0" builtinId="0"/>
    <cellStyle name="Normal 2" xfId="2"/>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ppData/Roaming/Skype/My%20Skype%20Received%20Files/Ug%20DDA%20Data%2001.08.2017%20v3.0.1%20patricia%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Series"/>
      <sheetName val="Source - Indicator Links"/>
      <sheetName val="Indicators"/>
      <sheetName val="Indicator Framework"/>
      <sheetName val="Organisations"/>
      <sheetName val="Contacts"/>
      <sheetName val="Lookups"/>
      <sheetName val="SDG Indicators"/>
      <sheetName val="SDG Targets"/>
      <sheetName val="SDG Goal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pane xSplit="1" ySplit="1" topLeftCell="B2"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37.7109375" style="3" customWidth="1"/>
    <col min="2" max="2" width="30.7109375" style="3" customWidth="1"/>
    <col min="3" max="3" width="31.42578125" style="3" customWidth="1"/>
    <col min="4" max="4" width="27.42578125" style="3" customWidth="1"/>
    <col min="5" max="14" width="10.7109375" style="3" customWidth="1"/>
    <col min="15" max="16" width="30.7109375" style="3" customWidth="1"/>
    <col min="17" max="18" width="35.7109375" style="3" customWidth="1"/>
    <col min="19" max="19" width="103.42578125" style="14" customWidth="1"/>
    <col min="20" max="16384" width="8.85546875" style="3"/>
  </cols>
  <sheetData>
    <row r="1" spans="1:19" s="4" customFormat="1" ht="55.15" customHeight="1" x14ac:dyDescent="0.25">
      <c r="A1" s="4" t="s">
        <v>0</v>
      </c>
      <c r="B1" s="4" t="s">
        <v>74</v>
      </c>
      <c r="C1" s="4" t="s">
        <v>13</v>
      </c>
      <c r="D1" s="4" t="s">
        <v>79</v>
      </c>
      <c r="E1" s="4" t="s">
        <v>77</v>
      </c>
      <c r="F1" s="4" t="s">
        <v>78</v>
      </c>
      <c r="G1" s="4" t="s">
        <v>818</v>
      </c>
      <c r="H1" s="4" t="s">
        <v>80</v>
      </c>
      <c r="I1" s="4" t="s">
        <v>82</v>
      </c>
      <c r="J1" s="4" t="s">
        <v>83</v>
      </c>
      <c r="K1" s="4" t="s">
        <v>84</v>
      </c>
      <c r="L1" s="4" t="s">
        <v>81</v>
      </c>
      <c r="M1" s="4" t="s">
        <v>108</v>
      </c>
      <c r="N1" s="4" t="s">
        <v>109</v>
      </c>
      <c r="O1" s="4" t="s">
        <v>75</v>
      </c>
      <c r="P1" s="4" t="s">
        <v>76</v>
      </c>
      <c r="Q1" s="4" t="s">
        <v>110</v>
      </c>
      <c r="R1" s="4" t="s">
        <v>111</v>
      </c>
      <c r="S1" s="2" t="s">
        <v>806</v>
      </c>
    </row>
    <row r="2" spans="1:19" ht="30" x14ac:dyDescent="0.25">
      <c r="A2" s="3" t="s">
        <v>1394</v>
      </c>
      <c r="B2" s="3" t="s">
        <v>953</v>
      </c>
      <c r="C2" s="3" t="s">
        <v>33</v>
      </c>
      <c r="D2" s="3" t="s">
        <v>48</v>
      </c>
      <c r="E2" s="3">
        <v>100</v>
      </c>
      <c r="F2" s="3">
        <v>100</v>
      </c>
      <c r="M2" s="3" t="s">
        <v>935</v>
      </c>
      <c r="N2" s="3" t="s">
        <v>24</v>
      </c>
      <c r="O2" s="3" t="s">
        <v>953</v>
      </c>
      <c r="Q2" s="3" t="s">
        <v>1395</v>
      </c>
      <c r="R2" s="3" t="s">
        <v>1395</v>
      </c>
      <c r="S2" s="14" t="s">
        <v>1396</v>
      </c>
    </row>
    <row r="3" spans="1:19" ht="30" x14ac:dyDescent="0.25">
      <c r="A3" s="3" t="s">
        <v>1397</v>
      </c>
      <c r="B3" s="3" t="s">
        <v>964</v>
      </c>
      <c r="C3" s="3" t="s">
        <v>31</v>
      </c>
      <c r="D3" s="3" t="s">
        <v>49</v>
      </c>
      <c r="E3" s="3">
        <v>100</v>
      </c>
      <c r="I3" s="3">
        <v>2012</v>
      </c>
      <c r="M3" s="3" t="s">
        <v>935</v>
      </c>
      <c r="N3" s="3" t="s">
        <v>24</v>
      </c>
      <c r="O3" s="3" t="s">
        <v>964</v>
      </c>
      <c r="P3" s="3" t="s">
        <v>964</v>
      </c>
      <c r="Q3" s="3" t="s">
        <v>1398</v>
      </c>
      <c r="R3" s="3" t="s">
        <v>1398</v>
      </c>
      <c r="S3" s="14" t="s">
        <v>1399</v>
      </c>
    </row>
    <row r="4" spans="1:19" ht="30" x14ac:dyDescent="0.25">
      <c r="A4" s="3" t="s">
        <v>1400</v>
      </c>
      <c r="B4" s="3" t="s">
        <v>964</v>
      </c>
      <c r="C4" s="3" t="s">
        <v>31</v>
      </c>
      <c r="D4" s="3" t="s">
        <v>59</v>
      </c>
      <c r="E4" s="3">
        <v>100</v>
      </c>
      <c r="F4" s="3">
        <v>100</v>
      </c>
      <c r="H4" s="3" t="s">
        <v>92</v>
      </c>
      <c r="I4" s="3">
        <v>2015</v>
      </c>
      <c r="K4" s="3">
        <v>2010</v>
      </c>
      <c r="M4" s="3" t="s">
        <v>935</v>
      </c>
      <c r="N4" s="3" t="s">
        <v>24</v>
      </c>
      <c r="O4" s="3" t="s">
        <v>964</v>
      </c>
      <c r="P4" s="3" t="s">
        <v>965</v>
      </c>
      <c r="Q4" s="3" t="s">
        <v>1401</v>
      </c>
      <c r="R4" s="3" t="s">
        <v>1401</v>
      </c>
      <c r="S4" s="14" t="s">
        <v>1402</v>
      </c>
    </row>
    <row r="5" spans="1:19" ht="45" x14ac:dyDescent="0.25">
      <c r="A5" s="3" t="s">
        <v>1403</v>
      </c>
      <c r="B5" s="3" t="s">
        <v>964</v>
      </c>
      <c r="C5" s="3" t="s">
        <v>31</v>
      </c>
      <c r="D5" s="3" t="s">
        <v>49</v>
      </c>
      <c r="E5" s="3">
        <v>100</v>
      </c>
      <c r="I5" s="3">
        <v>2012</v>
      </c>
      <c r="M5" s="3" t="s">
        <v>935</v>
      </c>
      <c r="N5" s="3" t="s">
        <v>24</v>
      </c>
      <c r="O5" s="3" t="s">
        <v>964</v>
      </c>
      <c r="P5" s="3" t="s">
        <v>964</v>
      </c>
      <c r="Q5" s="3" t="s">
        <v>1404</v>
      </c>
      <c r="R5" s="3" t="s">
        <v>1405</v>
      </c>
      <c r="S5" s="14" t="s">
        <v>1406</v>
      </c>
    </row>
    <row r="6" spans="1:19" ht="30" x14ac:dyDescent="0.25">
      <c r="A6" s="3" t="s">
        <v>1407</v>
      </c>
      <c r="B6" s="3" t="s">
        <v>964</v>
      </c>
      <c r="C6" s="3" t="s">
        <v>31</v>
      </c>
      <c r="D6" s="3" t="s">
        <v>61</v>
      </c>
      <c r="E6" s="3">
        <v>100</v>
      </c>
      <c r="I6" s="3">
        <v>2008</v>
      </c>
      <c r="M6" s="3" t="s">
        <v>935</v>
      </c>
      <c r="N6" s="3" t="s">
        <v>24</v>
      </c>
      <c r="O6" s="3" t="s">
        <v>964</v>
      </c>
      <c r="P6" s="3" t="s">
        <v>964</v>
      </c>
      <c r="Q6" s="3" t="s">
        <v>1408</v>
      </c>
      <c r="R6" s="3" t="s">
        <v>1409</v>
      </c>
      <c r="S6" s="14" t="s">
        <v>1410</v>
      </c>
    </row>
    <row r="7" spans="1:19" ht="30" x14ac:dyDescent="0.25">
      <c r="A7" s="3" t="s">
        <v>1411</v>
      </c>
      <c r="B7" s="3" t="s">
        <v>1412</v>
      </c>
      <c r="C7" s="3" t="s">
        <v>35</v>
      </c>
      <c r="D7" s="3" t="s">
        <v>51</v>
      </c>
      <c r="E7" s="3">
        <v>100</v>
      </c>
      <c r="H7" s="3" t="s">
        <v>85</v>
      </c>
      <c r="I7" s="3">
        <v>2017</v>
      </c>
      <c r="J7" s="3">
        <v>2017</v>
      </c>
      <c r="K7" s="3">
        <v>2017</v>
      </c>
      <c r="L7" s="3" t="s">
        <v>95</v>
      </c>
      <c r="M7" s="3" t="s">
        <v>933</v>
      </c>
      <c r="N7" s="3" t="s">
        <v>23</v>
      </c>
      <c r="O7" s="3" t="s">
        <v>1412</v>
      </c>
      <c r="P7" s="3" t="s">
        <v>968</v>
      </c>
      <c r="Q7" s="3" t="s">
        <v>1413</v>
      </c>
      <c r="R7" s="3" t="s">
        <v>1413</v>
      </c>
      <c r="S7" s="14" t="s">
        <v>1414</v>
      </c>
    </row>
    <row r="8" spans="1:19" ht="30" x14ac:dyDescent="0.25">
      <c r="A8" s="3" t="s">
        <v>1415</v>
      </c>
      <c r="B8" s="3" t="s">
        <v>949</v>
      </c>
      <c r="C8" s="3" t="s">
        <v>33</v>
      </c>
      <c r="D8" s="3" t="s">
        <v>58</v>
      </c>
      <c r="E8" s="3">
        <v>100</v>
      </c>
      <c r="F8" s="3">
        <v>100</v>
      </c>
      <c r="M8" s="3" t="s">
        <v>936</v>
      </c>
      <c r="N8" s="3" t="s">
        <v>24</v>
      </c>
      <c r="O8" s="3" t="s">
        <v>949</v>
      </c>
      <c r="R8" s="3" t="s">
        <v>1416</v>
      </c>
      <c r="S8" s="14" t="s">
        <v>1417</v>
      </c>
    </row>
    <row r="9" spans="1:19" ht="45" x14ac:dyDescent="0.25">
      <c r="A9" s="3" t="s">
        <v>1908</v>
      </c>
      <c r="B9" s="3" t="s">
        <v>939</v>
      </c>
      <c r="C9" s="3" t="s">
        <v>33</v>
      </c>
      <c r="D9" s="3" t="s">
        <v>36</v>
      </c>
      <c r="E9" s="3">
        <v>100</v>
      </c>
      <c r="F9" s="3">
        <v>100</v>
      </c>
      <c r="M9" s="3" t="s">
        <v>935</v>
      </c>
      <c r="N9" s="3" t="s">
        <v>24</v>
      </c>
      <c r="O9" s="3" t="s">
        <v>939</v>
      </c>
      <c r="Q9" s="3" t="s">
        <v>1418</v>
      </c>
      <c r="R9" s="3" t="s">
        <v>1418</v>
      </c>
      <c r="S9" s="14" t="s">
        <v>1419</v>
      </c>
    </row>
    <row r="10" spans="1:19" ht="30" x14ac:dyDescent="0.25">
      <c r="A10" s="3" t="s">
        <v>1420</v>
      </c>
      <c r="B10" s="3" t="s">
        <v>942</v>
      </c>
      <c r="C10" s="3" t="s">
        <v>33</v>
      </c>
      <c r="D10" s="3" t="s">
        <v>41</v>
      </c>
      <c r="E10" s="3">
        <v>100</v>
      </c>
      <c r="F10" s="3">
        <v>100</v>
      </c>
      <c r="M10" s="3" t="s">
        <v>936</v>
      </c>
      <c r="N10" s="3" t="s">
        <v>24</v>
      </c>
      <c r="O10" s="3" t="s">
        <v>942</v>
      </c>
      <c r="P10" s="3" t="s">
        <v>942</v>
      </c>
      <c r="Q10" s="3" t="s">
        <v>1421</v>
      </c>
      <c r="R10" s="3" t="s">
        <v>1421</v>
      </c>
      <c r="S10" s="14" t="s">
        <v>1422</v>
      </c>
    </row>
    <row r="11" spans="1:19" ht="30" x14ac:dyDescent="0.25">
      <c r="A11" s="3" t="s">
        <v>1423</v>
      </c>
      <c r="B11" s="3" t="s">
        <v>956</v>
      </c>
      <c r="C11" s="3" t="s">
        <v>33</v>
      </c>
      <c r="D11" s="3" t="s">
        <v>36</v>
      </c>
      <c r="E11" s="3">
        <v>100</v>
      </c>
      <c r="F11" s="3">
        <v>100</v>
      </c>
      <c r="M11" s="3" t="s">
        <v>935</v>
      </c>
      <c r="N11" s="3" t="s">
        <v>24</v>
      </c>
      <c r="O11" s="3" t="s">
        <v>956</v>
      </c>
      <c r="R11" s="3" t="s">
        <v>1424</v>
      </c>
      <c r="S11" s="14" t="s">
        <v>1425</v>
      </c>
    </row>
    <row r="12" spans="1:19" ht="30" x14ac:dyDescent="0.25">
      <c r="A12" s="3" t="s">
        <v>1426</v>
      </c>
      <c r="B12" s="3" t="s">
        <v>947</v>
      </c>
      <c r="C12" s="3" t="s">
        <v>35</v>
      </c>
      <c r="D12" s="3" t="s">
        <v>62</v>
      </c>
      <c r="E12" s="3">
        <v>100</v>
      </c>
      <c r="F12" s="3">
        <v>100</v>
      </c>
      <c r="M12" s="3" t="s">
        <v>934</v>
      </c>
      <c r="N12" s="3" t="s">
        <v>24</v>
      </c>
      <c r="O12" s="3" t="s">
        <v>947</v>
      </c>
      <c r="Q12" s="3" t="s">
        <v>1427</v>
      </c>
      <c r="R12" s="3" t="s">
        <v>1427</v>
      </c>
      <c r="S12" s="14" t="s">
        <v>1428</v>
      </c>
    </row>
    <row r="13" spans="1:19" ht="30" x14ac:dyDescent="0.25">
      <c r="A13" s="3" t="s">
        <v>1429</v>
      </c>
      <c r="B13" s="3" t="s">
        <v>948</v>
      </c>
      <c r="C13" s="3" t="s">
        <v>31</v>
      </c>
      <c r="D13" s="3" t="s">
        <v>39</v>
      </c>
      <c r="E13" s="3">
        <v>100</v>
      </c>
      <c r="M13" s="3" t="s">
        <v>936</v>
      </c>
      <c r="N13" s="3" t="s">
        <v>24</v>
      </c>
      <c r="O13" s="3" t="s">
        <v>948</v>
      </c>
      <c r="Q13" s="3" t="s">
        <v>1430</v>
      </c>
      <c r="R13" s="3" t="s">
        <v>1430</v>
      </c>
      <c r="S13" s="14" t="s">
        <v>1431</v>
      </c>
    </row>
    <row r="14" spans="1:19" ht="30" x14ac:dyDescent="0.25">
      <c r="A14" s="3" t="s">
        <v>1432</v>
      </c>
      <c r="B14" s="3" t="s">
        <v>945</v>
      </c>
      <c r="C14" s="3" t="s">
        <v>33</v>
      </c>
      <c r="D14" s="3" t="s">
        <v>45</v>
      </c>
      <c r="E14" s="3">
        <v>100</v>
      </c>
      <c r="F14" s="3">
        <v>100</v>
      </c>
      <c r="M14" s="3" t="s">
        <v>935</v>
      </c>
      <c r="N14" s="3" t="s">
        <v>24</v>
      </c>
      <c r="O14" s="3" t="s">
        <v>945</v>
      </c>
      <c r="S14" s="14" t="s">
        <v>1431</v>
      </c>
    </row>
    <row r="15" spans="1:19" ht="30" x14ac:dyDescent="0.25">
      <c r="A15" s="3" t="s">
        <v>1433</v>
      </c>
      <c r="B15" s="3" t="s">
        <v>956</v>
      </c>
      <c r="C15" s="3" t="s">
        <v>33</v>
      </c>
      <c r="D15" s="3" t="s">
        <v>49</v>
      </c>
      <c r="E15" s="3">
        <v>100</v>
      </c>
      <c r="F15" s="3">
        <v>100</v>
      </c>
      <c r="M15" s="3" t="s">
        <v>935</v>
      </c>
      <c r="N15" s="3" t="s">
        <v>24</v>
      </c>
      <c r="O15" s="3" t="s">
        <v>956</v>
      </c>
      <c r="R15" s="3" t="s">
        <v>1434</v>
      </c>
      <c r="S15" s="14" t="s">
        <v>1435</v>
      </c>
    </row>
    <row r="16" spans="1:19" ht="30" x14ac:dyDescent="0.25">
      <c r="A16" s="3" t="s">
        <v>1436</v>
      </c>
      <c r="B16" s="3" t="s">
        <v>946</v>
      </c>
      <c r="C16" s="3" t="s">
        <v>33</v>
      </c>
      <c r="D16" s="3" t="s">
        <v>43</v>
      </c>
      <c r="E16" s="3">
        <v>100</v>
      </c>
      <c r="F16" s="3">
        <v>100</v>
      </c>
      <c r="H16" s="3" t="s">
        <v>86</v>
      </c>
      <c r="I16" s="3">
        <v>2017</v>
      </c>
      <c r="J16" s="3">
        <v>2017</v>
      </c>
      <c r="K16" s="3">
        <v>2017</v>
      </c>
      <c r="L16" s="3" t="s">
        <v>96</v>
      </c>
      <c r="M16" s="3" t="s">
        <v>933</v>
      </c>
      <c r="N16" s="3" t="s">
        <v>24</v>
      </c>
      <c r="O16" s="3" t="s">
        <v>946</v>
      </c>
      <c r="Q16" s="3" t="s">
        <v>1437</v>
      </c>
      <c r="R16" s="3" t="s">
        <v>1437</v>
      </c>
      <c r="S16" s="14" t="s">
        <v>1438</v>
      </c>
    </row>
    <row r="17" spans="1:19" ht="45" x14ac:dyDescent="0.25">
      <c r="A17" s="3" t="s">
        <v>1439</v>
      </c>
      <c r="B17" s="3" t="s">
        <v>947</v>
      </c>
      <c r="C17" s="3" t="s">
        <v>33</v>
      </c>
      <c r="D17" s="3" t="s">
        <v>65</v>
      </c>
      <c r="E17" s="3">
        <v>100</v>
      </c>
      <c r="F17" s="3">
        <v>100</v>
      </c>
      <c r="M17" s="3" t="s">
        <v>935</v>
      </c>
      <c r="N17" s="3" t="s">
        <v>24</v>
      </c>
      <c r="O17" s="3" t="s">
        <v>947</v>
      </c>
      <c r="Q17" s="3" t="s">
        <v>1440</v>
      </c>
      <c r="R17" s="3" t="s">
        <v>1441</v>
      </c>
      <c r="S17" s="14" t="s">
        <v>1442</v>
      </c>
    </row>
    <row r="18" spans="1:19" ht="30" x14ac:dyDescent="0.25">
      <c r="A18" s="3" t="s">
        <v>2745</v>
      </c>
      <c r="B18" s="3" t="s">
        <v>948</v>
      </c>
      <c r="C18" s="3" t="s">
        <v>33</v>
      </c>
      <c r="D18" s="3" t="s">
        <v>39</v>
      </c>
      <c r="E18" s="3">
        <v>100</v>
      </c>
      <c r="F18" s="3">
        <v>100</v>
      </c>
      <c r="I18" s="3">
        <v>2017</v>
      </c>
      <c r="M18" s="3" t="s">
        <v>933</v>
      </c>
      <c r="N18" s="3" t="s">
        <v>24</v>
      </c>
      <c r="O18" s="3" t="s">
        <v>948</v>
      </c>
      <c r="Q18" s="3" t="s">
        <v>1443</v>
      </c>
      <c r="R18" s="3" t="s">
        <v>1443</v>
      </c>
      <c r="S18" s="14" t="s">
        <v>1444</v>
      </c>
    </row>
    <row r="19" spans="1:19" ht="30" x14ac:dyDescent="0.25">
      <c r="A19" s="3" t="s">
        <v>1445</v>
      </c>
      <c r="B19" s="3" t="s">
        <v>941</v>
      </c>
      <c r="C19" s="3" t="s">
        <v>33</v>
      </c>
      <c r="D19" s="3" t="s">
        <v>38</v>
      </c>
      <c r="E19" s="3">
        <v>100</v>
      </c>
      <c r="F19" s="3">
        <v>100</v>
      </c>
      <c r="H19" s="3" t="s">
        <v>87</v>
      </c>
      <c r="I19" s="3">
        <v>2015</v>
      </c>
      <c r="J19" s="3">
        <v>2017</v>
      </c>
      <c r="K19" s="3">
        <v>2013</v>
      </c>
      <c r="L19" s="3" t="s">
        <v>97</v>
      </c>
      <c r="M19" s="3" t="s">
        <v>935</v>
      </c>
      <c r="N19" s="3" t="s">
        <v>24</v>
      </c>
      <c r="O19" s="3" t="s">
        <v>941</v>
      </c>
      <c r="P19" s="3" t="s">
        <v>941</v>
      </c>
      <c r="Q19" s="3" t="s">
        <v>1446</v>
      </c>
      <c r="R19" s="3" t="s">
        <v>1446</v>
      </c>
      <c r="S19" s="14" t="s">
        <v>1447</v>
      </c>
    </row>
    <row r="20" spans="1:19" ht="30" x14ac:dyDescent="0.25">
      <c r="A20" s="3" t="s">
        <v>1448</v>
      </c>
      <c r="B20" s="3" t="s">
        <v>949</v>
      </c>
      <c r="C20" s="3" t="s">
        <v>33</v>
      </c>
      <c r="D20" s="3" t="s">
        <v>58</v>
      </c>
      <c r="E20" s="3">
        <v>100</v>
      </c>
      <c r="F20" s="3">
        <v>100</v>
      </c>
      <c r="M20" s="3" t="s">
        <v>936</v>
      </c>
      <c r="N20" s="3" t="s">
        <v>24</v>
      </c>
      <c r="O20" s="3" t="s">
        <v>949</v>
      </c>
      <c r="R20" s="3" t="s">
        <v>1416</v>
      </c>
      <c r="S20" s="14" t="s">
        <v>1449</v>
      </c>
    </row>
    <row r="21" spans="1:19" ht="30" x14ac:dyDescent="0.25">
      <c r="A21" s="3" t="s">
        <v>1450</v>
      </c>
      <c r="B21" s="3" t="s">
        <v>949</v>
      </c>
      <c r="C21" s="3" t="s">
        <v>33</v>
      </c>
      <c r="D21" s="3" t="s">
        <v>48</v>
      </c>
      <c r="E21" s="3">
        <v>100</v>
      </c>
      <c r="F21" s="3">
        <v>100</v>
      </c>
      <c r="M21" s="3" t="s">
        <v>936</v>
      </c>
      <c r="N21" s="3" t="s">
        <v>24</v>
      </c>
      <c r="O21" s="3" t="s">
        <v>949</v>
      </c>
      <c r="Q21" s="3" t="s">
        <v>1451</v>
      </c>
      <c r="R21" s="3" t="s">
        <v>1451</v>
      </c>
      <c r="S21" s="14" t="s">
        <v>1431</v>
      </c>
    </row>
    <row r="22" spans="1:19" ht="30" x14ac:dyDescent="0.25">
      <c r="A22" s="3" t="s">
        <v>1452</v>
      </c>
      <c r="B22" s="3" t="s">
        <v>949</v>
      </c>
      <c r="C22" s="3" t="s">
        <v>33</v>
      </c>
      <c r="D22" s="3" t="s">
        <v>48</v>
      </c>
      <c r="E22" s="3">
        <v>100</v>
      </c>
      <c r="F22" s="3">
        <v>100</v>
      </c>
      <c r="M22" s="3" t="s">
        <v>936</v>
      </c>
      <c r="N22" s="3" t="s">
        <v>24</v>
      </c>
      <c r="O22" s="3" t="s">
        <v>949</v>
      </c>
      <c r="Q22" s="3" t="s">
        <v>1453</v>
      </c>
      <c r="R22" s="3" t="s">
        <v>1453</v>
      </c>
      <c r="S22" s="14" t="s">
        <v>1454</v>
      </c>
    </row>
    <row r="23" spans="1:19" ht="30" x14ac:dyDescent="0.25">
      <c r="A23" s="3" t="s">
        <v>1455</v>
      </c>
      <c r="B23" s="3" t="s">
        <v>954</v>
      </c>
      <c r="C23" s="3" t="s">
        <v>33</v>
      </c>
      <c r="D23" s="3" t="s">
        <v>38</v>
      </c>
      <c r="E23" s="3">
        <v>100</v>
      </c>
      <c r="F23" s="3">
        <v>100</v>
      </c>
      <c r="H23" s="3" t="s">
        <v>90</v>
      </c>
      <c r="I23" s="3">
        <v>2016</v>
      </c>
      <c r="J23" s="3">
        <v>2017</v>
      </c>
      <c r="K23" s="3">
        <v>2015</v>
      </c>
      <c r="L23" s="3" t="s">
        <v>98</v>
      </c>
      <c r="M23" s="3" t="s">
        <v>934</v>
      </c>
      <c r="N23" s="3" t="s">
        <v>24</v>
      </c>
      <c r="O23" s="3" t="s">
        <v>954</v>
      </c>
      <c r="R23" s="3" t="s">
        <v>1456</v>
      </c>
      <c r="S23" s="14" t="s">
        <v>1457</v>
      </c>
    </row>
    <row r="24" spans="1:19" ht="30" x14ac:dyDescent="0.25">
      <c r="A24" s="3" t="s">
        <v>1458</v>
      </c>
      <c r="B24" s="3" t="s">
        <v>948</v>
      </c>
      <c r="C24" s="3" t="s">
        <v>33</v>
      </c>
      <c r="D24" s="3" t="s">
        <v>49</v>
      </c>
      <c r="E24" s="3">
        <v>100</v>
      </c>
      <c r="F24" s="3">
        <v>100</v>
      </c>
      <c r="M24" s="3" t="s">
        <v>935</v>
      </c>
      <c r="N24" s="3" t="s">
        <v>24</v>
      </c>
      <c r="O24" s="3" t="s">
        <v>949</v>
      </c>
      <c r="Q24" s="3" t="s">
        <v>1459</v>
      </c>
      <c r="R24" s="3" t="s">
        <v>1459</v>
      </c>
      <c r="S24" s="14" t="s">
        <v>1460</v>
      </c>
    </row>
    <row r="25" spans="1:19" ht="30" x14ac:dyDescent="0.25">
      <c r="A25" s="3" t="s">
        <v>1461</v>
      </c>
      <c r="B25" s="3" t="s">
        <v>955</v>
      </c>
      <c r="C25" s="3" t="s">
        <v>33</v>
      </c>
      <c r="D25" s="3" t="s">
        <v>43</v>
      </c>
      <c r="E25" s="3">
        <v>100</v>
      </c>
      <c r="F25" s="3">
        <v>100</v>
      </c>
      <c r="M25" s="3" t="s">
        <v>935</v>
      </c>
      <c r="N25" s="3" t="s">
        <v>24</v>
      </c>
      <c r="O25" s="3" t="s">
        <v>955</v>
      </c>
      <c r="R25" s="3" t="s">
        <v>1462</v>
      </c>
      <c r="S25" s="14" t="s">
        <v>1431</v>
      </c>
    </row>
    <row r="26" spans="1:19" ht="45" x14ac:dyDescent="0.25">
      <c r="A26" s="3" t="s">
        <v>1463</v>
      </c>
      <c r="B26" s="3" t="s">
        <v>937</v>
      </c>
      <c r="C26" s="3" t="s">
        <v>31</v>
      </c>
      <c r="D26" s="3" t="s">
        <v>56</v>
      </c>
      <c r="E26" s="3">
        <v>100</v>
      </c>
      <c r="F26" s="3">
        <v>1</v>
      </c>
      <c r="H26" s="3" t="s">
        <v>92</v>
      </c>
      <c r="I26" s="3">
        <v>2013</v>
      </c>
      <c r="J26" s="3">
        <v>2018</v>
      </c>
      <c r="K26" s="3">
        <v>2009</v>
      </c>
      <c r="L26" s="3" t="s">
        <v>99</v>
      </c>
      <c r="M26" s="3" t="s">
        <v>936</v>
      </c>
      <c r="N26" s="3" t="s">
        <v>24</v>
      </c>
      <c r="O26" s="3" t="s">
        <v>957</v>
      </c>
      <c r="P26" s="3" t="s">
        <v>937</v>
      </c>
      <c r="Q26" s="3" t="s">
        <v>1464</v>
      </c>
      <c r="R26" s="3" t="s">
        <v>1464</v>
      </c>
      <c r="S26" s="14" t="s">
        <v>1465</v>
      </c>
    </row>
    <row r="27" spans="1:19" ht="30" x14ac:dyDescent="0.25">
      <c r="A27" s="3" t="s">
        <v>1466</v>
      </c>
      <c r="B27" s="3" t="s">
        <v>954</v>
      </c>
      <c r="C27" s="3" t="s">
        <v>35</v>
      </c>
      <c r="D27" s="3" t="s">
        <v>45</v>
      </c>
      <c r="E27" s="3">
        <v>100</v>
      </c>
      <c r="F27" s="3">
        <v>100</v>
      </c>
      <c r="M27" s="3" t="s">
        <v>935</v>
      </c>
      <c r="N27" s="3" t="s">
        <v>24</v>
      </c>
      <c r="O27" s="3" t="s">
        <v>954</v>
      </c>
      <c r="Q27" s="3" t="s">
        <v>1467</v>
      </c>
      <c r="R27" s="3" t="s">
        <v>1467</v>
      </c>
      <c r="S27" s="14" t="s">
        <v>1431</v>
      </c>
    </row>
    <row r="28" spans="1:19" ht="30" x14ac:dyDescent="0.25">
      <c r="A28" s="3" t="s">
        <v>2129</v>
      </c>
      <c r="B28" s="3" t="s">
        <v>18</v>
      </c>
      <c r="C28" s="3" t="s">
        <v>33</v>
      </c>
      <c r="D28" s="3" t="s">
        <v>57</v>
      </c>
      <c r="E28" s="3">
        <v>100</v>
      </c>
      <c r="F28" s="3">
        <v>100</v>
      </c>
      <c r="H28" s="3" t="s">
        <v>88</v>
      </c>
      <c r="I28" s="3">
        <v>2016</v>
      </c>
      <c r="J28" s="3">
        <v>2017</v>
      </c>
      <c r="K28" s="3">
        <v>2017</v>
      </c>
      <c r="L28" s="3" t="s">
        <v>98</v>
      </c>
      <c r="M28" s="3" t="s">
        <v>933</v>
      </c>
      <c r="N28" s="3" t="s">
        <v>24</v>
      </c>
      <c r="O28" s="3" t="s">
        <v>18</v>
      </c>
      <c r="Q28" s="3" t="s">
        <v>1468</v>
      </c>
      <c r="R28" s="3" t="s">
        <v>1468</v>
      </c>
      <c r="S28" s="14" t="s">
        <v>1469</v>
      </c>
    </row>
    <row r="29" spans="1:19" ht="30" x14ac:dyDescent="0.25">
      <c r="A29" s="3" t="s">
        <v>1470</v>
      </c>
      <c r="B29" s="3" t="s">
        <v>951</v>
      </c>
      <c r="C29" s="3" t="s">
        <v>33</v>
      </c>
      <c r="D29" s="3" t="s">
        <v>49</v>
      </c>
      <c r="E29" s="3">
        <v>100</v>
      </c>
      <c r="F29" s="3">
        <v>100</v>
      </c>
      <c r="H29" s="3" t="s">
        <v>87</v>
      </c>
      <c r="I29" s="3">
        <v>2017</v>
      </c>
      <c r="J29" s="3">
        <v>2014</v>
      </c>
      <c r="K29" s="3">
        <v>2017</v>
      </c>
      <c r="L29" s="3" t="s">
        <v>97</v>
      </c>
      <c r="M29" s="3" t="s">
        <v>933</v>
      </c>
      <c r="N29" s="3" t="s">
        <v>24</v>
      </c>
      <c r="O29" s="3" t="s">
        <v>951</v>
      </c>
      <c r="Q29" s="3" t="s">
        <v>1471</v>
      </c>
      <c r="R29" s="3" t="s">
        <v>1471</v>
      </c>
      <c r="S29" s="14" t="s">
        <v>1444</v>
      </c>
    </row>
    <row r="30" spans="1:19" ht="30" x14ac:dyDescent="0.25">
      <c r="A30" s="3" t="s">
        <v>1472</v>
      </c>
      <c r="B30" s="3" t="s">
        <v>943</v>
      </c>
      <c r="C30" s="3" t="s">
        <v>33</v>
      </c>
      <c r="D30" s="3" t="s">
        <v>39</v>
      </c>
      <c r="E30" s="3">
        <v>100</v>
      </c>
      <c r="F30" s="3">
        <v>100</v>
      </c>
      <c r="H30" s="3" t="s">
        <v>87</v>
      </c>
      <c r="I30" s="3">
        <v>2016</v>
      </c>
      <c r="J30" s="3">
        <v>2017</v>
      </c>
      <c r="K30" s="3">
        <v>2015</v>
      </c>
      <c r="L30" s="3" t="s">
        <v>97</v>
      </c>
      <c r="M30" s="3" t="s">
        <v>934</v>
      </c>
      <c r="N30" s="3" t="s">
        <v>24</v>
      </c>
      <c r="O30" s="3" t="s">
        <v>943</v>
      </c>
      <c r="P30" s="3" t="s">
        <v>943</v>
      </c>
      <c r="Q30" s="3" t="s">
        <v>1473</v>
      </c>
      <c r="R30" s="3" t="s">
        <v>1473</v>
      </c>
      <c r="S30" s="14" t="s">
        <v>1474</v>
      </c>
    </row>
    <row r="31" spans="1:19" ht="30" x14ac:dyDescent="0.25">
      <c r="A31" s="3" t="s">
        <v>1475</v>
      </c>
      <c r="B31" s="3" t="s">
        <v>943</v>
      </c>
      <c r="C31" s="3" t="s">
        <v>33</v>
      </c>
      <c r="D31" s="3" t="s">
        <v>39</v>
      </c>
      <c r="E31" s="3">
        <v>100</v>
      </c>
      <c r="F31" s="3">
        <v>100</v>
      </c>
      <c r="H31" s="3" t="s">
        <v>87</v>
      </c>
      <c r="I31" s="3">
        <v>2016</v>
      </c>
      <c r="J31" s="3">
        <v>2017</v>
      </c>
      <c r="K31" s="3">
        <v>2015</v>
      </c>
      <c r="L31" s="3" t="s">
        <v>97</v>
      </c>
      <c r="M31" s="3" t="s">
        <v>935</v>
      </c>
      <c r="N31" s="3" t="s">
        <v>24</v>
      </c>
      <c r="O31" s="3" t="s">
        <v>943</v>
      </c>
      <c r="P31" s="3" t="s">
        <v>944</v>
      </c>
      <c r="Q31" s="3" t="s">
        <v>1476</v>
      </c>
      <c r="R31" s="3" t="s">
        <v>1476</v>
      </c>
      <c r="S31" s="14" t="s">
        <v>1477</v>
      </c>
    </row>
    <row r="32" spans="1:19" ht="45" x14ac:dyDescent="0.25">
      <c r="A32" s="3" t="s">
        <v>1478</v>
      </c>
      <c r="B32" s="3" t="s">
        <v>971</v>
      </c>
      <c r="C32" s="3" t="s">
        <v>35</v>
      </c>
      <c r="D32" s="3" t="s">
        <v>65</v>
      </c>
      <c r="E32" s="3">
        <v>49</v>
      </c>
      <c r="I32" s="3">
        <v>2015</v>
      </c>
      <c r="M32" s="3" t="s">
        <v>936</v>
      </c>
      <c r="N32" s="3" t="s">
        <v>24</v>
      </c>
      <c r="O32" s="3" t="s">
        <v>971</v>
      </c>
      <c r="P32" s="3" t="s">
        <v>1479</v>
      </c>
      <c r="Q32" s="3" t="s">
        <v>1480</v>
      </c>
      <c r="R32" s="3" t="s">
        <v>1480</v>
      </c>
      <c r="S32" s="14" t="s">
        <v>1481</v>
      </c>
    </row>
    <row r="33" spans="1:19" ht="30" x14ac:dyDescent="0.25">
      <c r="A33" s="3" t="s">
        <v>1482</v>
      </c>
      <c r="B33" s="3" t="s">
        <v>956</v>
      </c>
      <c r="C33" s="3" t="s">
        <v>33</v>
      </c>
      <c r="D33" s="3" t="s">
        <v>49</v>
      </c>
      <c r="E33" s="3">
        <v>100</v>
      </c>
      <c r="F33" s="3">
        <v>100</v>
      </c>
      <c r="M33" s="3" t="s">
        <v>935</v>
      </c>
      <c r="N33" s="3" t="s">
        <v>24</v>
      </c>
      <c r="O33" s="3" t="s">
        <v>956</v>
      </c>
      <c r="R33" s="3" t="s">
        <v>1483</v>
      </c>
      <c r="S33" s="14" t="s">
        <v>1431</v>
      </c>
    </row>
    <row r="34" spans="1:19" ht="30" x14ac:dyDescent="0.25">
      <c r="A34" s="3" t="s">
        <v>1484</v>
      </c>
      <c r="B34" s="3" t="s">
        <v>937</v>
      </c>
      <c r="C34" s="3" t="s">
        <v>31</v>
      </c>
      <c r="D34" s="3" t="s">
        <v>58</v>
      </c>
      <c r="E34" s="3">
        <v>100</v>
      </c>
      <c r="H34" s="3" t="s">
        <v>90</v>
      </c>
      <c r="I34" s="3">
        <v>2014</v>
      </c>
      <c r="J34" s="3">
        <v>2015</v>
      </c>
      <c r="K34" s="3">
        <v>2013</v>
      </c>
      <c r="L34" s="3" t="s">
        <v>98</v>
      </c>
      <c r="M34" s="3" t="s">
        <v>934</v>
      </c>
      <c r="N34" s="3" t="s">
        <v>24</v>
      </c>
      <c r="O34" s="3" t="s">
        <v>18</v>
      </c>
      <c r="P34" s="3" t="s">
        <v>937</v>
      </c>
      <c r="Q34" s="3" t="s">
        <v>1485</v>
      </c>
      <c r="R34" s="3" t="s">
        <v>1485</v>
      </c>
      <c r="S34" s="14" t="s">
        <v>1486</v>
      </c>
    </row>
    <row r="35" spans="1:19" ht="30" x14ac:dyDescent="0.25">
      <c r="A35" s="3" t="s">
        <v>1487</v>
      </c>
      <c r="B35" s="3" t="s">
        <v>956</v>
      </c>
      <c r="C35" s="3" t="s">
        <v>33</v>
      </c>
      <c r="D35" s="3" t="s">
        <v>61</v>
      </c>
      <c r="E35" s="3">
        <v>100</v>
      </c>
      <c r="F35" s="3">
        <v>100</v>
      </c>
      <c r="M35" s="3" t="s">
        <v>935</v>
      </c>
      <c r="N35" s="3" t="s">
        <v>24</v>
      </c>
      <c r="O35" s="3" t="s">
        <v>956</v>
      </c>
      <c r="R35" s="3" t="s">
        <v>1488</v>
      </c>
      <c r="S35" s="14" t="s">
        <v>1431</v>
      </c>
    </row>
    <row r="36" spans="1:19" ht="30" x14ac:dyDescent="0.25">
      <c r="A36" s="3" t="s">
        <v>1489</v>
      </c>
      <c r="B36" s="3" t="s">
        <v>18</v>
      </c>
      <c r="C36" s="3" t="s">
        <v>31</v>
      </c>
      <c r="D36" s="3" t="s">
        <v>37</v>
      </c>
      <c r="E36" s="3">
        <v>100</v>
      </c>
      <c r="H36" s="3" t="s">
        <v>92</v>
      </c>
      <c r="I36" s="3">
        <v>2015</v>
      </c>
      <c r="M36" s="3" t="s">
        <v>934</v>
      </c>
      <c r="N36" s="3" t="s">
        <v>24</v>
      </c>
      <c r="O36" s="3" t="s">
        <v>18</v>
      </c>
      <c r="P36" s="3" t="s">
        <v>960</v>
      </c>
      <c r="Q36" s="3" t="s">
        <v>1490</v>
      </c>
      <c r="R36" s="3" t="s">
        <v>1490</v>
      </c>
      <c r="S36" s="14" t="s">
        <v>1491</v>
      </c>
    </row>
    <row r="37" spans="1:19" ht="75" x14ac:dyDescent="0.25">
      <c r="A37" s="3" t="s">
        <v>1492</v>
      </c>
      <c r="B37" s="3" t="s">
        <v>1493</v>
      </c>
      <c r="C37" s="3" t="s">
        <v>35</v>
      </c>
      <c r="D37" s="3" t="s">
        <v>42</v>
      </c>
      <c r="E37" s="3">
        <v>100</v>
      </c>
      <c r="F37" s="3">
        <v>100</v>
      </c>
      <c r="M37" s="3" t="s">
        <v>935</v>
      </c>
      <c r="N37" s="3" t="s">
        <v>24</v>
      </c>
      <c r="O37" s="3" t="s">
        <v>1493</v>
      </c>
      <c r="R37" s="3" t="s">
        <v>1494</v>
      </c>
      <c r="S37" s="14" t="s">
        <v>1495</v>
      </c>
    </row>
    <row r="38" spans="1:19" ht="30" x14ac:dyDescent="0.25">
      <c r="A38" s="3" t="s">
        <v>1496</v>
      </c>
      <c r="B38" s="3" t="s">
        <v>956</v>
      </c>
      <c r="C38" s="3" t="s">
        <v>33</v>
      </c>
      <c r="D38" s="3" t="s">
        <v>49</v>
      </c>
      <c r="E38" s="3">
        <v>100</v>
      </c>
      <c r="F38" s="3">
        <v>100</v>
      </c>
      <c r="M38" s="3" t="s">
        <v>935</v>
      </c>
      <c r="N38" s="3" t="s">
        <v>24</v>
      </c>
      <c r="O38" s="3" t="s">
        <v>956</v>
      </c>
      <c r="R38" s="3" t="s">
        <v>1497</v>
      </c>
      <c r="S38" s="14" t="s">
        <v>1431</v>
      </c>
    </row>
    <row r="39" spans="1:19" ht="30" x14ac:dyDescent="0.25">
      <c r="A39" s="3" t="s">
        <v>1498</v>
      </c>
      <c r="B39" s="3" t="s">
        <v>966</v>
      </c>
      <c r="C39" s="3" t="s">
        <v>31</v>
      </c>
      <c r="D39" s="3" t="s">
        <v>51</v>
      </c>
      <c r="E39" s="3">
        <v>49</v>
      </c>
      <c r="I39" s="3">
        <v>2012</v>
      </c>
      <c r="K39" s="3">
        <v>2011</v>
      </c>
      <c r="M39" s="3" t="s">
        <v>936</v>
      </c>
      <c r="N39" s="3" t="s">
        <v>23</v>
      </c>
      <c r="O39" s="3" t="s">
        <v>966</v>
      </c>
      <c r="Q39" s="3" t="s">
        <v>1499</v>
      </c>
      <c r="R39" s="3" t="s">
        <v>1499</v>
      </c>
      <c r="S39" s="14" t="s">
        <v>1500</v>
      </c>
    </row>
    <row r="40" spans="1:19" ht="30" x14ac:dyDescent="0.25">
      <c r="A40" s="3" t="s">
        <v>1501</v>
      </c>
      <c r="B40" s="3" t="s">
        <v>962</v>
      </c>
      <c r="C40" s="3" t="s">
        <v>33</v>
      </c>
      <c r="D40" s="3" t="s">
        <v>63</v>
      </c>
      <c r="E40" s="3">
        <v>100</v>
      </c>
      <c r="F40" s="3">
        <v>100</v>
      </c>
      <c r="M40" s="3" t="s">
        <v>935</v>
      </c>
      <c r="N40" s="3" t="s">
        <v>24</v>
      </c>
      <c r="O40" s="3" t="s">
        <v>962</v>
      </c>
      <c r="Q40" s="3" t="s">
        <v>1502</v>
      </c>
      <c r="R40" s="3" t="s">
        <v>1502</v>
      </c>
      <c r="S40" s="14" t="s">
        <v>1431</v>
      </c>
    </row>
    <row r="41" spans="1:19" ht="45" x14ac:dyDescent="0.25">
      <c r="A41" s="3" t="s">
        <v>2757</v>
      </c>
      <c r="B41" s="3" t="s">
        <v>972</v>
      </c>
      <c r="C41" s="3" t="s">
        <v>35</v>
      </c>
      <c r="D41" s="3" t="s">
        <v>59</v>
      </c>
      <c r="E41" s="3">
        <v>100</v>
      </c>
      <c r="H41" s="3" t="s">
        <v>90</v>
      </c>
      <c r="I41" s="3">
        <v>2016</v>
      </c>
      <c r="K41" s="3">
        <v>2015</v>
      </c>
      <c r="L41" s="3" t="s">
        <v>100</v>
      </c>
      <c r="M41" s="3" t="s">
        <v>935</v>
      </c>
      <c r="N41" s="3" t="s">
        <v>24</v>
      </c>
      <c r="O41" s="3" t="s">
        <v>972</v>
      </c>
      <c r="P41" s="3" t="s">
        <v>973</v>
      </c>
      <c r="Q41" s="3" t="s">
        <v>1503</v>
      </c>
      <c r="R41" s="3" t="s">
        <v>1503</v>
      </c>
      <c r="S41" s="14" t="s">
        <v>1504</v>
      </c>
    </row>
    <row r="42" spans="1:19" ht="30" x14ac:dyDescent="0.25">
      <c r="A42" s="3" t="s">
        <v>1505</v>
      </c>
      <c r="B42" s="3" t="s">
        <v>939</v>
      </c>
      <c r="C42" s="3" t="s">
        <v>33</v>
      </c>
      <c r="D42" s="3" t="s">
        <v>36</v>
      </c>
      <c r="E42" s="3">
        <v>100</v>
      </c>
      <c r="F42" s="3">
        <v>100</v>
      </c>
      <c r="H42" s="3" t="s">
        <v>87</v>
      </c>
      <c r="I42" s="3">
        <v>2017</v>
      </c>
      <c r="J42" s="3">
        <v>2017</v>
      </c>
      <c r="K42" s="3">
        <v>2016</v>
      </c>
      <c r="L42" s="3" t="s">
        <v>97</v>
      </c>
      <c r="M42" s="3" t="s">
        <v>935</v>
      </c>
      <c r="N42" s="3" t="s">
        <v>24</v>
      </c>
      <c r="O42" s="3" t="s">
        <v>939</v>
      </c>
      <c r="Q42" s="3" t="s">
        <v>1506</v>
      </c>
      <c r="R42" s="3" t="s">
        <v>1506</v>
      </c>
      <c r="S42" s="14" t="s">
        <v>1507</v>
      </c>
    </row>
    <row r="43" spans="1:19" ht="30" x14ac:dyDescent="0.25">
      <c r="A43" s="3" t="s">
        <v>1508</v>
      </c>
      <c r="B43" s="3" t="s">
        <v>937</v>
      </c>
      <c r="C43" s="3" t="s">
        <v>33</v>
      </c>
      <c r="D43" s="3" t="s">
        <v>56</v>
      </c>
      <c r="E43" s="3">
        <v>100</v>
      </c>
      <c r="F43" s="3">
        <v>100</v>
      </c>
      <c r="H43" s="3" t="s">
        <v>85</v>
      </c>
      <c r="I43" s="3">
        <v>2017</v>
      </c>
      <c r="J43" s="3">
        <v>2017</v>
      </c>
      <c r="K43" s="3">
        <v>2017</v>
      </c>
      <c r="L43" s="3" t="s">
        <v>96</v>
      </c>
      <c r="M43" s="3" t="s">
        <v>933</v>
      </c>
      <c r="N43" s="3" t="s">
        <v>23</v>
      </c>
      <c r="O43" s="3" t="s">
        <v>937</v>
      </c>
      <c r="P43" s="3" t="s">
        <v>937</v>
      </c>
      <c r="Q43" s="3" t="s">
        <v>1509</v>
      </c>
      <c r="R43" s="3" t="s">
        <v>1509</v>
      </c>
      <c r="S43" s="14" t="s">
        <v>1510</v>
      </c>
    </row>
    <row r="44" spans="1:19" ht="30" x14ac:dyDescent="0.25">
      <c r="A44" s="3" t="s">
        <v>1511</v>
      </c>
      <c r="B44" s="3" t="s">
        <v>18</v>
      </c>
      <c r="C44" s="3" t="s">
        <v>33</v>
      </c>
      <c r="D44" s="3" t="s">
        <v>47</v>
      </c>
      <c r="E44" s="3">
        <v>100</v>
      </c>
      <c r="F44" s="3">
        <v>100</v>
      </c>
      <c r="H44" s="3" t="s">
        <v>88</v>
      </c>
      <c r="I44" s="3">
        <v>2017</v>
      </c>
      <c r="J44" s="3">
        <v>2017</v>
      </c>
      <c r="K44" s="3">
        <v>2017</v>
      </c>
      <c r="L44" s="3" t="s">
        <v>98</v>
      </c>
      <c r="M44" s="3" t="s">
        <v>933</v>
      </c>
      <c r="N44" s="3" t="s">
        <v>24</v>
      </c>
      <c r="O44" s="3" t="s">
        <v>18</v>
      </c>
      <c r="Q44" s="3" t="s">
        <v>1512</v>
      </c>
      <c r="R44" s="3" t="s">
        <v>1512</v>
      </c>
      <c r="S44" s="14" t="s">
        <v>1469</v>
      </c>
    </row>
    <row r="45" spans="1:19" ht="30" x14ac:dyDescent="0.25">
      <c r="A45" s="3" t="s">
        <v>1513</v>
      </c>
      <c r="B45" s="3" t="s">
        <v>945</v>
      </c>
      <c r="C45" s="3" t="s">
        <v>33</v>
      </c>
      <c r="D45" s="3" t="s">
        <v>43</v>
      </c>
      <c r="E45" s="3">
        <v>100</v>
      </c>
      <c r="F45" s="3">
        <v>100</v>
      </c>
      <c r="M45" s="3" t="s">
        <v>935</v>
      </c>
      <c r="N45" s="3" t="s">
        <v>24</v>
      </c>
      <c r="O45" s="3" t="s">
        <v>945</v>
      </c>
      <c r="S45" s="14" t="s">
        <v>1431</v>
      </c>
    </row>
    <row r="46" spans="1:19" ht="30" x14ac:dyDescent="0.25">
      <c r="A46" s="3" t="s">
        <v>1514</v>
      </c>
      <c r="B46" s="3" t="s">
        <v>942</v>
      </c>
      <c r="C46" s="3" t="s">
        <v>33</v>
      </c>
      <c r="D46" s="3" t="s">
        <v>66</v>
      </c>
      <c r="E46" s="3">
        <v>100</v>
      </c>
      <c r="F46" s="3">
        <v>100</v>
      </c>
      <c r="M46" s="3" t="s">
        <v>935</v>
      </c>
      <c r="N46" s="3" t="s">
        <v>24</v>
      </c>
      <c r="O46" s="3" t="s">
        <v>942</v>
      </c>
      <c r="P46" s="3" t="s">
        <v>942</v>
      </c>
      <c r="S46" s="14" t="s">
        <v>1515</v>
      </c>
    </row>
    <row r="47" spans="1:19" ht="30" x14ac:dyDescent="0.25">
      <c r="A47" s="3" t="s">
        <v>1516</v>
      </c>
      <c r="B47" s="3" t="s">
        <v>18</v>
      </c>
      <c r="C47" s="3" t="s">
        <v>34</v>
      </c>
      <c r="D47" s="3" t="s">
        <v>36</v>
      </c>
      <c r="E47" s="3">
        <v>100</v>
      </c>
      <c r="F47" s="3">
        <v>100</v>
      </c>
      <c r="H47" s="3" t="s">
        <v>94</v>
      </c>
      <c r="I47" s="3">
        <v>2014</v>
      </c>
      <c r="K47" s="3">
        <v>2002</v>
      </c>
      <c r="M47" s="3" t="s">
        <v>936</v>
      </c>
      <c r="N47" s="3" t="s">
        <v>24</v>
      </c>
      <c r="O47" s="3" t="s">
        <v>18</v>
      </c>
      <c r="R47" s="3" t="s">
        <v>1517</v>
      </c>
      <c r="S47" s="14" t="s">
        <v>1518</v>
      </c>
    </row>
    <row r="48" spans="1:19" ht="45" x14ac:dyDescent="0.25">
      <c r="A48" s="3" t="s">
        <v>1519</v>
      </c>
      <c r="B48" s="3" t="s">
        <v>940</v>
      </c>
      <c r="C48" s="3" t="s">
        <v>33</v>
      </c>
      <c r="D48" s="3" t="s">
        <v>49</v>
      </c>
      <c r="E48" s="3">
        <v>100</v>
      </c>
      <c r="F48" s="3">
        <v>100</v>
      </c>
      <c r="H48" s="3" t="s">
        <v>90</v>
      </c>
      <c r="I48" s="3">
        <v>2011</v>
      </c>
      <c r="M48" s="3" t="s">
        <v>935</v>
      </c>
      <c r="N48" s="3" t="s">
        <v>24</v>
      </c>
      <c r="O48" s="3" t="s">
        <v>940</v>
      </c>
      <c r="P48" s="3" t="s">
        <v>940</v>
      </c>
      <c r="Q48" s="3" t="s">
        <v>1520</v>
      </c>
      <c r="R48" s="3" t="s">
        <v>1520</v>
      </c>
      <c r="S48" s="14" t="s">
        <v>1521</v>
      </c>
    </row>
    <row r="49" spans="1:19" ht="30" x14ac:dyDescent="0.25">
      <c r="A49" s="3" t="s">
        <v>1522</v>
      </c>
      <c r="B49" s="3" t="s">
        <v>945</v>
      </c>
      <c r="C49" s="3" t="s">
        <v>33</v>
      </c>
      <c r="D49" s="3" t="s">
        <v>43</v>
      </c>
      <c r="E49" s="3">
        <v>100</v>
      </c>
      <c r="F49" s="3">
        <v>100</v>
      </c>
      <c r="M49" s="3" t="s">
        <v>935</v>
      </c>
      <c r="N49" s="3" t="s">
        <v>24</v>
      </c>
      <c r="O49" s="3" t="s">
        <v>945</v>
      </c>
      <c r="S49" s="14" t="s">
        <v>1431</v>
      </c>
    </row>
    <row r="50" spans="1:19" ht="45" x14ac:dyDescent="0.25">
      <c r="A50" s="3" t="s">
        <v>1523</v>
      </c>
      <c r="B50" s="3" t="s">
        <v>18</v>
      </c>
      <c r="C50" s="3" t="s">
        <v>30</v>
      </c>
      <c r="D50" s="3" t="s">
        <v>51</v>
      </c>
      <c r="E50" s="3">
        <v>100</v>
      </c>
      <c r="F50" s="3">
        <v>100</v>
      </c>
      <c r="H50" s="3" t="s">
        <v>94</v>
      </c>
      <c r="I50" s="3">
        <v>2008</v>
      </c>
      <c r="L50" s="3" t="s">
        <v>91</v>
      </c>
      <c r="M50" s="3" t="s">
        <v>934</v>
      </c>
      <c r="N50" s="3" t="s">
        <v>24</v>
      </c>
      <c r="O50" s="3" t="s">
        <v>18</v>
      </c>
      <c r="P50" s="3" t="s">
        <v>18</v>
      </c>
      <c r="Q50" s="3" t="s">
        <v>1524</v>
      </c>
      <c r="R50" s="3" t="s">
        <v>1524</v>
      </c>
      <c r="S50" s="14" t="s">
        <v>1525</v>
      </c>
    </row>
    <row r="51" spans="1:19" ht="45" x14ac:dyDescent="0.25">
      <c r="A51" s="3" t="s">
        <v>1526</v>
      </c>
      <c r="B51" s="3" t="s">
        <v>942</v>
      </c>
      <c r="C51" s="3" t="s">
        <v>33</v>
      </c>
      <c r="D51" s="3" t="s">
        <v>41</v>
      </c>
      <c r="E51" s="3">
        <v>100</v>
      </c>
      <c r="F51" s="3">
        <v>100</v>
      </c>
      <c r="H51" s="3" t="s">
        <v>88</v>
      </c>
      <c r="I51" s="3">
        <v>2017</v>
      </c>
      <c r="J51" s="3">
        <v>2017</v>
      </c>
      <c r="K51" s="3">
        <v>2016</v>
      </c>
      <c r="L51" s="3" t="s">
        <v>98</v>
      </c>
      <c r="M51" s="3" t="s">
        <v>935</v>
      </c>
      <c r="N51" s="3" t="s">
        <v>24</v>
      </c>
      <c r="O51" s="3" t="s">
        <v>942</v>
      </c>
      <c r="P51" s="3" t="s">
        <v>942</v>
      </c>
      <c r="Q51" s="3" t="s">
        <v>1527</v>
      </c>
      <c r="R51" s="3" t="s">
        <v>1527</v>
      </c>
      <c r="S51" s="14" t="s">
        <v>1528</v>
      </c>
    </row>
    <row r="52" spans="1:19" ht="30" x14ac:dyDescent="0.25">
      <c r="A52" s="3" t="s">
        <v>1529</v>
      </c>
      <c r="B52" s="3" t="s">
        <v>945</v>
      </c>
      <c r="C52" s="3" t="s">
        <v>33</v>
      </c>
      <c r="D52" s="3" t="s">
        <v>36</v>
      </c>
      <c r="E52" s="3">
        <v>100</v>
      </c>
      <c r="F52" s="3">
        <v>100</v>
      </c>
      <c r="M52" s="3" t="s">
        <v>935</v>
      </c>
      <c r="N52" s="3" t="s">
        <v>24</v>
      </c>
      <c r="O52" s="3" t="s">
        <v>945</v>
      </c>
      <c r="Q52" s="3" t="s">
        <v>1530</v>
      </c>
      <c r="R52" s="3" t="s">
        <v>1530</v>
      </c>
      <c r="S52" s="14" t="s">
        <v>1431</v>
      </c>
    </row>
    <row r="53" spans="1:19" ht="105" x14ac:dyDescent="0.25">
      <c r="A53" s="3" t="s">
        <v>1531</v>
      </c>
      <c r="B53" s="3" t="s">
        <v>937</v>
      </c>
      <c r="C53" s="3" t="s">
        <v>31</v>
      </c>
      <c r="D53" s="3" t="s">
        <v>56</v>
      </c>
      <c r="E53" s="3">
        <v>100</v>
      </c>
      <c r="H53" s="3" t="s">
        <v>90</v>
      </c>
      <c r="I53" s="3">
        <v>2014</v>
      </c>
      <c r="J53" s="3">
        <v>2015</v>
      </c>
      <c r="K53" s="3">
        <v>2013</v>
      </c>
      <c r="L53" s="3" t="s">
        <v>100</v>
      </c>
      <c r="M53" s="3" t="s">
        <v>936</v>
      </c>
      <c r="N53" s="3" t="s">
        <v>24</v>
      </c>
      <c r="O53" s="3" t="s">
        <v>937</v>
      </c>
      <c r="Q53" s="3" t="s">
        <v>1532</v>
      </c>
      <c r="R53" s="3" t="s">
        <v>1532</v>
      </c>
      <c r="S53" s="14" t="s">
        <v>1533</v>
      </c>
    </row>
    <row r="54" spans="1:19" ht="30" x14ac:dyDescent="0.25">
      <c r="A54" s="3" t="s">
        <v>1534</v>
      </c>
      <c r="B54" s="3" t="s">
        <v>955</v>
      </c>
      <c r="C54" s="3" t="s">
        <v>33</v>
      </c>
      <c r="D54" s="3" t="s">
        <v>43</v>
      </c>
      <c r="E54" s="3">
        <v>100</v>
      </c>
      <c r="F54" s="3">
        <v>100</v>
      </c>
      <c r="M54" s="3" t="s">
        <v>935</v>
      </c>
      <c r="N54" s="3" t="s">
        <v>24</v>
      </c>
      <c r="O54" s="3" t="s">
        <v>1535</v>
      </c>
      <c r="R54" s="3" t="s">
        <v>1536</v>
      </c>
      <c r="S54" s="14" t="s">
        <v>1431</v>
      </c>
    </row>
    <row r="55" spans="1:19" ht="45" x14ac:dyDescent="0.25">
      <c r="A55" s="3" t="s">
        <v>1537</v>
      </c>
      <c r="B55" s="3" t="s">
        <v>937</v>
      </c>
      <c r="C55" s="3" t="s">
        <v>31</v>
      </c>
      <c r="D55" s="3" t="s">
        <v>50</v>
      </c>
      <c r="E55" s="3">
        <v>100</v>
      </c>
      <c r="H55" s="3" t="s">
        <v>90</v>
      </c>
      <c r="I55" s="3">
        <v>2014</v>
      </c>
      <c r="J55" s="3">
        <v>2015</v>
      </c>
      <c r="K55" s="3">
        <v>2013</v>
      </c>
      <c r="L55" s="3" t="s">
        <v>100</v>
      </c>
      <c r="M55" s="3" t="s">
        <v>935</v>
      </c>
      <c r="N55" s="3" t="s">
        <v>24</v>
      </c>
      <c r="O55" s="3" t="s">
        <v>937</v>
      </c>
      <c r="Q55" s="3" t="s">
        <v>1538</v>
      </c>
      <c r="R55" s="3" t="s">
        <v>1538</v>
      </c>
      <c r="S55" s="14" t="s">
        <v>1539</v>
      </c>
    </row>
    <row r="56" spans="1:19" ht="30" x14ac:dyDescent="0.25">
      <c r="A56" s="3" t="s">
        <v>1540</v>
      </c>
      <c r="B56" s="3" t="s">
        <v>955</v>
      </c>
      <c r="C56" s="3" t="s">
        <v>33</v>
      </c>
      <c r="D56" s="3" t="s">
        <v>43</v>
      </c>
      <c r="E56" s="3">
        <v>100</v>
      </c>
      <c r="F56" s="3">
        <v>100</v>
      </c>
      <c r="M56" s="3" t="s">
        <v>936</v>
      </c>
      <c r="N56" s="3" t="s">
        <v>24</v>
      </c>
      <c r="O56" s="3" t="s">
        <v>955</v>
      </c>
      <c r="R56" s="3" t="s">
        <v>1462</v>
      </c>
      <c r="S56" s="14" t="s">
        <v>1431</v>
      </c>
    </row>
    <row r="57" spans="1:19" ht="45" x14ac:dyDescent="0.25">
      <c r="A57" s="3" t="s">
        <v>1541</v>
      </c>
      <c r="B57" s="3" t="s">
        <v>939</v>
      </c>
      <c r="C57" s="3" t="s">
        <v>33</v>
      </c>
      <c r="D57" s="3" t="s">
        <v>36</v>
      </c>
      <c r="E57" s="3">
        <v>100</v>
      </c>
      <c r="F57" s="3">
        <v>100</v>
      </c>
      <c r="H57" s="3" t="s">
        <v>87</v>
      </c>
      <c r="I57" s="3">
        <v>2017</v>
      </c>
      <c r="J57" s="3">
        <v>2017</v>
      </c>
      <c r="K57" s="3">
        <v>2015</v>
      </c>
      <c r="L57" s="3" t="s">
        <v>100</v>
      </c>
      <c r="M57" s="3" t="s">
        <v>936</v>
      </c>
      <c r="N57" s="3" t="s">
        <v>24</v>
      </c>
      <c r="O57" s="3" t="s">
        <v>939</v>
      </c>
      <c r="Q57" s="3" t="s">
        <v>1542</v>
      </c>
      <c r="R57" s="3" t="s">
        <v>1542</v>
      </c>
      <c r="S57" s="14" t="s">
        <v>1543</v>
      </c>
    </row>
    <row r="58" spans="1:19" ht="30" x14ac:dyDescent="0.25">
      <c r="A58" s="3" t="s">
        <v>1544</v>
      </c>
      <c r="B58" s="3" t="s">
        <v>18</v>
      </c>
      <c r="C58" s="3" t="s">
        <v>32</v>
      </c>
      <c r="D58" s="3" t="s">
        <v>37</v>
      </c>
      <c r="E58" s="3">
        <v>100</v>
      </c>
      <c r="H58" s="3" t="s">
        <v>92</v>
      </c>
      <c r="I58" s="3">
        <v>2012</v>
      </c>
      <c r="K58" s="3">
        <v>2009</v>
      </c>
      <c r="M58" s="3" t="s">
        <v>934</v>
      </c>
      <c r="N58" s="3" t="s">
        <v>24</v>
      </c>
      <c r="O58" s="3" t="s">
        <v>18</v>
      </c>
      <c r="P58" s="3" t="s">
        <v>960</v>
      </c>
      <c r="Q58" s="3" t="s">
        <v>1490</v>
      </c>
      <c r="R58" s="3" t="s">
        <v>1490</v>
      </c>
      <c r="S58" s="14" t="s">
        <v>1545</v>
      </c>
    </row>
    <row r="59" spans="1:19" ht="30" x14ac:dyDescent="0.25">
      <c r="A59" s="3" t="s">
        <v>1546</v>
      </c>
      <c r="B59" s="3" t="s">
        <v>18</v>
      </c>
      <c r="C59" s="3" t="s">
        <v>33</v>
      </c>
      <c r="D59" s="3" t="s">
        <v>49</v>
      </c>
      <c r="E59" s="3">
        <v>100</v>
      </c>
      <c r="F59" s="3">
        <v>100</v>
      </c>
      <c r="H59" s="3" t="s">
        <v>88</v>
      </c>
      <c r="I59" s="3">
        <v>2016</v>
      </c>
      <c r="J59" s="3">
        <v>2017</v>
      </c>
      <c r="K59" s="3">
        <v>2017</v>
      </c>
      <c r="L59" s="3" t="s">
        <v>98</v>
      </c>
      <c r="M59" s="3" t="s">
        <v>936</v>
      </c>
      <c r="N59" s="3" t="s">
        <v>24</v>
      </c>
      <c r="O59" s="3" t="s">
        <v>18</v>
      </c>
      <c r="Q59" s="3" t="s">
        <v>1547</v>
      </c>
      <c r="R59" s="3" t="s">
        <v>1547</v>
      </c>
      <c r="S59" s="14" t="s">
        <v>1469</v>
      </c>
    </row>
    <row r="60" spans="1:19" ht="45" x14ac:dyDescent="0.25">
      <c r="A60" s="3" t="s">
        <v>1548</v>
      </c>
      <c r="B60" s="3" t="s">
        <v>967</v>
      </c>
      <c r="C60" s="3" t="s">
        <v>32</v>
      </c>
      <c r="D60" s="3" t="s">
        <v>45</v>
      </c>
      <c r="E60" s="3">
        <v>100</v>
      </c>
      <c r="H60" s="3" t="s">
        <v>92</v>
      </c>
      <c r="I60" s="3">
        <v>2015</v>
      </c>
      <c r="J60" s="3">
        <v>2018</v>
      </c>
      <c r="K60" s="3">
        <v>2011</v>
      </c>
      <c r="L60" s="3" t="s">
        <v>100</v>
      </c>
      <c r="M60" s="3" t="s">
        <v>933</v>
      </c>
      <c r="N60" s="3" t="s">
        <v>23</v>
      </c>
      <c r="O60" s="3" t="s">
        <v>967</v>
      </c>
      <c r="P60" s="3" t="s">
        <v>967</v>
      </c>
      <c r="Q60" s="3" t="s">
        <v>1549</v>
      </c>
      <c r="R60" s="3" t="s">
        <v>1550</v>
      </c>
      <c r="S60" s="14" t="s">
        <v>1551</v>
      </c>
    </row>
    <row r="61" spans="1:19" ht="60" x14ac:dyDescent="0.25">
      <c r="A61" s="3" t="s">
        <v>1552</v>
      </c>
      <c r="B61" s="3" t="s">
        <v>18</v>
      </c>
      <c r="C61" s="3" t="s">
        <v>32</v>
      </c>
      <c r="D61" s="3" t="s">
        <v>39</v>
      </c>
      <c r="E61" s="3">
        <v>100</v>
      </c>
      <c r="H61" s="3" t="s">
        <v>92</v>
      </c>
      <c r="I61" s="3">
        <v>2011</v>
      </c>
      <c r="J61" s="3">
        <v>2016</v>
      </c>
      <c r="K61" s="3">
        <v>2005</v>
      </c>
      <c r="L61" s="3" t="s">
        <v>100</v>
      </c>
      <c r="M61" s="3" t="s">
        <v>933</v>
      </c>
      <c r="N61" s="3" t="s">
        <v>23</v>
      </c>
      <c r="O61" s="3" t="s">
        <v>18</v>
      </c>
      <c r="P61" s="3" t="s">
        <v>960</v>
      </c>
      <c r="Q61" s="3" t="s">
        <v>1553</v>
      </c>
      <c r="R61" s="3" t="s">
        <v>1554</v>
      </c>
      <c r="S61" s="14" t="s">
        <v>1555</v>
      </c>
    </row>
    <row r="62" spans="1:19" ht="30" x14ac:dyDescent="0.25">
      <c r="A62" s="3" t="s">
        <v>1556</v>
      </c>
      <c r="B62" s="3" t="s">
        <v>18</v>
      </c>
      <c r="C62" s="3" t="s">
        <v>31</v>
      </c>
      <c r="D62" s="3" t="s">
        <v>49</v>
      </c>
      <c r="E62" s="3">
        <v>100</v>
      </c>
      <c r="H62" s="3" t="s">
        <v>90</v>
      </c>
      <c r="I62" s="3">
        <v>2010</v>
      </c>
      <c r="K62" s="3">
        <v>2007</v>
      </c>
      <c r="L62" s="3" t="s">
        <v>100</v>
      </c>
      <c r="M62" s="3" t="s">
        <v>936</v>
      </c>
      <c r="N62" s="3" t="s">
        <v>24</v>
      </c>
      <c r="O62" s="3" t="s">
        <v>18</v>
      </c>
      <c r="Q62" s="3" t="s">
        <v>1557</v>
      </c>
      <c r="R62" s="3" t="s">
        <v>1557</v>
      </c>
      <c r="S62" s="14" t="s">
        <v>1558</v>
      </c>
    </row>
    <row r="63" spans="1:19" ht="30" x14ac:dyDescent="0.25">
      <c r="A63" s="3" t="s">
        <v>1559</v>
      </c>
      <c r="B63" s="3" t="s">
        <v>18</v>
      </c>
      <c r="C63" s="3" t="s">
        <v>31</v>
      </c>
      <c r="D63" s="3" t="s">
        <v>49</v>
      </c>
      <c r="E63" s="3">
        <v>100</v>
      </c>
      <c r="H63" s="3" t="s">
        <v>90</v>
      </c>
      <c r="I63" s="3">
        <v>2007</v>
      </c>
      <c r="K63" s="3">
        <v>2006</v>
      </c>
      <c r="L63" s="3" t="s">
        <v>100</v>
      </c>
      <c r="M63" s="3" t="s">
        <v>936</v>
      </c>
      <c r="N63" s="3" t="s">
        <v>24</v>
      </c>
      <c r="O63" s="3" t="s">
        <v>18</v>
      </c>
      <c r="Q63" s="3" t="s">
        <v>1557</v>
      </c>
      <c r="R63" s="3" t="s">
        <v>1560</v>
      </c>
      <c r="S63" s="14" t="s">
        <v>1561</v>
      </c>
    </row>
    <row r="64" spans="1:19" ht="30" x14ac:dyDescent="0.25">
      <c r="A64" s="3" t="s">
        <v>1562</v>
      </c>
      <c r="B64" s="3" t="s">
        <v>18</v>
      </c>
      <c r="C64" s="3" t="s">
        <v>30</v>
      </c>
      <c r="D64" s="3" t="s">
        <v>51</v>
      </c>
      <c r="E64" s="3">
        <v>100</v>
      </c>
      <c r="F64" s="3">
        <v>100</v>
      </c>
      <c r="H64" s="3" t="s">
        <v>94</v>
      </c>
      <c r="I64" s="3">
        <v>2008</v>
      </c>
      <c r="L64" s="3" t="s">
        <v>91</v>
      </c>
      <c r="M64" s="3" t="s">
        <v>934</v>
      </c>
      <c r="N64" s="3" t="s">
        <v>24</v>
      </c>
      <c r="O64" s="3" t="s">
        <v>18</v>
      </c>
      <c r="Q64" s="3" t="s">
        <v>1563</v>
      </c>
      <c r="R64" s="3" t="s">
        <v>1564</v>
      </c>
      <c r="S64" s="14" t="s">
        <v>1565</v>
      </c>
    </row>
    <row r="65" spans="1:19" ht="45" x14ac:dyDescent="0.25">
      <c r="A65" s="3" t="s">
        <v>1566</v>
      </c>
      <c r="B65" s="3" t="s">
        <v>18</v>
      </c>
      <c r="C65" s="3" t="s">
        <v>30</v>
      </c>
      <c r="D65" s="3" t="s">
        <v>49</v>
      </c>
      <c r="E65" s="3">
        <v>100</v>
      </c>
      <c r="F65" s="3">
        <v>100</v>
      </c>
      <c r="H65" s="3" t="s">
        <v>93</v>
      </c>
      <c r="I65" s="3">
        <v>2010</v>
      </c>
      <c r="M65" s="3" t="s">
        <v>934</v>
      </c>
      <c r="N65" s="3" t="s">
        <v>24</v>
      </c>
      <c r="O65" s="3" t="s">
        <v>18</v>
      </c>
      <c r="Q65" s="3" t="s">
        <v>1567</v>
      </c>
      <c r="R65" s="3" t="s">
        <v>1567</v>
      </c>
      <c r="S65" s="14" t="s">
        <v>1568</v>
      </c>
    </row>
    <row r="66" spans="1:19" ht="90" x14ac:dyDescent="0.25">
      <c r="A66" s="3" t="s">
        <v>1569</v>
      </c>
      <c r="B66" s="3" t="s">
        <v>18</v>
      </c>
      <c r="C66" s="3" t="s">
        <v>32</v>
      </c>
      <c r="D66" s="3" t="s">
        <v>39</v>
      </c>
      <c r="E66" s="3">
        <v>100</v>
      </c>
      <c r="H66" s="3" t="s">
        <v>92</v>
      </c>
      <c r="I66" s="3">
        <v>2016</v>
      </c>
      <c r="J66" s="3">
        <v>2021</v>
      </c>
      <c r="K66" s="3">
        <v>2011</v>
      </c>
      <c r="L66" s="3" t="s">
        <v>100</v>
      </c>
      <c r="M66" s="3" t="s">
        <v>933</v>
      </c>
      <c r="N66" s="3" t="s">
        <v>23</v>
      </c>
      <c r="O66" s="3" t="s">
        <v>18</v>
      </c>
      <c r="P66" s="3" t="s">
        <v>960</v>
      </c>
      <c r="Q66" s="3" t="s">
        <v>1570</v>
      </c>
      <c r="R66" s="3" t="s">
        <v>1571</v>
      </c>
      <c r="S66" s="14" t="s">
        <v>1572</v>
      </c>
    </row>
    <row r="67" spans="1:19" ht="30" x14ac:dyDescent="0.25">
      <c r="A67" s="3" t="s">
        <v>1573</v>
      </c>
      <c r="B67" s="3" t="s">
        <v>945</v>
      </c>
      <c r="C67" s="3" t="s">
        <v>33</v>
      </c>
      <c r="D67" s="3" t="s">
        <v>36</v>
      </c>
      <c r="E67" s="3">
        <v>100</v>
      </c>
      <c r="F67" s="3">
        <v>100</v>
      </c>
      <c r="M67" s="3" t="s">
        <v>936</v>
      </c>
      <c r="N67" s="3" t="s">
        <v>24</v>
      </c>
      <c r="O67" s="3" t="s">
        <v>945</v>
      </c>
      <c r="Q67" s="3" t="s">
        <v>1574</v>
      </c>
      <c r="R67" s="3" t="s">
        <v>1574</v>
      </c>
      <c r="S67" s="14" t="s">
        <v>1575</v>
      </c>
    </row>
    <row r="68" spans="1:19" ht="30" x14ac:dyDescent="0.25">
      <c r="A68" s="3" t="s">
        <v>1576</v>
      </c>
      <c r="B68" s="3" t="s">
        <v>18</v>
      </c>
      <c r="C68" s="3" t="s">
        <v>32</v>
      </c>
      <c r="D68" s="3" t="s">
        <v>52</v>
      </c>
      <c r="E68" s="3">
        <v>100</v>
      </c>
      <c r="I68" s="3">
        <v>2010</v>
      </c>
      <c r="M68" s="3" t="s">
        <v>936</v>
      </c>
      <c r="N68" s="3" t="s">
        <v>24</v>
      </c>
      <c r="O68" s="3" t="s">
        <v>18</v>
      </c>
      <c r="P68" s="3" t="s">
        <v>958</v>
      </c>
      <c r="Q68" s="3" t="s">
        <v>1577</v>
      </c>
      <c r="R68" s="3" t="s">
        <v>1577</v>
      </c>
      <c r="S68" s="14" t="s">
        <v>1578</v>
      </c>
    </row>
    <row r="69" spans="1:19" ht="30" x14ac:dyDescent="0.25">
      <c r="A69" s="3" t="s">
        <v>1579</v>
      </c>
      <c r="B69" s="3" t="s">
        <v>18</v>
      </c>
      <c r="C69" s="3" t="s">
        <v>31</v>
      </c>
      <c r="D69" s="3" t="s">
        <v>37</v>
      </c>
      <c r="E69" s="3">
        <v>100</v>
      </c>
      <c r="H69" s="3" t="s">
        <v>92</v>
      </c>
      <c r="I69" s="3">
        <v>2008</v>
      </c>
      <c r="M69" s="3" t="s">
        <v>936</v>
      </c>
      <c r="N69" s="3" t="s">
        <v>24</v>
      </c>
      <c r="O69" s="3" t="s">
        <v>18</v>
      </c>
      <c r="P69" s="3" t="s">
        <v>960</v>
      </c>
      <c r="Q69" s="3" t="s">
        <v>1580</v>
      </c>
      <c r="R69" s="3" t="s">
        <v>1580</v>
      </c>
      <c r="S69" s="14" t="s">
        <v>1491</v>
      </c>
    </row>
    <row r="70" spans="1:19" ht="30" x14ac:dyDescent="0.25">
      <c r="A70" s="3" t="s">
        <v>1581</v>
      </c>
      <c r="B70" s="3" t="s">
        <v>18</v>
      </c>
      <c r="C70" s="3" t="s">
        <v>32</v>
      </c>
      <c r="D70" s="3" t="s">
        <v>52</v>
      </c>
      <c r="E70" s="3">
        <v>100</v>
      </c>
      <c r="I70" s="3">
        <v>2008</v>
      </c>
      <c r="M70" s="3" t="s">
        <v>936</v>
      </c>
      <c r="N70" s="3" t="s">
        <v>24</v>
      </c>
      <c r="O70" s="3" t="s">
        <v>18</v>
      </c>
      <c r="P70" s="3" t="s">
        <v>959</v>
      </c>
      <c r="Q70" s="3" t="s">
        <v>1582</v>
      </c>
      <c r="R70" s="3" t="s">
        <v>1582</v>
      </c>
      <c r="S70" s="14" t="s">
        <v>1583</v>
      </c>
    </row>
    <row r="71" spans="1:19" ht="60" x14ac:dyDescent="0.25">
      <c r="A71" s="3" t="s">
        <v>1584</v>
      </c>
      <c r="B71" s="3" t="s">
        <v>958</v>
      </c>
      <c r="C71" s="3" t="s">
        <v>31</v>
      </c>
      <c r="D71" s="3" t="s">
        <v>49</v>
      </c>
      <c r="E71" s="3">
        <v>100</v>
      </c>
      <c r="I71" s="3">
        <v>2013</v>
      </c>
      <c r="K71" s="3">
        <v>2006</v>
      </c>
      <c r="M71" s="3" t="s">
        <v>933</v>
      </c>
      <c r="N71" s="3" t="s">
        <v>23</v>
      </c>
      <c r="O71" s="3" t="s">
        <v>958</v>
      </c>
      <c r="P71" s="3" t="s">
        <v>958</v>
      </c>
      <c r="Q71" s="3" t="s">
        <v>1585</v>
      </c>
      <c r="R71" s="3" t="s">
        <v>1586</v>
      </c>
      <c r="S71" s="14" t="s">
        <v>1587</v>
      </c>
    </row>
    <row r="72" spans="1:19" ht="30" x14ac:dyDescent="0.25">
      <c r="A72" s="3" t="s">
        <v>1588</v>
      </c>
      <c r="B72" s="3" t="s">
        <v>958</v>
      </c>
      <c r="C72" s="3" t="s">
        <v>31</v>
      </c>
      <c r="D72" s="3" t="s">
        <v>56</v>
      </c>
      <c r="E72" s="3">
        <v>100</v>
      </c>
      <c r="I72" s="3">
        <v>2010</v>
      </c>
      <c r="K72" s="3">
        <v>2007</v>
      </c>
      <c r="M72" s="3" t="s">
        <v>933</v>
      </c>
      <c r="N72" s="3" t="s">
        <v>23</v>
      </c>
      <c r="O72" s="3" t="s">
        <v>958</v>
      </c>
      <c r="P72" s="3" t="s">
        <v>958</v>
      </c>
      <c r="Q72" s="3" t="s">
        <v>1589</v>
      </c>
      <c r="R72" s="3" t="s">
        <v>1590</v>
      </c>
      <c r="S72" s="14" t="s">
        <v>1591</v>
      </c>
    </row>
    <row r="73" spans="1:19" ht="30" x14ac:dyDescent="0.25">
      <c r="A73" s="3" t="s">
        <v>1592</v>
      </c>
      <c r="B73" s="3" t="s">
        <v>18</v>
      </c>
      <c r="C73" s="3" t="s">
        <v>32</v>
      </c>
      <c r="D73" s="3" t="s">
        <v>66</v>
      </c>
      <c r="E73" s="3">
        <v>100</v>
      </c>
      <c r="I73" s="3">
        <v>2009</v>
      </c>
      <c r="M73" s="3" t="s">
        <v>934</v>
      </c>
      <c r="N73" s="3" t="s">
        <v>24</v>
      </c>
      <c r="O73" s="3" t="s">
        <v>18</v>
      </c>
      <c r="Q73" s="3" t="s">
        <v>1593</v>
      </c>
      <c r="R73" s="3" t="s">
        <v>1593</v>
      </c>
      <c r="S73" s="14" t="s">
        <v>1594</v>
      </c>
    </row>
    <row r="74" spans="1:19" ht="30" x14ac:dyDescent="0.25">
      <c r="A74" s="3" t="s">
        <v>1595</v>
      </c>
      <c r="B74" s="3" t="s">
        <v>958</v>
      </c>
      <c r="C74" s="3" t="s">
        <v>31</v>
      </c>
      <c r="D74" s="3" t="s">
        <v>56</v>
      </c>
      <c r="E74" s="3">
        <v>100</v>
      </c>
      <c r="I74" s="3">
        <v>2014</v>
      </c>
      <c r="K74" s="3">
        <v>2011</v>
      </c>
      <c r="M74" s="3" t="s">
        <v>933</v>
      </c>
      <c r="N74" s="3" t="s">
        <v>23</v>
      </c>
      <c r="O74" s="3" t="s">
        <v>958</v>
      </c>
      <c r="P74" s="3" t="s">
        <v>958</v>
      </c>
      <c r="Q74" s="3" t="s">
        <v>1596</v>
      </c>
      <c r="R74" s="3" t="s">
        <v>1597</v>
      </c>
      <c r="S74" s="14" t="s">
        <v>1598</v>
      </c>
    </row>
    <row r="75" spans="1:19" ht="30" x14ac:dyDescent="0.25">
      <c r="A75" s="3" t="s">
        <v>1599</v>
      </c>
      <c r="B75" s="3" t="s">
        <v>943</v>
      </c>
      <c r="C75" s="3" t="s">
        <v>33</v>
      </c>
      <c r="D75" s="3" t="s">
        <v>39</v>
      </c>
      <c r="E75" s="3">
        <v>100</v>
      </c>
      <c r="F75" s="3">
        <v>100</v>
      </c>
      <c r="M75" s="3" t="s">
        <v>936</v>
      </c>
      <c r="N75" s="3" t="s">
        <v>24</v>
      </c>
      <c r="O75" s="3" t="s">
        <v>943</v>
      </c>
      <c r="Q75" s="3" t="s">
        <v>1600</v>
      </c>
      <c r="R75" s="3" t="s">
        <v>1600</v>
      </c>
      <c r="S75" s="14" t="s">
        <v>1601</v>
      </c>
    </row>
    <row r="76" spans="1:19" ht="45" x14ac:dyDescent="0.25">
      <c r="A76" s="3" t="s">
        <v>1602</v>
      </c>
      <c r="B76" s="3" t="s">
        <v>943</v>
      </c>
      <c r="C76" s="3" t="s">
        <v>30</v>
      </c>
      <c r="D76" s="3" t="s">
        <v>39</v>
      </c>
      <c r="E76" s="3">
        <v>100</v>
      </c>
      <c r="F76" s="3">
        <v>100</v>
      </c>
      <c r="I76" s="3">
        <v>2014</v>
      </c>
      <c r="L76" s="3" t="s">
        <v>91</v>
      </c>
      <c r="M76" s="3" t="s">
        <v>936</v>
      </c>
      <c r="N76" s="3" t="s">
        <v>24</v>
      </c>
      <c r="O76" s="3" t="s">
        <v>943</v>
      </c>
      <c r="P76" s="3" t="s">
        <v>943</v>
      </c>
      <c r="Q76" s="3" t="s">
        <v>1603</v>
      </c>
      <c r="R76" s="3" t="s">
        <v>1603</v>
      </c>
      <c r="S76" s="14" t="s">
        <v>1444</v>
      </c>
    </row>
    <row r="77" spans="1:19" ht="30" x14ac:dyDescent="0.25">
      <c r="A77" s="3" t="s">
        <v>1604</v>
      </c>
      <c r="B77" s="3" t="s">
        <v>952</v>
      </c>
      <c r="C77" s="3" t="s">
        <v>33</v>
      </c>
      <c r="D77" s="3" t="s">
        <v>43</v>
      </c>
      <c r="E77" s="3">
        <v>100</v>
      </c>
      <c r="F77" s="3">
        <v>100</v>
      </c>
      <c r="H77" s="3" t="s">
        <v>90</v>
      </c>
      <c r="I77" s="3">
        <v>2016</v>
      </c>
      <c r="J77" s="3">
        <v>2017</v>
      </c>
      <c r="K77" s="3">
        <v>2015</v>
      </c>
      <c r="L77" s="3" t="s">
        <v>99</v>
      </c>
      <c r="M77" s="3" t="s">
        <v>935</v>
      </c>
      <c r="N77" s="3" t="s">
        <v>24</v>
      </c>
      <c r="O77" s="3" t="s">
        <v>952</v>
      </c>
      <c r="Q77" s="3" t="s">
        <v>1605</v>
      </c>
      <c r="R77" s="3" t="s">
        <v>1605</v>
      </c>
      <c r="S77" s="14" t="s">
        <v>1606</v>
      </c>
    </row>
    <row r="78" spans="1:19" ht="30" x14ac:dyDescent="0.25">
      <c r="A78" s="3" t="s">
        <v>1607</v>
      </c>
      <c r="B78" s="3" t="s">
        <v>18</v>
      </c>
      <c r="C78" s="3" t="s">
        <v>31</v>
      </c>
      <c r="D78" s="3" t="s">
        <v>58</v>
      </c>
      <c r="E78" s="3">
        <v>100</v>
      </c>
      <c r="I78" s="3">
        <v>2011</v>
      </c>
      <c r="K78" s="3">
        <v>2008</v>
      </c>
      <c r="M78" s="3" t="s">
        <v>934</v>
      </c>
      <c r="N78" s="3" t="s">
        <v>24</v>
      </c>
      <c r="O78" s="3" t="s">
        <v>18</v>
      </c>
      <c r="P78" s="3" t="s">
        <v>960</v>
      </c>
      <c r="Q78" s="3" t="s">
        <v>1608</v>
      </c>
      <c r="R78" s="3" t="s">
        <v>1608</v>
      </c>
      <c r="S78" s="14" t="s">
        <v>1609</v>
      </c>
    </row>
    <row r="79" spans="1:19" ht="30" x14ac:dyDescent="0.25">
      <c r="A79" s="3" t="s">
        <v>1610</v>
      </c>
      <c r="B79" s="3" t="s">
        <v>18</v>
      </c>
      <c r="C79" s="3" t="s">
        <v>31</v>
      </c>
      <c r="D79" s="3" t="s">
        <v>48</v>
      </c>
      <c r="E79" s="3">
        <v>100</v>
      </c>
      <c r="I79" s="3">
        <v>2011</v>
      </c>
      <c r="M79" s="3" t="s">
        <v>934</v>
      </c>
      <c r="N79" s="3" t="s">
        <v>24</v>
      </c>
      <c r="O79" s="3" t="s">
        <v>18</v>
      </c>
      <c r="P79" s="3" t="s">
        <v>960</v>
      </c>
      <c r="Q79" s="3" t="s">
        <v>1611</v>
      </c>
      <c r="R79" s="3" t="s">
        <v>1611</v>
      </c>
      <c r="S79" s="14" t="s">
        <v>1612</v>
      </c>
    </row>
    <row r="80" spans="1:19" ht="60" x14ac:dyDescent="0.25">
      <c r="A80" s="3" t="s">
        <v>1613</v>
      </c>
      <c r="B80" s="3" t="s">
        <v>977</v>
      </c>
      <c r="C80" s="3" t="s">
        <v>32</v>
      </c>
      <c r="D80" s="3" t="s">
        <v>41</v>
      </c>
      <c r="E80" s="3">
        <v>49</v>
      </c>
      <c r="I80" s="3">
        <v>2013</v>
      </c>
      <c r="M80" s="3" t="s">
        <v>933</v>
      </c>
      <c r="N80" s="3" t="s">
        <v>23</v>
      </c>
      <c r="O80" s="3" t="s">
        <v>977</v>
      </c>
      <c r="P80" s="3" t="s">
        <v>978</v>
      </c>
      <c r="Q80" s="3" t="s">
        <v>1614</v>
      </c>
      <c r="R80" s="3" t="s">
        <v>1615</v>
      </c>
      <c r="S80" s="14" t="s">
        <v>1616</v>
      </c>
    </row>
    <row r="81" spans="1:19" ht="60" x14ac:dyDescent="0.25">
      <c r="A81" s="3" t="s">
        <v>1617</v>
      </c>
      <c r="B81" s="3" t="s">
        <v>18</v>
      </c>
      <c r="C81" s="3" t="s">
        <v>32</v>
      </c>
      <c r="D81" s="3" t="s">
        <v>39</v>
      </c>
      <c r="E81" s="3">
        <v>100</v>
      </c>
      <c r="H81" s="3" t="s">
        <v>92</v>
      </c>
      <c r="I81" s="3">
        <v>2015</v>
      </c>
      <c r="J81" s="3">
        <v>2020</v>
      </c>
      <c r="K81" s="3">
        <v>2010</v>
      </c>
      <c r="L81" s="3" t="s">
        <v>100</v>
      </c>
      <c r="M81" s="3" t="s">
        <v>933</v>
      </c>
      <c r="N81" s="3" t="s">
        <v>23</v>
      </c>
      <c r="O81" s="3" t="s">
        <v>18</v>
      </c>
      <c r="P81" s="3" t="s">
        <v>960</v>
      </c>
      <c r="Q81" s="3" t="s">
        <v>1618</v>
      </c>
      <c r="R81" s="3" t="s">
        <v>1619</v>
      </c>
      <c r="S81" s="14" t="s">
        <v>1620</v>
      </c>
    </row>
    <row r="82" spans="1:19" ht="30" x14ac:dyDescent="0.25">
      <c r="A82" s="3" t="s">
        <v>1621</v>
      </c>
      <c r="B82" s="3" t="s">
        <v>974</v>
      </c>
      <c r="C82" s="3" t="s">
        <v>32</v>
      </c>
      <c r="D82" s="3" t="s">
        <v>36</v>
      </c>
      <c r="E82" s="3">
        <v>100</v>
      </c>
      <c r="I82" s="3">
        <v>2010</v>
      </c>
      <c r="M82" s="3" t="s">
        <v>936</v>
      </c>
      <c r="N82" s="3" t="s">
        <v>23</v>
      </c>
      <c r="O82" s="3" t="s">
        <v>974</v>
      </c>
      <c r="P82" s="3" t="s">
        <v>958</v>
      </c>
      <c r="Q82" s="3" t="s">
        <v>1622</v>
      </c>
      <c r="R82" s="3" t="s">
        <v>1623</v>
      </c>
      <c r="S82" s="14" t="s">
        <v>1624</v>
      </c>
    </row>
    <row r="83" spans="1:19" ht="30" x14ac:dyDescent="0.25">
      <c r="A83" s="3" t="s">
        <v>1625</v>
      </c>
      <c r="B83" s="3" t="s">
        <v>949</v>
      </c>
      <c r="C83" s="3" t="s">
        <v>33</v>
      </c>
      <c r="D83" s="3" t="s">
        <v>48</v>
      </c>
      <c r="E83" s="3">
        <v>100</v>
      </c>
      <c r="F83" s="3">
        <v>100</v>
      </c>
      <c r="M83" s="3" t="s">
        <v>936</v>
      </c>
      <c r="N83" s="3" t="s">
        <v>24</v>
      </c>
      <c r="O83" s="3" t="s">
        <v>949</v>
      </c>
      <c r="P83" s="3" t="s">
        <v>949</v>
      </c>
      <c r="Q83" s="3" t="s">
        <v>1626</v>
      </c>
      <c r="R83" s="3" t="s">
        <v>1626</v>
      </c>
      <c r="S83" s="14" t="s">
        <v>1431</v>
      </c>
    </row>
    <row r="84" spans="1:19" ht="45" x14ac:dyDescent="0.25">
      <c r="A84" s="3" t="s">
        <v>1627</v>
      </c>
      <c r="B84" s="3" t="s">
        <v>18</v>
      </c>
      <c r="C84" s="3" t="s">
        <v>32</v>
      </c>
      <c r="D84" s="3" t="s">
        <v>65</v>
      </c>
      <c r="E84" s="3">
        <v>100</v>
      </c>
      <c r="H84" s="3" t="s">
        <v>92</v>
      </c>
      <c r="I84" s="3">
        <v>2013</v>
      </c>
      <c r="K84" s="3">
        <v>2010</v>
      </c>
      <c r="L84" s="3" t="s">
        <v>100</v>
      </c>
      <c r="M84" s="3" t="s">
        <v>934</v>
      </c>
      <c r="N84" s="3" t="s">
        <v>24</v>
      </c>
      <c r="O84" s="3" t="s">
        <v>18</v>
      </c>
      <c r="Q84" s="3" t="s">
        <v>1628</v>
      </c>
      <c r="R84" s="3" t="s">
        <v>1629</v>
      </c>
      <c r="S84" s="14" t="s">
        <v>1630</v>
      </c>
    </row>
    <row r="85" spans="1:19" ht="75" x14ac:dyDescent="0.25">
      <c r="A85" s="3" t="s">
        <v>1631</v>
      </c>
      <c r="B85" s="3" t="s">
        <v>18</v>
      </c>
      <c r="C85" s="3" t="s">
        <v>32</v>
      </c>
      <c r="D85" s="3" t="s">
        <v>65</v>
      </c>
      <c r="E85" s="3">
        <v>100</v>
      </c>
      <c r="H85" s="3" t="s">
        <v>90</v>
      </c>
      <c r="I85" s="3">
        <v>2013</v>
      </c>
      <c r="J85" s="3">
        <v>2014</v>
      </c>
      <c r="K85" s="3">
        <v>2012</v>
      </c>
      <c r="L85" s="3" t="s">
        <v>100</v>
      </c>
      <c r="M85" s="3" t="s">
        <v>933</v>
      </c>
      <c r="N85" s="3" t="s">
        <v>23</v>
      </c>
      <c r="O85" s="3" t="s">
        <v>18</v>
      </c>
      <c r="P85" s="3" t="s">
        <v>958</v>
      </c>
      <c r="Q85" s="3" t="s">
        <v>1632</v>
      </c>
      <c r="R85" s="3" t="s">
        <v>1633</v>
      </c>
      <c r="S85" s="14" t="s">
        <v>1634</v>
      </c>
    </row>
    <row r="86" spans="1:19" ht="30" x14ac:dyDescent="0.25">
      <c r="A86" s="3" t="s">
        <v>1635</v>
      </c>
      <c r="B86" s="3" t="s">
        <v>18</v>
      </c>
      <c r="C86" s="3" t="s">
        <v>31</v>
      </c>
      <c r="D86" s="3" t="s">
        <v>57</v>
      </c>
      <c r="E86" s="3">
        <v>100</v>
      </c>
      <c r="H86" s="3" t="s">
        <v>92</v>
      </c>
      <c r="I86" s="3">
        <v>2015</v>
      </c>
      <c r="J86" s="3">
        <v>2019</v>
      </c>
      <c r="K86" s="3">
        <v>2008</v>
      </c>
      <c r="L86" s="3" t="s">
        <v>100</v>
      </c>
      <c r="M86" s="3" t="s">
        <v>936</v>
      </c>
      <c r="N86" s="3" t="s">
        <v>24</v>
      </c>
      <c r="O86" s="3" t="s">
        <v>18</v>
      </c>
      <c r="Q86" s="3" t="s">
        <v>1636</v>
      </c>
      <c r="R86" s="3" t="s">
        <v>1636</v>
      </c>
      <c r="S86" s="14" t="s">
        <v>1637</v>
      </c>
    </row>
    <row r="87" spans="1:19" ht="30" x14ac:dyDescent="0.25">
      <c r="A87" s="3" t="s">
        <v>1638</v>
      </c>
      <c r="B87" s="3" t="s">
        <v>18</v>
      </c>
      <c r="C87" s="3" t="s">
        <v>31</v>
      </c>
      <c r="D87" s="3" t="s">
        <v>48</v>
      </c>
      <c r="E87" s="3">
        <v>100</v>
      </c>
      <c r="I87" s="3">
        <v>2009</v>
      </c>
      <c r="M87" s="3" t="s">
        <v>936</v>
      </c>
      <c r="N87" s="3" t="s">
        <v>24</v>
      </c>
      <c r="O87" s="3" t="s">
        <v>18</v>
      </c>
      <c r="Q87" s="3" t="s">
        <v>1639</v>
      </c>
      <c r="R87" s="3" t="s">
        <v>1639</v>
      </c>
      <c r="S87" s="14" t="s">
        <v>1640</v>
      </c>
    </row>
    <row r="88" spans="1:19" ht="45" x14ac:dyDescent="0.25">
      <c r="A88" s="3" t="s">
        <v>1641</v>
      </c>
      <c r="B88" s="3" t="s">
        <v>18</v>
      </c>
      <c r="C88" s="3" t="s">
        <v>32</v>
      </c>
      <c r="D88" s="3" t="s">
        <v>41</v>
      </c>
      <c r="E88" s="3" t="s">
        <v>1642</v>
      </c>
      <c r="I88" s="3">
        <v>2009</v>
      </c>
      <c r="M88" s="3" t="s">
        <v>934</v>
      </c>
      <c r="N88" s="3" t="s">
        <v>24</v>
      </c>
      <c r="O88" s="3" t="s">
        <v>18</v>
      </c>
      <c r="P88" s="3" t="s">
        <v>960</v>
      </c>
      <c r="Q88" s="3" t="s">
        <v>1643</v>
      </c>
      <c r="R88" s="3" t="s">
        <v>1643</v>
      </c>
      <c r="S88" s="14" t="s">
        <v>1644</v>
      </c>
    </row>
    <row r="89" spans="1:19" ht="30" x14ac:dyDescent="0.25">
      <c r="A89" s="3" t="s">
        <v>1645</v>
      </c>
      <c r="B89" s="3" t="s">
        <v>969</v>
      </c>
      <c r="C89" s="3" t="s">
        <v>31</v>
      </c>
      <c r="D89" s="3" t="s">
        <v>57</v>
      </c>
      <c r="E89" s="3">
        <v>100</v>
      </c>
      <c r="I89" s="3">
        <v>2009</v>
      </c>
      <c r="M89" s="3" t="s">
        <v>935</v>
      </c>
      <c r="N89" s="3" t="s">
        <v>24</v>
      </c>
      <c r="O89" s="3" t="s">
        <v>969</v>
      </c>
      <c r="P89" s="3" t="s">
        <v>970</v>
      </c>
      <c r="Q89" s="3" t="s">
        <v>1646</v>
      </c>
      <c r="R89" s="3" t="s">
        <v>1647</v>
      </c>
      <c r="S89" s="14" t="s">
        <v>1648</v>
      </c>
    </row>
    <row r="90" spans="1:19" ht="30" x14ac:dyDescent="0.25">
      <c r="A90" s="3" t="s">
        <v>1649</v>
      </c>
      <c r="B90" s="3" t="s">
        <v>18</v>
      </c>
      <c r="C90" s="3" t="s">
        <v>32</v>
      </c>
      <c r="D90" s="3" t="s">
        <v>52</v>
      </c>
      <c r="E90" s="3">
        <v>100</v>
      </c>
      <c r="I90" s="3">
        <v>2012</v>
      </c>
      <c r="M90" s="3" t="s">
        <v>934</v>
      </c>
      <c r="N90" s="3" t="s">
        <v>24</v>
      </c>
      <c r="O90" s="3" t="s">
        <v>18</v>
      </c>
      <c r="P90" s="3" t="s">
        <v>959</v>
      </c>
      <c r="Q90" s="3" t="s">
        <v>1650</v>
      </c>
      <c r="R90" s="3" t="s">
        <v>1650</v>
      </c>
      <c r="S90" s="14" t="s">
        <v>1578</v>
      </c>
    </row>
    <row r="91" spans="1:19" ht="30" x14ac:dyDescent="0.25">
      <c r="A91" s="3" t="s">
        <v>1651</v>
      </c>
      <c r="B91" s="3" t="s">
        <v>975</v>
      </c>
      <c r="C91" s="3" t="s">
        <v>32</v>
      </c>
      <c r="D91" s="3" t="s">
        <v>41</v>
      </c>
      <c r="E91" s="3">
        <v>100</v>
      </c>
      <c r="I91" s="3">
        <v>2009</v>
      </c>
      <c r="M91" s="3" t="s">
        <v>935</v>
      </c>
      <c r="N91" s="3" t="s">
        <v>24</v>
      </c>
      <c r="O91" s="3" t="s">
        <v>975</v>
      </c>
      <c r="P91" s="3" t="s">
        <v>976</v>
      </c>
      <c r="Q91" s="3" t="s">
        <v>1652</v>
      </c>
      <c r="R91" s="3" t="s">
        <v>1652</v>
      </c>
      <c r="S91" s="14" t="s">
        <v>1653</v>
      </c>
    </row>
    <row r="92" spans="1:19" ht="30" x14ac:dyDescent="0.25">
      <c r="A92" s="3" t="s">
        <v>1654</v>
      </c>
      <c r="B92" s="3" t="s">
        <v>18</v>
      </c>
      <c r="C92" s="3" t="s">
        <v>30</v>
      </c>
      <c r="D92" s="3" t="s">
        <v>39</v>
      </c>
      <c r="E92" s="3">
        <v>100</v>
      </c>
      <c r="F92" s="3">
        <v>100</v>
      </c>
      <c r="H92" s="3" t="s">
        <v>92</v>
      </c>
      <c r="I92" s="3">
        <v>2007</v>
      </c>
      <c r="L92" s="3" t="s">
        <v>100</v>
      </c>
      <c r="M92" s="3" t="s">
        <v>933</v>
      </c>
      <c r="N92" s="3" t="s">
        <v>23</v>
      </c>
      <c r="O92" s="3" t="s">
        <v>18</v>
      </c>
      <c r="P92" s="3" t="s">
        <v>960</v>
      </c>
      <c r="Q92" s="3" t="s">
        <v>1655</v>
      </c>
      <c r="R92" s="3" t="s">
        <v>1656</v>
      </c>
      <c r="S92" s="14" t="s">
        <v>1657</v>
      </c>
    </row>
    <row r="93" spans="1:19" ht="45" x14ac:dyDescent="0.25">
      <c r="A93" s="3" t="s">
        <v>1658</v>
      </c>
      <c r="B93" s="3" t="s">
        <v>979</v>
      </c>
      <c r="C93" s="3" t="s">
        <v>31</v>
      </c>
      <c r="D93" s="3" t="s">
        <v>38</v>
      </c>
      <c r="E93" s="3">
        <v>100</v>
      </c>
      <c r="I93" s="3">
        <v>2007</v>
      </c>
      <c r="M93" s="3" t="s">
        <v>933</v>
      </c>
      <c r="N93" s="3" t="s">
        <v>23</v>
      </c>
      <c r="O93" s="3" t="s">
        <v>979</v>
      </c>
      <c r="Q93" s="3" t="s">
        <v>1659</v>
      </c>
      <c r="R93" s="3" t="s">
        <v>1659</v>
      </c>
      <c r="S93" s="14" t="s">
        <v>1660</v>
      </c>
    </row>
    <row r="94" spans="1:19" ht="60" x14ac:dyDescent="0.25">
      <c r="A94" s="3" t="s">
        <v>1661</v>
      </c>
      <c r="B94" s="3" t="s">
        <v>18</v>
      </c>
      <c r="C94" s="3" t="s">
        <v>31</v>
      </c>
      <c r="D94" s="3" t="s">
        <v>57</v>
      </c>
      <c r="E94" s="3">
        <v>100</v>
      </c>
      <c r="I94" s="3">
        <v>2007</v>
      </c>
      <c r="M94" s="3" t="s">
        <v>934</v>
      </c>
      <c r="N94" s="3" t="s">
        <v>24</v>
      </c>
      <c r="O94" s="3" t="s">
        <v>18</v>
      </c>
      <c r="P94" s="3" t="s">
        <v>962</v>
      </c>
      <c r="Q94" s="3" t="s">
        <v>1662</v>
      </c>
      <c r="R94" s="3" t="s">
        <v>1663</v>
      </c>
      <c r="S94" s="14" t="s">
        <v>1664</v>
      </c>
    </row>
    <row r="95" spans="1:19" ht="60" x14ac:dyDescent="0.25">
      <c r="A95" s="3" t="s">
        <v>1665</v>
      </c>
      <c r="B95" s="3" t="s">
        <v>18</v>
      </c>
      <c r="C95" s="3" t="s">
        <v>31</v>
      </c>
      <c r="D95" s="3" t="s">
        <v>56</v>
      </c>
      <c r="E95" s="3">
        <v>100</v>
      </c>
      <c r="I95" s="3">
        <v>2007</v>
      </c>
      <c r="M95" s="3" t="s">
        <v>934</v>
      </c>
      <c r="N95" s="3" t="s">
        <v>24</v>
      </c>
      <c r="O95" s="3" t="s">
        <v>18</v>
      </c>
      <c r="P95" s="3" t="s">
        <v>961</v>
      </c>
      <c r="Q95" s="3" t="s">
        <v>1666</v>
      </c>
      <c r="R95" s="3" t="s">
        <v>1667</v>
      </c>
      <c r="S95" s="14" t="s">
        <v>1668</v>
      </c>
    </row>
    <row r="96" spans="1:19" ht="30" x14ac:dyDescent="0.25">
      <c r="A96" s="3" t="s">
        <v>1669</v>
      </c>
      <c r="B96" s="3" t="s">
        <v>958</v>
      </c>
      <c r="C96" s="3" t="s">
        <v>31</v>
      </c>
      <c r="D96" s="3" t="s">
        <v>54</v>
      </c>
      <c r="E96" s="3">
        <v>100</v>
      </c>
      <c r="I96" s="3">
        <v>2007</v>
      </c>
      <c r="M96" s="3" t="s">
        <v>935</v>
      </c>
      <c r="N96" s="3" t="s">
        <v>24</v>
      </c>
      <c r="O96" s="3" t="s">
        <v>958</v>
      </c>
      <c r="P96" s="3" t="s">
        <v>958</v>
      </c>
      <c r="Q96" s="3" t="s">
        <v>1670</v>
      </c>
      <c r="R96" s="3" t="s">
        <v>1670</v>
      </c>
      <c r="S96" s="14" t="s">
        <v>1671</v>
      </c>
    </row>
    <row r="97" spans="1:19" ht="45" x14ac:dyDescent="0.25">
      <c r="A97" s="3" t="s">
        <v>1672</v>
      </c>
      <c r="B97" s="3" t="s">
        <v>18</v>
      </c>
      <c r="C97" s="3" t="s">
        <v>31</v>
      </c>
      <c r="D97" s="3" t="s">
        <v>65</v>
      </c>
      <c r="E97" s="3">
        <v>100</v>
      </c>
      <c r="I97" s="3">
        <v>2006</v>
      </c>
      <c r="M97" s="3" t="s">
        <v>935</v>
      </c>
      <c r="N97" s="3" t="s">
        <v>24</v>
      </c>
      <c r="O97" s="3" t="s">
        <v>18</v>
      </c>
      <c r="P97" s="3" t="s">
        <v>963</v>
      </c>
      <c r="Q97" s="3" t="s">
        <v>1673</v>
      </c>
      <c r="R97" s="3" t="s">
        <v>1674</v>
      </c>
      <c r="S97" s="14" t="s">
        <v>1675</v>
      </c>
    </row>
    <row r="98" spans="1:19" ht="45" x14ac:dyDescent="0.25">
      <c r="A98" s="3" t="s">
        <v>1676</v>
      </c>
      <c r="B98" s="3" t="s">
        <v>947</v>
      </c>
      <c r="C98" s="3" t="s">
        <v>35</v>
      </c>
      <c r="D98" s="3" t="s">
        <v>65</v>
      </c>
      <c r="E98" s="3">
        <v>100</v>
      </c>
      <c r="F98" s="3">
        <v>100</v>
      </c>
      <c r="M98" s="3" t="s">
        <v>935</v>
      </c>
      <c r="N98" s="3" t="s">
        <v>24</v>
      </c>
      <c r="O98" s="3" t="s">
        <v>947</v>
      </c>
      <c r="Q98" s="3" t="s">
        <v>1677</v>
      </c>
      <c r="R98" s="3" t="s">
        <v>1677</v>
      </c>
      <c r="S98" s="14" t="s">
        <v>1428</v>
      </c>
    </row>
    <row r="99" spans="1:19" ht="30" x14ac:dyDescent="0.25">
      <c r="A99" s="3" t="s">
        <v>1678</v>
      </c>
      <c r="B99" s="3" t="s">
        <v>958</v>
      </c>
      <c r="C99" s="3" t="s">
        <v>31</v>
      </c>
      <c r="D99" s="3" t="s">
        <v>68</v>
      </c>
      <c r="E99" s="3">
        <v>100</v>
      </c>
      <c r="I99" s="3">
        <v>2014</v>
      </c>
      <c r="M99" s="3" t="s">
        <v>933</v>
      </c>
      <c r="N99" s="3" t="s">
        <v>23</v>
      </c>
      <c r="O99" s="3" t="s">
        <v>958</v>
      </c>
      <c r="P99" s="3" t="s">
        <v>958</v>
      </c>
      <c r="Q99" s="3" t="s">
        <v>1679</v>
      </c>
      <c r="R99" s="3" t="s">
        <v>1680</v>
      </c>
      <c r="S99" s="14" t="s">
        <v>1681</v>
      </c>
    </row>
    <row r="100" spans="1:19" ht="30" x14ac:dyDescent="0.25">
      <c r="A100" s="3" t="s">
        <v>1682</v>
      </c>
      <c r="B100" s="3" t="s">
        <v>18</v>
      </c>
      <c r="C100" s="3" t="s">
        <v>31</v>
      </c>
      <c r="D100" s="3" t="s">
        <v>37</v>
      </c>
      <c r="E100" s="3">
        <v>100</v>
      </c>
      <c r="H100" s="3" t="s">
        <v>92</v>
      </c>
      <c r="I100" s="3">
        <v>2015</v>
      </c>
      <c r="M100" s="3" t="s">
        <v>936</v>
      </c>
      <c r="N100" s="3" t="s">
        <v>24</v>
      </c>
      <c r="O100" s="3" t="s">
        <v>18</v>
      </c>
      <c r="P100" s="3" t="s">
        <v>960</v>
      </c>
      <c r="Q100" s="3" t="s">
        <v>1490</v>
      </c>
      <c r="R100" s="3" t="s">
        <v>1490</v>
      </c>
      <c r="S100" s="14" t="s">
        <v>1491</v>
      </c>
    </row>
    <row r="101" spans="1:19" ht="45" x14ac:dyDescent="0.25">
      <c r="A101" s="3" t="s">
        <v>1683</v>
      </c>
      <c r="B101" s="3" t="s">
        <v>947</v>
      </c>
      <c r="C101" s="3" t="s">
        <v>33</v>
      </c>
      <c r="D101" s="3" t="s">
        <v>65</v>
      </c>
      <c r="E101" s="3">
        <v>100</v>
      </c>
      <c r="F101" s="3">
        <v>100</v>
      </c>
      <c r="I101" s="3">
        <v>2015</v>
      </c>
      <c r="M101" s="3" t="s">
        <v>933</v>
      </c>
      <c r="N101" s="3" t="s">
        <v>24</v>
      </c>
      <c r="O101" s="3" t="s">
        <v>947</v>
      </c>
      <c r="Q101" s="3" t="s">
        <v>1684</v>
      </c>
      <c r="R101" s="3" t="s">
        <v>1685</v>
      </c>
      <c r="S101" s="14" t="s">
        <v>1686</v>
      </c>
    </row>
    <row r="102" spans="1:19" ht="30" x14ac:dyDescent="0.25">
      <c r="A102" s="3" t="s">
        <v>1687</v>
      </c>
      <c r="B102" s="3" t="s">
        <v>980</v>
      </c>
      <c r="C102" s="3" t="s">
        <v>32</v>
      </c>
      <c r="D102" s="3" t="s">
        <v>38</v>
      </c>
      <c r="E102" s="3">
        <v>100</v>
      </c>
      <c r="H102" s="3" t="s">
        <v>90</v>
      </c>
      <c r="I102" s="3">
        <v>2014</v>
      </c>
      <c r="J102" s="3">
        <v>2015</v>
      </c>
      <c r="K102" s="3">
        <v>2013</v>
      </c>
      <c r="L102" s="3" t="s">
        <v>91</v>
      </c>
      <c r="M102" s="3" t="s">
        <v>933</v>
      </c>
      <c r="N102" s="3" t="s">
        <v>23</v>
      </c>
      <c r="O102" s="3" t="s">
        <v>980</v>
      </c>
      <c r="P102" s="3" t="s">
        <v>980</v>
      </c>
      <c r="Q102" s="3" t="s">
        <v>1688</v>
      </c>
      <c r="R102" s="3" t="s">
        <v>1688</v>
      </c>
      <c r="S102" s="14" t="s">
        <v>1689</v>
      </c>
    </row>
    <row r="103" spans="1:19" ht="30" x14ac:dyDescent="0.25">
      <c r="A103" s="3" t="s">
        <v>1690</v>
      </c>
      <c r="B103" s="3" t="s">
        <v>938</v>
      </c>
      <c r="C103" s="3" t="s">
        <v>33</v>
      </c>
      <c r="D103" s="3" t="s">
        <v>45</v>
      </c>
      <c r="E103" s="3">
        <v>100</v>
      </c>
      <c r="F103" s="3">
        <v>100</v>
      </c>
      <c r="H103" s="3" t="s">
        <v>93</v>
      </c>
      <c r="I103" s="3">
        <v>2016</v>
      </c>
      <c r="J103" s="3">
        <v>2021</v>
      </c>
      <c r="K103" s="3">
        <v>2006</v>
      </c>
      <c r="L103" s="3" t="s">
        <v>100</v>
      </c>
      <c r="M103" s="3" t="s">
        <v>933</v>
      </c>
      <c r="N103" s="3" t="s">
        <v>24</v>
      </c>
      <c r="O103" s="3" t="s">
        <v>939</v>
      </c>
      <c r="P103" s="3" t="s">
        <v>938</v>
      </c>
      <c r="Q103" s="3" t="s">
        <v>1691</v>
      </c>
      <c r="R103" s="3" t="s">
        <v>1691</v>
      </c>
      <c r="S103" s="14" t="s">
        <v>1692</v>
      </c>
    </row>
    <row r="104" spans="1:19" ht="45" x14ac:dyDescent="0.25">
      <c r="A104" s="3" t="s">
        <v>1693</v>
      </c>
      <c r="B104" s="3" t="s">
        <v>950</v>
      </c>
      <c r="C104" s="3" t="s">
        <v>33</v>
      </c>
      <c r="D104" s="3" t="s">
        <v>65</v>
      </c>
      <c r="E104" s="3">
        <v>100</v>
      </c>
      <c r="F104" s="3">
        <v>100</v>
      </c>
      <c r="I104" s="3">
        <v>2017</v>
      </c>
      <c r="M104" s="3" t="s">
        <v>935</v>
      </c>
      <c r="N104" s="3" t="s">
        <v>24</v>
      </c>
      <c r="O104" s="3" t="s">
        <v>950</v>
      </c>
      <c r="Q104" s="3" t="s">
        <v>1694</v>
      </c>
      <c r="R104" s="3" t="s">
        <v>1694</v>
      </c>
      <c r="S104" s="14" t="s">
        <v>1431</v>
      </c>
    </row>
    <row r="105" spans="1:19" ht="45" x14ac:dyDescent="0.25">
      <c r="A105" s="3" t="s">
        <v>1695</v>
      </c>
      <c r="B105" s="3" t="s">
        <v>947</v>
      </c>
      <c r="C105" s="3" t="s">
        <v>33</v>
      </c>
      <c r="D105" s="3" t="s">
        <v>65</v>
      </c>
      <c r="E105" s="3">
        <v>100</v>
      </c>
      <c r="F105" s="3">
        <v>100</v>
      </c>
      <c r="M105" s="3" t="s">
        <v>935</v>
      </c>
      <c r="N105" s="3" t="s">
        <v>24</v>
      </c>
      <c r="O105" s="3" t="s">
        <v>947</v>
      </c>
      <c r="Q105" s="3" t="s">
        <v>1696</v>
      </c>
      <c r="R105" s="3" t="s">
        <v>1685</v>
      </c>
      <c r="S105" s="14" t="s">
        <v>1431</v>
      </c>
    </row>
    <row r="106" spans="1:19" ht="30" x14ac:dyDescent="0.25">
      <c r="A106" s="3" t="s">
        <v>2130</v>
      </c>
      <c r="B106" s="3" t="s">
        <v>983</v>
      </c>
      <c r="C106" s="3" t="s">
        <v>33</v>
      </c>
      <c r="D106" s="3" t="s">
        <v>57</v>
      </c>
      <c r="E106" s="3">
        <v>100</v>
      </c>
      <c r="F106" s="3">
        <v>100</v>
      </c>
      <c r="G106" s="3" t="s">
        <v>815</v>
      </c>
      <c r="H106" s="3" t="s">
        <v>90</v>
      </c>
      <c r="I106" s="3">
        <v>2017</v>
      </c>
      <c r="J106" s="3">
        <v>2018</v>
      </c>
      <c r="M106" s="3" t="s">
        <v>933</v>
      </c>
    </row>
    <row r="107" spans="1:19" ht="30" x14ac:dyDescent="0.25">
      <c r="A107" s="3" t="s">
        <v>2131</v>
      </c>
      <c r="B107" s="3" t="s">
        <v>983</v>
      </c>
      <c r="C107" s="3" t="s">
        <v>33</v>
      </c>
      <c r="D107" s="3" t="s">
        <v>57</v>
      </c>
      <c r="E107" s="3">
        <v>100</v>
      </c>
      <c r="F107" s="3">
        <v>100</v>
      </c>
      <c r="G107" s="3" t="s">
        <v>815</v>
      </c>
      <c r="H107" s="3" t="s">
        <v>90</v>
      </c>
      <c r="I107" s="3">
        <v>2017</v>
      </c>
      <c r="J107" s="3">
        <v>2018</v>
      </c>
      <c r="M107" s="3" t="s">
        <v>933</v>
      </c>
    </row>
    <row r="108" spans="1:19" ht="60" x14ac:dyDescent="0.25">
      <c r="A108" s="15" t="s">
        <v>3075</v>
      </c>
    </row>
    <row r="109" spans="1:19" x14ac:dyDescent="0.25">
      <c r="A109" s="15" t="s">
        <v>3076</v>
      </c>
    </row>
    <row r="110" spans="1:19" ht="30" x14ac:dyDescent="0.25">
      <c r="A110" s="15" t="s">
        <v>3077</v>
      </c>
    </row>
    <row r="111" spans="1:19" ht="30" x14ac:dyDescent="0.25">
      <c r="A111" s="15" t="s">
        <v>3078</v>
      </c>
    </row>
    <row r="112" spans="1:19" ht="30" x14ac:dyDescent="0.25">
      <c r="A112" s="15" t="s">
        <v>3079</v>
      </c>
    </row>
    <row r="113" spans="1:1" x14ac:dyDescent="0.25">
      <c r="A113" s="15" t="s">
        <v>3080</v>
      </c>
    </row>
    <row r="114" spans="1:1" ht="30" x14ac:dyDescent="0.25">
      <c r="A114" s="15" t="s">
        <v>3081</v>
      </c>
    </row>
    <row r="115" spans="1:1" x14ac:dyDescent="0.25">
      <c r="A115" s="15" t="s">
        <v>3082</v>
      </c>
    </row>
  </sheetData>
  <autoFilter ref="A1:S2"/>
  <dataValidations count="12">
    <dataValidation allowBlank="1" showInputMessage="1" showErrorMessage="1" prompt="The name or title of the data source" sqref="A1:A1048576"/>
    <dataValidation allowBlank="1" showInputMessage="1" showErrorMessage="1" prompt="The type of source" sqref="C1"/>
    <dataValidation allowBlank="1" showInputMessage="1" showErrorMessage="1" prompt="The Organisation that owns or is accountable for the source. Select from the dropdow or first add a new organisation on the Organisations Tab. " sqref="B1"/>
    <dataValidation allowBlank="1" showInputMessage="1" showErrorMessage="1" prompt="The primary organisation responsible for data collection. Select from the dropdow or first add a new organisation on the Organisations Tab. " sqref="O1"/>
    <dataValidation type="whole" operator="lessThanOrEqual" allowBlank="1" showInputMessage="1" showErrorMessage="1" error="Enter a whole number percentage not more than 100" prompt="The percentage of the country covered by this source." sqref="E1:E1048576">
      <formula1>100</formula1>
    </dataValidation>
    <dataValidation type="whole" operator="lessThanOrEqual" allowBlank="1" showInputMessage="1" showErrorMessage="1" error="Enter a whole number percentage not more than 100" prompt="The percentage of units within the geographic coverage from whom data is collected." sqref="F1:F1048576">
      <formula1>100</formula1>
    </dataValidation>
    <dataValidation type="whole" allowBlank="1" showInputMessage="1" showErrorMessage="1" error="Enter a year in YYYY format" prompt="In which year was data most recently collected" sqref="I1:I1048576">
      <formula1>1990</formula1>
      <formula2>2030</formula2>
    </dataValidation>
    <dataValidation type="whole" allowBlank="1" showInputMessage="1" showErrorMessage="1" error="Enter a valid year in YYYY format" prompt="In which year will data next be collected?" sqref="J1:J1048576">
      <formula1>2015</formula1>
      <formula2>2030</formula2>
    </dataValidation>
    <dataValidation type="whole" allowBlank="1" showInputMessage="1" showErrorMessage="1" error="Enter a valid year in YYYY format" prompt="In which year (prior to the current data collection) was data previously collected?" sqref="K1:K1048576">
      <formula1>1990</formula1>
      <formula2>2030</formula2>
    </dataValidation>
    <dataValidation allowBlank="1" showInputMessage="1" showErrorMessage="1" prompt="A u.r.l. where the data can be found" sqref="Q1:Q1048576"/>
    <dataValidation allowBlank="1" showInputMessage="1" showErrorMessage="1" prompt="A u.r.l. where the metadata describing the source can be found." sqref="R1:R1048576"/>
    <dataValidation allowBlank="1" showInputMessage="1" showErrorMessage="1" prompt="Any useful additional information" sqref="S1:S1048576"/>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prompt="The Organisation that owns or is accountable for the source. Select from the dropdow or first add a new organisation on the Organisations Tab. ">
          <x14:formula1>
            <xm:f>Organisations!$A:$A</xm:f>
          </x14:formula1>
          <xm:sqref>B2:B1048576</xm:sqref>
        </x14:dataValidation>
        <x14:dataValidation type="list" allowBlank="1" showInputMessage="1" showErrorMessage="1" prompt="The primary organisation responsible for data collection. Select from the dropdow or first add a new organisation on the Organisations Tab. ">
          <x14:formula1>
            <xm:f>Organisations!$A:$A</xm:f>
          </x14:formula1>
          <xm:sqref>O2:O1048576 P1:P1048576</xm:sqref>
        </x14:dataValidation>
        <x14:dataValidation type="list" allowBlank="1" showInputMessage="1" showErrorMessage="1" prompt="The type of source">
          <x14:formula1>
            <xm:f>Lookups!$D$2:$D$7</xm:f>
          </x14:formula1>
          <xm:sqref>C2:C1048576</xm:sqref>
        </x14:dataValidation>
        <x14:dataValidation type="list" allowBlank="1" showInputMessage="1" showErrorMessage="1" error="Choose a value from the dropdown" prompt="The statistical sector covered by this source">
          <x14:formula1>
            <xm:f>Lookups!$N$2:$N$38</xm:f>
          </x14:formula1>
          <xm:sqref>D1:D1048576</xm:sqref>
        </x14:dataValidation>
        <x14:dataValidation type="list" allowBlank="1" showInputMessage="1" showErrorMessage="1" error="Choose a value from the dropdown" prompt="How often is the data collected?">
          <x14:formula1>
            <xm:f>Lookups!$H$2:$H$11</xm:f>
          </x14:formula1>
          <xm:sqref>H1:H1048576</xm:sqref>
        </x14:dataValidation>
        <x14:dataValidation type="list" allowBlank="1" showInputMessage="1" showErrorMessage="1" error="Select a value from the dropdown" prompt="What is the delay between the collection of data and it becoming publicly available.">
          <x14:formula1>
            <xm:f>Lookups!$J$2:$J$9</xm:f>
          </x14:formula1>
          <xm:sqref>L1:L1048576 M204:M1048576</xm:sqref>
        </x14:dataValidation>
        <x14:dataValidation type="list" allowBlank="1" showInputMessage="1" showErrorMessage="1" error="Select value from dropdown" prompt="Is information on the source, including data and metadata, publicly accessible?">
          <x14:formula1>
            <xm:f>Lookups!$F$2:$F$3</xm:f>
          </x14:formula1>
          <xm:sqref>M1</xm:sqref>
        </x14:dataValidation>
        <x14:dataValidation type="list" allowBlank="1" showInputMessage="1" showErrorMessage="1" error="Select a value from the dropdown" prompt="Is the data machine readable?">
          <x14:formula1>
            <xm:f>Lookups!$F$2:$F$3</xm:f>
          </x14:formula1>
          <xm:sqref>N1:N1048576</xm:sqref>
        </x14:dataValidation>
        <x14:dataValidation type="list" allowBlank="1" showInputMessage="1" showErrorMessage="1" prompt="The technology used to collect the data">
          <x14:formula1>
            <xm:f>Lookups!$P$2:$P$4</xm:f>
          </x14:formula1>
          <xm:sqref>G1:G1048576</xm:sqref>
        </x14:dataValidation>
        <x14:dataValidation type="list" allowBlank="1" showInputMessage="1" showErrorMessage="1" error="Select value from dropdown" prompt="Is information on the source, including data and metadata, publicly accessible?">
          <x14:formula1>
            <xm:f>Lookups!$AB$2:$AB$5</xm:f>
          </x14:formula1>
          <xm:sqref>M2 M3:M203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5"/>
  <sheetViews>
    <sheetView workbookViewId="0">
      <pane ySplit="1" topLeftCell="A2" activePane="bottomLeft" state="frozen"/>
      <selection pane="bottomLeft" activeCell="B2" sqref="A2:B15"/>
    </sheetView>
  </sheetViews>
  <sheetFormatPr defaultColWidth="8.85546875" defaultRowHeight="15" x14ac:dyDescent="0.25"/>
  <cols>
    <col min="1" max="1" width="8.85546875" style="3"/>
    <col min="2" max="2" width="107.28515625" style="3" customWidth="1"/>
    <col min="3" max="16384" width="8.85546875" style="3"/>
  </cols>
  <sheetData>
    <row r="1" spans="1:4" s="9" customFormat="1" ht="34.9" customHeight="1" x14ac:dyDescent="0.3">
      <c r="A1" s="7" t="s">
        <v>112</v>
      </c>
      <c r="B1" s="7" t="s">
        <v>113</v>
      </c>
      <c r="C1" s="7" t="s">
        <v>114</v>
      </c>
      <c r="D1" s="7" t="s">
        <v>115</v>
      </c>
    </row>
    <row r="2" spans="1:4" ht="28.9" x14ac:dyDescent="0.3">
      <c r="A2" s="3" t="s">
        <v>116</v>
      </c>
      <c r="B2" s="3" t="s">
        <v>117</v>
      </c>
      <c r="C2" s="3">
        <v>1</v>
      </c>
      <c r="D2" s="3">
        <v>1.1000000000000001</v>
      </c>
    </row>
    <row r="3" spans="1:4" ht="14.45" x14ac:dyDescent="0.3">
      <c r="A3" s="3" t="s">
        <v>118</v>
      </c>
      <c r="B3" s="3" t="s">
        <v>119</v>
      </c>
      <c r="C3" s="3">
        <v>1</v>
      </c>
      <c r="D3" s="3">
        <v>1.2</v>
      </c>
    </row>
    <row r="4" spans="1:4" ht="14.45" x14ac:dyDescent="0.3">
      <c r="A4" s="3" t="s">
        <v>120</v>
      </c>
      <c r="B4" s="3" t="s">
        <v>121</v>
      </c>
      <c r="C4" s="3">
        <v>1</v>
      </c>
      <c r="D4" s="3">
        <v>1.2</v>
      </c>
    </row>
    <row r="5" spans="1:4" ht="28.9" x14ac:dyDescent="0.3">
      <c r="A5" s="3" t="s">
        <v>122</v>
      </c>
      <c r="B5" s="3" t="s">
        <v>123</v>
      </c>
      <c r="C5" s="3">
        <v>1</v>
      </c>
      <c r="D5" s="3">
        <v>1.3</v>
      </c>
    </row>
    <row r="6" spans="1:4" ht="14.45" x14ac:dyDescent="0.3">
      <c r="A6" s="3" t="s">
        <v>124</v>
      </c>
      <c r="B6" s="3" t="s">
        <v>125</v>
      </c>
      <c r="C6" s="3">
        <v>1</v>
      </c>
      <c r="D6" s="3">
        <v>1.4</v>
      </c>
    </row>
    <row r="7" spans="1:4" ht="28.9" x14ac:dyDescent="0.3">
      <c r="A7" s="3" t="s">
        <v>126</v>
      </c>
      <c r="B7" s="3" t="s">
        <v>127</v>
      </c>
      <c r="C7" s="3">
        <v>1</v>
      </c>
      <c r="D7" s="3">
        <v>1.4</v>
      </c>
    </row>
    <row r="8" spans="1:4" ht="14.45" x14ac:dyDescent="0.3">
      <c r="A8" s="3" t="s">
        <v>128</v>
      </c>
      <c r="B8" s="3" t="s">
        <v>129</v>
      </c>
      <c r="C8" s="3">
        <v>1</v>
      </c>
      <c r="D8" s="3">
        <v>1.5</v>
      </c>
    </row>
    <row r="9" spans="1:4" ht="14.45" x14ac:dyDescent="0.3">
      <c r="A9" s="3" t="s">
        <v>130</v>
      </c>
      <c r="B9" s="3" t="s">
        <v>131</v>
      </c>
      <c r="C9" s="3">
        <v>1</v>
      </c>
      <c r="D9" s="3" t="s">
        <v>132</v>
      </c>
    </row>
    <row r="10" spans="1:4" ht="14.45" x14ac:dyDescent="0.3">
      <c r="A10" s="3" t="s">
        <v>133</v>
      </c>
      <c r="B10" s="3" t="s">
        <v>134</v>
      </c>
      <c r="C10" s="3">
        <v>1</v>
      </c>
      <c r="D10" s="3" t="s">
        <v>132</v>
      </c>
    </row>
    <row r="11" spans="1:4" ht="14.45" x14ac:dyDescent="0.3">
      <c r="A11" s="3" t="s">
        <v>135</v>
      </c>
      <c r="B11" s="3" t="s">
        <v>136</v>
      </c>
      <c r="C11" s="3">
        <v>1</v>
      </c>
      <c r="D11" s="3" t="s">
        <v>132</v>
      </c>
    </row>
    <row r="12" spans="1:4" ht="28.9" x14ac:dyDescent="0.3">
      <c r="A12" s="3" t="s">
        <v>137</v>
      </c>
      <c r="B12" s="3" t="s">
        <v>138</v>
      </c>
      <c r="C12" s="3">
        <v>1</v>
      </c>
      <c r="D12" s="3" t="s">
        <v>139</v>
      </c>
    </row>
    <row r="13" spans="1:4" ht="14.45" x14ac:dyDescent="0.3">
      <c r="A13" s="3" t="s">
        <v>140</v>
      </c>
      <c r="B13" s="3" t="s">
        <v>141</v>
      </c>
      <c r="C13" s="3">
        <v>1</v>
      </c>
      <c r="D13" s="3">
        <v>1.5</v>
      </c>
    </row>
    <row r="14" spans="1:4" ht="28.9" x14ac:dyDescent="0.3">
      <c r="A14" s="3" t="s">
        <v>142</v>
      </c>
      <c r="B14" s="3" t="s">
        <v>143</v>
      </c>
      <c r="C14" s="3">
        <v>1</v>
      </c>
      <c r="D14" s="3">
        <v>1.5</v>
      </c>
    </row>
    <row r="15" spans="1:4" ht="28.9" x14ac:dyDescent="0.3">
      <c r="A15" s="3" t="s">
        <v>144</v>
      </c>
      <c r="B15" s="3" t="s">
        <v>145</v>
      </c>
      <c r="C15" s="3">
        <v>1</v>
      </c>
      <c r="D15" s="3">
        <v>1.5</v>
      </c>
    </row>
    <row r="16" spans="1:4" x14ac:dyDescent="0.25">
      <c r="A16" s="3" t="s">
        <v>146</v>
      </c>
      <c r="B16" s="3" t="s">
        <v>147</v>
      </c>
      <c r="C16" s="3">
        <v>2</v>
      </c>
      <c r="D16" s="3">
        <v>2.1</v>
      </c>
    </row>
    <row r="17" spans="1:4" ht="30" x14ac:dyDescent="0.25">
      <c r="A17" s="3" t="s">
        <v>148</v>
      </c>
      <c r="B17" s="3" t="s">
        <v>149</v>
      </c>
      <c r="C17" s="3">
        <v>2</v>
      </c>
      <c r="D17" s="3">
        <v>2.1</v>
      </c>
    </row>
    <row r="18" spans="1:4" ht="30" x14ac:dyDescent="0.25">
      <c r="A18" s="3" t="s">
        <v>150</v>
      </c>
      <c r="B18" s="3" t="s">
        <v>151</v>
      </c>
      <c r="C18" s="3">
        <v>2</v>
      </c>
      <c r="D18" s="3">
        <v>2.2000000000000002</v>
      </c>
    </row>
    <row r="19" spans="1:4" ht="30" x14ac:dyDescent="0.25">
      <c r="A19" s="3" t="s">
        <v>152</v>
      </c>
      <c r="B19" s="3" t="s">
        <v>153</v>
      </c>
      <c r="C19" s="3">
        <v>2</v>
      </c>
      <c r="D19" s="3">
        <v>2.2000000000000002</v>
      </c>
    </row>
    <row r="20" spans="1:4" x14ac:dyDescent="0.25">
      <c r="A20" s="3" t="s">
        <v>154</v>
      </c>
      <c r="B20" s="3" t="s">
        <v>155</v>
      </c>
      <c r="C20" s="3">
        <v>2</v>
      </c>
      <c r="D20" s="3">
        <v>2.2999999999999998</v>
      </c>
    </row>
    <row r="21" spans="1:4" x14ac:dyDescent="0.25">
      <c r="A21" s="3" t="s">
        <v>156</v>
      </c>
      <c r="B21" s="3" t="s">
        <v>157</v>
      </c>
      <c r="C21" s="3">
        <v>2</v>
      </c>
      <c r="D21" s="3">
        <v>2.2999999999999998</v>
      </c>
    </row>
    <row r="22" spans="1:4" x14ac:dyDescent="0.25">
      <c r="A22" s="3" t="s">
        <v>158</v>
      </c>
      <c r="B22" s="3" t="s">
        <v>159</v>
      </c>
      <c r="C22" s="3">
        <v>2</v>
      </c>
      <c r="D22" s="3">
        <v>2.4</v>
      </c>
    </row>
    <row r="23" spans="1:4" ht="30" x14ac:dyDescent="0.25">
      <c r="A23" s="3" t="s">
        <v>160</v>
      </c>
      <c r="B23" s="3" t="s">
        <v>161</v>
      </c>
      <c r="C23" s="3">
        <v>2</v>
      </c>
      <c r="D23" s="3">
        <v>2.5</v>
      </c>
    </row>
    <row r="24" spans="1:4" x14ac:dyDescent="0.25">
      <c r="A24" s="3" t="s">
        <v>162</v>
      </c>
      <c r="B24" s="3" t="s">
        <v>163</v>
      </c>
      <c r="C24" s="3">
        <v>2</v>
      </c>
      <c r="D24" s="3">
        <v>2.5</v>
      </c>
    </row>
    <row r="25" spans="1:4" x14ac:dyDescent="0.25">
      <c r="A25" s="3" t="s">
        <v>164</v>
      </c>
      <c r="B25" s="3" t="s">
        <v>165</v>
      </c>
      <c r="C25" s="3">
        <v>2</v>
      </c>
      <c r="D25" s="3" t="s">
        <v>166</v>
      </c>
    </row>
    <row r="26" spans="1:4" x14ac:dyDescent="0.25">
      <c r="A26" s="3" t="s">
        <v>167</v>
      </c>
      <c r="B26" s="3" t="s">
        <v>168</v>
      </c>
      <c r="C26" s="3">
        <v>2</v>
      </c>
      <c r="D26" s="3" t="s">
        <v>166</v>
      </c>
    </row>
    <row r="27" spans="1:4" x14ac:dyDescent="0.25">
      <c r="A27" s="3" t="s">
        <v>169</v>
      </c>
      <c r="B27" s="3" t="s">
        <v>170</v>
      </c>
      <c r="C27" s="3">
        <v>2</v>
      </c>
      <c r="D27" s="3" t="s">
        <v>171</v>
      </c>
    </row>
    <row r="28" spans="1:4" x14ac:dyDescent="0.25">
      <c r="A28" s="3" t="s">
        <v>172</v>
      </c>
      <c r="B28" s="3" t="s">
        <v>173</v>
      </c>
      <c r="C28" s="3">
        <v>2</v>
      </c>
      <c r="D28" s="3" t="s">
        <v>174</v>
      </c>
    </row>
    <row r="29" spans="1:4" x14ac:dyDescent="0.25">
      <c r="A29" s="3" t="s">
        <v>175</v>
      </c>
      <c r="B29" s="3" t="s">
        <v>176</v>
      </c>
      <c r="C29" s="3">
        <v>3</v>
      </c>
      <c r="D29" s="3">
        <v>3.1</v>
      </c>
    </row>
    <row r="30" spans="1:4" x14ac:dyDescent="0.25">
      <c r="A30" s="3" t="s">
        <v>177</v>
      </c>
      <c r="B30" s="3" t="s">
        <v>178</v>
      </c>
      <c r="C30" s="3">
        <v>3</v>
      </c>
      <c r="D30" s="3">
        <v>3.1</v>
      </c>
    </row>
    <row r="31" spans="1:4" x14ac:dyDescent="0.25">
      <c r="A31" s="3" t="s">
        <v>179</v>
      </c>
      <c r="B31" s="3" t="s">
        <v>180</v>
      </c>
      <c r="C31" s="3">
        <v>3</v>
      </c>
      <c r="D31" s="3">
        <v>3.2</v>
      </c>
    </row>
    <row r="32" spans="1:4" x14ac:dyDescent="0.25">
      <c r="A32" s="3" t="s">
        <v>181</v>
      </c>
      <c r="B32" s="3" t="s">
        <v>182</v>
      </c>
      <c r="C32" s="3">
        <v>3</v>
      </c>
      <c r="D32" s="3">
        <v>3.2</v>
      </c>
    </row>
    <row r="33" spans="1:4" x14ac:dyDescent="0.25">
      <c r="A33" s="3" t="s">
        <v>183</v>
      </c>
      <c r="B33" s="3" t="s">
        <v>184</v>
      </c>
      <c r="C33" s="3">
        <v>3</v>
      </c>
      <c r="D33" s="3">
        <v>3.3</v>
      </c>
    </row>
    <row r="34" spans="1:4" x14ac:dyDescent="0.25">
      <c r="A34" s="3" t="s">
        <v>185</v>
      </c>
      <c r="B34" s="3" t="s">
        <v>186</v>
      </c>
      <c r="C34" s="3">
        <v>3</v>
      </c>
      <c r="D34" s="3">
        <v>3.3</v>
      </c>
    </row>
    <row r="35" spans="1:4" x14ac:dyDescent="0.25">
      <c r="A35" s="3" t="s">
        <v>187</v>
      </c>
      <c r="B35" s="3" t="s">
        <v>188</v>
      </c>
      <c r="C35" s="3">
        <v>3</v>
      </c>
      <c r="D35" s="3">
        <v>3.3</v>
      </c>
    </row>
    <row r="36" spans="1:4" x14ac:dyDescent="0.25">
      <c r="A36" s="3" t="s">
        <v>189</v>
      </c>
      <c r="B36" s="3" t="s">
        <v>190</v>
      </c>
      <c r="C36" s="3">
        <v>3</v>
      </c>
      <c r="D36" s="3">
        <v>3.3</v>
      </c>
    </row>
    <row r="37" spans="1:4" x14ac:dyDescent="0.25">
      <c r="A37" s="3" t="s">
        <v>191</v>
      </c>
      <c r="B37" s="3" t="s">
        <v>192</v>
      </c>
      <c r="C37" s="3">
        <v>3</v>
      </c>
      <c r="D37" s="3">
        <v>3.3</v>
      </c>
    </row>
    <row r="38" spans="1:4" x14ac:dyDescent="0.25">
      <c r="A38" s="3" t="s">
        <v>193</v>
      </c>
      <c r="B38" s="3" t="s">
        <v>194</v>
      </c>
      <c r="C38" s="3">
        <v>3</v>
      </c>
      <c r="D38" s="3">
        <v>3.4</v>
      </c>
    </row>
    <row r="39" spans="1:4" x14ac:dyDescent="0.25">
      <c r="A39" s="3" t="s">
        <v>195</v>
      </c>
      <c r="B39" s="3" t="s">
        <v>196</v>
      </c>
      <c r="C39" s="3">
        <v>3</v>
      </c>
      <c r="D39" s="3">
        <v>3.4</v>
      </c>
    </row>
    <row r="40" spans="1:4" ht="30" x14ac:dyDescent="0.25">
      <c r="A40" s="3" t="s">
        <v>197</v>
      </c>
      <c r="B40" s="3" t="s">
        <v>198</v>
      </c>
      <c r="C40" s="3">
        <v>3</v>
      </c>
      <c r="D40" s="3">
        <v>3.5</v>
      </c>
    </row>
    <row r="41" spans="1:4" ht="30" x14ac:dyDescent="0.25">
      <c r="A41" s="3" t="s">
        <v>199</v>
      </c>
      <c r="B41" s="3" t="s">
        <v>200</v>
      </c>
      <c r="C41" s="3">
        <v>3</v>
      </c>
      <c r="D41" s="3">
        <v>3.5</v>
      </c>
    </row>
    <row r="42" spans="1:4" x14ac:dyDescent="0.25">
      <c r="A42" s="3" t="s">
        <v>201</v>
      </c>
      <c r="B42" s="3" t="s">
        <v>202</v>
      </c>
      <c r="C42" s="3">
        <v>3</v>
      </c>
      <c r="D42" s="3">
        <v>3.6</v>
      </c>
    </row>
    <row r="43" spans="1:4" ht="30" x14ac:dyDescent="0.25">
      <c r="A43" s="3" t="s">
        <v>203</v>
      </c>
      <c r="B43" s="3" t="s">
        <v>204</v>
      </c>
      <c r="C43" s="3">
        <v>3</v>
      </c>
      <c r="D43" s="3">
        <v>3.7</v>
      </c>
    </row>
    <row r="44" spans="1:4" x14ac:dyDescent="0.25">
      <c r="A44" s="3" t="s">
        <v>205</v>
      </c>
      <c r="B44" s="3" t="s">
        <v>206</v>
      </c>
      <c r="C44" s="3">
        <v>3</v>
      </c>
      <c r="D44" s="3">
        <v>3.7</v>
      </c>
    </row>
    <row r="45" spans="1:4" ht="45" x14ac:dyDescent="0.25">
      <c r="A45" s="3" t="s">
        <v>207</v>
      </c>
      <c r="B45" s="3" t="s">
        <v>208</v>
      </c>
      <c r="C45" s="3">
        <v>3</v>
      </c>
      <c r="D45" s="3">
        <v>3.8</v>
      </c>
    </row>
    <row r="46" spans="1:4" ht="30" x14ac:dyDescent="0.25">
      <c r="A46" s="3" t="s">
        <v>209</v>
      </c>
      <c r="B46" s="3" t="s">
        <v>210</v>
      </c>
      <c r="C46" s="3">
        <v>3</v>
      </c>
      <c r="D46" s="3">
        <v>3.8</v>
      </c>
    </row>
    <row r="47" spans="1:4" x14ac:dyDescent="0.25">
      <c r="A47" s="3" t="s">
        <v>211</v>
      </c>
      <c r="B47" s="3" t="s">
        <v>212</v>
      </c>
      <c r="C47" s="3">
        <v>3</v>
      </c>
      <c r="D47" s="3">
        <v>3.9</v>
      </c>
    </row>
    <row r="48" spans="1:4" ht="30" x14ac:dyDescent="0.25">
      <c r="A48" s="3" t="s">
        <v>213</v>
      </c>
      <c r="B48" s="3" t="s">
        <v>214</v>
      </c>
      <c r="C48" s="3">
        <v>3</v>
      </c>
      <c r="D48" s="3">
        <v>3.9</v>
      </c>
    </row>
    <row r="49" spans="1:4" x14ac:dyDescent="0.25">
      <c r="A49" s="3" t="s">
        <v>215</v>
      </c>
      <c r="B49" s="3" t="s">
        <v>216</v>
      </c>
      <c r="C49" s="3">
        <v>3</v>
      </c>
      <c r="D49" s="3">
        <v>3.9</v>
      </c>
    </row>
    <row r="50" spans="1:4" x14ac:dyDescent="0.25">
      <c r="A50" s="3" t="s">
        <v>217</v>
      </c>
      <c r="B50" s="3" t="s">
        <v>218</v>
      </c>
      <c r="C50" s="3">
        <v>3</v>
      </c>
      <c r="D50" s="3" t="s">
        <v>219</v>
      </c>
    </row>
    <row r="51" spans="1:4" x14ac:dyDescent="0.25">
      <c r="A51" s="3" t="s">
        <v>220</v>
      </c>
      <c r="B51" s="3" t="s">
        <v>221</v>
      </c>
      <c r="C51" s="3">
        <v>3</v>
      </c>
      <c r="D51" s="3" t="s">
        <v>222</v>
      </c>
    </row>
    <row r="52" spans="1:4" x14ac:dyDescent="0.25">
      <c r="A52" s="3" t="s">
        <v>223</v>
      </c>
      <c r="B52" s="3" t="s">
        <v>224</v>
      </c>
      <c r="C52" s="3">
        <v>3</v>
      </c>
      <c r="D52" s="3" t="s">
        <v>222</v>
      </c>
    </row>
    <row r="53" spans="1:4" ht="30" x14ac:dyDescent="0.25">
      <c r="A53" s="3" t="s">
        <v>225</v>
      </c>
      <c r="B53" s="3" t="s">
        <v>226</v>
      </c>
      <c r="C53" s="3">
        <v>3</v>
      </c>
      <c r="D53" s="3" t="s">
        <v>222</v>
      </c>
    </row>
    <row r="54" spans="1:4" x14ac:dyDescent="0.25">
      <c r="A54" s="3" t="s">
        <v>227</v>
      </c>
      <c r="B54" s="3" t="s">
        <v>228</v>
      </c>
      <c r="C54" s="3">
        <v>3</v>
      </c>
      <c r="D54" s="3" t="s">
        <v>229</v>
      </c>
    </row>
    <row r="55" spans="1:4" x14ac:dyDescent="0.25">
      <c r="A55" s="3" t="s">
        <v>230</v>
      </c>
      <c r="B55" s="3" t="s">
        <v>231</v>
      </c>
      <c r="C55" s="3">
        <v>3</v>
      </c>
      <c r="D55" s="3" t="s">
        <v>232</v>
      </c>
    </row>
    <row r="56" spans="1:4" ht="30" x14ac:dyDescent="0.25">
      <c r="A56" s="3" t="s">
        <v>233</v>
      </c>
      <c r="B56" s="3" t="s">
        <v>234</v>
      </c>
      <c r="C56" s="3">
        <v>4</v>
      </c>
      <c r="D56" s="3">
        <v>4.0999999999999996</v>
      </c>
    </row>
    <row r="57" spans="1:4" ht="30" x14ac:dyDescent="0.25">
      <c r="A57" s="3" t="s">
        <v>235</v>
      </c>
      <c r="B57" s="3" t="s">
        <v>236</v>
      </c>
      <c r="C57" s="3">
        <v>4</v>
      </c>
      <c r="D57" s="3">
        <v>4.2</v>
      </c>
    </row>
    <row r="58" spans="1:4" x14ac:dyDescent="0.25">
      <c r="A58" s="3" t="s">
        <v>237</v>
      </c>
      <c r="B58" s="3" t="s">
        <v>238</v>
      </c>
      <c r="C58" s="3">
        <v>4</v>
      </c>
      <c r="D58" s="3">
        <v>4.2</v>
      </c>
    </row>
    <row r="59" spans="1:4" ht="30" x14ac:dyDescent="0.25">
      <c r="A59" s="3" t="s">
        <v>239</v>
      </c>
      <c r="B59" s="3" t="s">
        <v>240</v>
      </c>
      <c r="C59" s="3">
        <v>4</v>
      </c>
      <c r="D59" s="3">
        <v>4.3</v>
      </c>
    </row>
    <row r="60" spans="1:4" x14ac:dyDescent="0.25">
      <c r="A60" s="3" t="s">
        <v>241</v>
      </c>
      <c r="B60" s="3" t="s">
        <v>242</v>
      </c>
      <c r="C60" s="3">
        <v>4</v>
      </c>
      <c r="D60" s="3">
        <v>4.4000000000000004</v>
      </c>
    </row>
    <row r="61" spans="1:4" ht="45" x14ac:dyDescent="0.25">
      <c r="A61" s="3" t="s">
        <v>243</v>
      </c>
      <c r="B61" s="3" t="s">
        <v>244</v>
      </c>
      <c r="C61" s="3">
        <v>4</v>
      </c>
      <c r="D61" s="3">
        <v>4.5</v>
      </c>
    </row>
    <row r="62" spans="1:4" ht="30" x14ac:dyDescent="0.25">
      <c r="A62" s="3" t="s">
        <v>245</v>
      </c>
      <c r="B62" s="3" t="s">
        <v>246</v>
      </c>
      <c r="C62" s="3">
        <v>4</v>
      </c>
      <c r="D62" s="3">
        <v>4.5999999999999996</v>
      </c>
    </row>
    <row r="63" spans="1:4" ht="45" x14ac:dyDescent="0.25">
      <c r="A63" s="3" t="s">
        <v>247</v>
      </c>
      <c r="B63" s="3" t="s">
        <v>248</v>
      </c>
      <c r="C63" s="3">
        <v>4</v>
      </c>
      <c r="D63" s="3">
        <v>4.7</v>
      </c>
    </row>
    <row r="64" spans="1:4" ht="60" x14ac:dyDescent="0.25">
      <c r="A64" s="3" t="s">
        <v>249</v>
      </c>
      <c r="B64" s="3" t="s">
        <v>250</v>
      </c>
      <c r="C64" s="3">
        <v>4</v>
      </c>
      <c r="D64" s="3" t="s">
        <v>251</v>
      </c>
    </row>
    <row r="65" spans="1:4" x14ac:dyDescent="0.25">
      <c r="A65" s="3" t="s">
        <v>252</v>
      </c>
      <c r="B65" s="3" t="s">
        <v>253</v>
      </c>
      <c r="C65" s="3">
        <v>4</v>
      </c>
      <c r="D65" s="3" t="s">
        <v>254</v>
      </c>
    </row>
    <row r="66" spans="1:4" ht="45" x14ac:dyDescent="0.25">
      <c r="A66" s="3" t="s">
        <v>255</v>
      </c>
      <c r="B66" s="3" t="s">
        <v>256</v>
      </c>
      <c r="C66" s="3">
        <v>4</v>
      </c>
      <c r="D66" s="3" t="s">
        <v>257</v>
      </c>
    </row>
    <row r="67" spans="1:4" ht="30" x14ac:dyDescent="0.25">
      <c r="A67" s="3" t="s">
        <v>258</v>
      </c>
      <c r="B67" s="3" t="s">
        <v>259</v>
      </c>
      <c r="C67" s="3">
        <v>5</v>
      </c>
      <c r="D67" s="3">
        <v>5.0999999999999996</v>
      </c>
    </row>
    <row r="68" spans="1:4" ht="30" x14ac:dyDescent="0.25">
      <c r="A68" s="3" t="s">
        <v>260</v>
      </c>
      <c r="B68" s="3" t="s">
        <v>261</v>
      </c>
      <c r="C68" s="3">
        <v>5</v>
      </c>
      <c r="D68" s="3">
        <v>5.2</v>
      </c>
    </row>
    <row r="69" spans="1:4" ht="30" x14ac:dyDescent="0.25">
      <c r="A69" s="3" t="s">
        <v>262</v>
      </c>
      <c r="B69" s="3" t="s">
        <v>263</v>
      </c>
      <c r="C69" s="3">
        <v>5</v>
      </c>
      <c r="D69" s="3">
        <v>5.2</v>
      </c>
    </row>
    <row r="70" spans="1:4" x14ac:dyDescent="0.25">
      <c r="A70" s="3" t="s">
        <v>264</v>
      </c>
      <c r="B70" s="3" t="s">
        <v>265</v>
      </c>
      <c r="C70" s="3">
        <v>5</v>
      </c>
      <c r="D70" s="3">
        <v>5.3</v>
      </c>
    </row>
    <row r="71" spans="1:4" x14ac:dyDescent="0.25">
      <c r="A71" s="3" t="s">
        <v>266</v>
      </c>
      <c r="B71" s="3" t="s">
        <v>267</v>
      </c>
      <c r="C71" s="3">
        <v>5</v>
      </c>
      <c r="D71" s="3">
        <v>5.3</v>
      </c>
    </row>
    <row r="72" spans="1:4" x14ac:dyDescent="0.25">
      <c r="A72" s="3" t="s">
        <v>268</v>
      </c>
      <c r="B72" s="3" t="s">
        <v>269</v>
      </c>
      <c r="C72" s="3">
        <v>5</v>
      </c>
      <c r="D72" s="3">
        <v>5.4</v>
      </c>
    </row>
    <row r="73" spans="1:4" x14ac:dyDescent="0.25">
      <c r="A73" s="3" t="s">
        <v>270</v>
      </c>
      <c r="B73" s="3" t="s">
        <v>271</v>
      </c>
      <c r="C73" s="3">
        <v>5</v>
      </c>
      <c r="D73" s="3">
        <v>5.5</v>
      </c>
    </row>
    <row r="74" spans="1:4" x14ac:dyDescent="0.25">
      <c r="A74" s="3" t="s">
        <v>272</v>
      </c>
      <c r="B74" s="3" t="s">
        <v>273</v>
      </c>
      <c r="C74" s="3">
        <v>5</v>
      </c>
      <c r="D74" s="3">
        <v>5.5</v>
      </c>
    </row>
    <row r="75" spans="1:4" ht="30" x14ac:dyDescent="0.25">
      <c r="A75" s="3" t="s">
        <v>274</v>
      </c>
      <c r="B75" s="3" t="s">
        <v>275</v>
      </c>
      <c r="C75" s="3">
        <v>5</v>
      </c>
      <c r="D75" s="3">
        <v>5.6</v>
      </c>
    </row>
    <row r="76" spans="1:4" ht="30" x14ac:dyDescent="0.25">
      <c r="A76" s="3" t="s">
        <v>276</v>
      </c>
      <c r="B76" s="3" t="s">
        <v>277</v>
      </c>
      <c r="C76" s="3">
        <v>5</v>
      </c>
      <c r="D76" s="3">
        <v>5.6</v>
      </c>
    </row>
    <row r="77" spans="1:4" ht="30" x14ac:dyDescent="0.25">
      <c r="A77" s="3" t="s">
        <v>278</v>
      </c>
      <c r="B77" s="3" t="s">
        <v>279</v>
      </c>
      <c r="C77" s="3">
        <v>5</v>
      </c>
      <c r="D77" s="3" t="s">
        <v>280</v>
      </c>
    </row>
    <row r="78" spans="1:4" ht="30" x14ac:dyDescent="0.25">
      <c r="A78" s="3" t="s">
        <v>281</v>
      </c>
      <c r="B78" s="3" t="s">
        <v>282</v>
      </c>
      <c r="C78" s="3">
        <v>5</v>
      </c>
      <c r="D78" s="3" t="s">
        <v>280</v>
      </c>
    </row>
    <row r="79" spans="1:4" x14ac:dyDescent="0.25">
      <c r="A79" s="3" t="s">
        <v>283</v>
      </c>
      <c r="B79" s="3" t="s">
        <v>284</v>
      </c>
      <c r="C79" s="3">
        <v>5</v>
      </c>
      <c r="D79" s="3" t="s">
        <v>285</v>
      </c>
    </row>
    <row r="80" spans="1:4" ht="30" x14ac:dyDescent="0.25">
      <c r="A80" s="3" t="s">
        <v>286</v>
      </c>
      <c r="B80" s="3" t="s">
        <v>287</v>
      </c>
      <c r="C80" s="3">
        <v>5</v>
      </c>
      <c r="D80" s="3" t="s">
        <v>288</v>
      </c>
    </row>
    <row r="81" spans="1:4" x14ac:dyDescent="0.25">
      <c r="A81" s="3" t="s">
        <v>289</v>
      </c>
      <c r="B81" s="3" t="s">
        <v>290</v>
      </c>
      <c r="C81" s="3">
        <v>6</v>
      </c>
      <c r="D81" s="3">
        <v>6.1</v>
      </c>
    </row>
    <row r="82" spans="1:4" ht="30" x14ac:dyDescent="0.25">
      <c r="A82" s="3" t="s">
        <v>291</v>
      </c>
      <c r="B82" s="3" t="s">
        <v>292</v>
      </c>
      <c r="C82" s="3">
        <v>6</v>
      </c>
      <c r="D82" s="3">
        <v>6.2</v>
      </c>
    </row>
    <row r="83" spans="1:4" x14ac:dyDescent="0.25">
      <c r="A83" s="3" t="s">
        <v>293</v>
      </c>
      <c r="B83" s="3" t="s">
        <v>294</v>
      </c>
      <c r="C83" s="3">
        <v>6</v>
      </c>
      <c r="D83" s="3">
        <v>6.3</v>
      </c>
    </row>
    <row r="84" spans="1:4" x14ac:dyDescent="0.25">
      <c r="A84" s="3" t="s">
        <v>295</v>
      </c>
      <c r="B84" s="3" t="s">
        <v>296</v>
      </c>
      <c r="C84" s="3">
        <v>6</v>
      </c>
      <c r="D84" s="3">
        <v>6.3</v>
      </c>
    </row>
    <row r="85" spans="1:4" x14ac:dyDescent="0.25">
      <c r="A85" s="3" t="s">
        <v>297</v>
      </c>
      <c r="B85" s="3" t="s">
        <v>298</v>
      </c>
      <c r="C85" s="3">
        <v>6</v>
      </c>
      <c r="D85" s="3">
        <v>6.4</v>
      </c>
    </row>
    <row r="86" spans="1:4" x14ac:dyDescent="0.25">
      <c r="A86" s="3" t="s">
        <v>299</v>
      </c>
      <c r="B86" s="3" t="s">
        <v>300</v>
      </c>
      <c r="C86" s="3">
        <v>6</v>
      </c>
      <c r="D86" s="3">
        <v>6.4</v>
      </c>
    </row>
    <row r="87" spans="1:4" x14ac:dyDescent="0.25">
      <c r="A87" s="3" t="s">
        <v>301</v>
      </c>
      <c r="B87" s="3" t="s">
        <v>302</v>
      </c>
      <c r="C87" s="3">
        <v>6</v>
      </c>
      <c r="D87" s="3">
        <v>6.5</v>
      </c>
    </row>
    <row r="88" spans="1:4" x14ac:dyDescent="0.25">
      <c r="A88" s="3" t="s">
        <v>303</v>
      </c>
      <c r="B88" s="3" t="s">
        <v>304</v>
      </c>
      <c r="C88" s="3">
        <v>6</v>
      </c>
      <c r="D88" s="3">
        <v>6.5</v>
      </c>
    </row>
    <row r="89" spans="1:4" x14ac:dyDescent="0.25">
      <c r="A89" s="3" t="s">
        <v>305</v>
      </c>
      <c r="B89" s="3" t="s">
        <v>306</v>
      </c>
      <c r="C89" s="3">
        <v>6</v>
      </c>
      <c r="D89" s="3">
        <v>6.6</v>
      </c>
    </row>
    <row r="90" spans="1:4" ht="30" x14ac:dyDescent="0.25">
      <c r="A90" s="3" t="s">
        <v>307</v>
      </c>
      <c r="B90" s="3" t="s">
        <v>308</v>
      </c>
      <c r="C90" s="3">
        <v>6</v>
      </c>
      <c r="D90" s="3" t="s">
        <v>309</v>
      </c>
    </row>
    <row r="91" spans="1:4" ht="30" x14ac:dyDescent="0.25">
      <c r="A91" s="3" t="s">
        <v>310</v>
      </c>
      <c r="B91" s="3" t="s">
        <v>311</v>
      </c>
      <c r="C91" s="3">
        <v>6</v>
      </c>
      <c r="D91" s="3" t="s">
        <v>312</v>
      </c>
    </row>
    <row r="92" spans="1:4" x14ac:dyDescent="0.25">
      <c r="A92" s="3" t="s">
        <v>313</v>
      </c>
      <c r="B92" s="3" t="s">
        <v>314</v>
      </c>
      <c r="C92" s="3">
        <v>7</v>
      </c>
      <c r="D92" s="3">
        <v>7.1</v>
      </c>
    </row>
    <row r="93" spans="1:4" x14ac:dyDescent="0.25">
      <c r="A93" s="3" t="s">
        <v>315</v>
      </c>
      <c r="B93" s="3" t="s">
        <v>316</v>
      </c>
      <c r="C93" s="3">
        <v>7</v>
      </c>
      <c r="D93" s="3">
        <v>7.1</v>
      </c>
    </row>
    <row r="94" spans="1:4" x14ac:dyDescent="0.25">
      <c r="A94" s="3" t="s">
        <v>317</v>
      </c>
      <c r="B94" s="3" t="s">
        <v>318</v>
      </c>
      <c r="C94" s="3">
        <v>7</v>
      </c>
      <c r="D94" s="3">
        <v>7.2</v>
      </c>
    </row>
    <row r="95" spans="1:4" x14ac:dyDescent="0.25">
      <c r="A95" s="3" t="s">
        <v>319</v>
      </c>
      <c r="B95" s="3" t="s">
        <v>320</v>
      </c>
      <c r="C95" s="3">
        <v>7</v>
      </c>
      <c r="D95" s="3">
        <v>7.3</v>
      </c>
    </row>
    <row r="96" spans="1:4" ht="30" x14ac:dyDescent="0.25">
      <c r="A96" s="3" t="s">
        <v>321</v>
      </c>
      <c r="B96" s="3" t="s">
        <v>322</v>
      </c>
      <c r="C96" s="3">
        <v>7</v>
      </c>
      <c r="D96" s="3" t="s">
        <v>323</v>
      </c>
    </row>
    <row r="97" spans="1:4" ht="30" x14ac:dyDescent="0.25">
      <c r="A97" s="3" t="s">
        <v>324</v>
      </c>
      <c r="B97" s="3" t="s">
        <v>325</v>
      </c>
      <c r="C97" s="3">
        <v>7</v>
      </c>
      <c r="D97" s="3" t="s">
        <v>326</v>
      </c>
    </row>
    <row r="98" spans="1:4" x14ac:dyDescent="0.25">
      <c r="A98" s="3" t="s">
        <v>327</v>
      </c>
      <c r="B98" s="3" t="s">
        <v>328</v>
      </c>
      <c r="C98" s="3">
        <v>8</v>
      </c>
      <c r="D98" s="3">
        <v>8.1</v>
      </c>
    </row>
    <row r="99" spans="1:4" x14ac:dyDescent="0.25">
      <c r="A99" s="3" t="s">
        <v>329</v>
      </c>
      <c r="B99" s="3" t="s">
        <v>330</v>
      </c>
      <c r="C99" s="3">
        <v>8</v>
      </c>
      <c r="D99" s="3">
        <v>8.1999999999999993</v>
      </c>
    </row>
    <row r="100" spans="1:4" x14ac:dyDescent="0.25">
      <c r="A100" s="3" t="s">
        <v>331</v>
      </c>
      <c r="B100" s="3" t="s">
        <v>332</v>
      </c>
      <c r="C100" s="3">
        <v>8</v>
      </c>
      <c r="D100" s="3">
        <v>8.3000000000000007</v>
      </c>
    </row>
    <row r="101" spans="1:4" x14ac:dyDescent="0.25">
      <c r="A101" s="3" t="s">
        <v>333</v>
      </c>
      <c r="B101" s="3" t="s">
        <v>334</v>
      </c>
      <c r="C101" s="3">
        <v>8</v>
      </c>
      <c r="D101" s="3">
        <v>8.5</v>
      </c>
    </row>
    <row r="102" spans="1:4" x14ac:dyDescent="0.25">
      <c r="A102" s="3" t="s">
        <v>335</v>
      </c>
      <c r="B102" s="3" t="s">
        <v>336</v>
      </c>
      <c r="C102" s="3">
        <v>8</v>
      </c>
      <c r="D102" s="3">
        <v>8.5</v>
      </c>
    </row>
    <row r="103" spans="1:4" x14ac:dyDescent="0.25">
      <c r="A103" s="3" t="s">
        <v>337</v>
      </c>
      <c r="B103" s="3" t="s">
        <v>338</v>
      </c>
      <c r="C103" s="3">
        <v>8</v>
      </c>
      <c r="D103" s="3">
        <v>8.6</v>
      </c>
    </row>
    <row r="104" spans="1:4" x14ac:dyDescent="0.25">
      <c r="A104" s="3" t="s">
        <v>339</v>
      </c>
      <c r="B104" s="3" t="s">
        <v>340</v>
      </c>
      <c r="C104" s="3">
        <v>8</v>
      </c>
      <c r="D104" s="3">
        <v>8.6999999999999993</v>
      </c>
    </row>
    <row r="105" spans="1:4" x14ac:dyDescent="0.25">
      <c r="A105" s="3" t="s">
        <v>341</v>
      </c>
      <c r="B105" s="3" t="s">
        <v>342</v>
      </c>
      <c r="C105" s="3">
        <v>8</v>
      </c>
      <c r="D105" s="3">
        <v>8.8000000000000007</v>
      </c>
    </row>
    <row r="106" spans="1:4" ht="30" x14ac:dyDescent="0.25">
      <c r="A106" s="3" t="s">
        <v>343</v>
      </c>
      <c r="B106" s="3" t="s">
        <v>344</v>
      </c>
      <c r="C106" s="3">
        <v>8</v>
      </c>
      <c r="D106" s="3">
        <v>8.8000000000000007</v>
      </c>
    </row>
    <row r="107" spans="1:4" x14ac:dyDescent="0.25">
      <c r="A107" s="3" t="s">
        <v>345</v>
      </c>
      <c r="B107" s="3" t="s">
        <v>346</v>
      </c>
      <c r="C107" s="3">
        <v>8</v>
      </c>
      <c r="D107" s="3">
        <v>8.9</v>
      </c>
    </row>
    <row r="108" spans="1:4" x14ac:dyDescent="0.25">
      <c r="A108" s="3" t="s">
        <v>347</v>
      </c>
      <c r="B108" s="3" t="s">
        <v>348</v>
      </c>
      <c r="C108" s="3">
        <v>8</v>
      </c>
      <c r="D108" s="3">
        <v>8.9</v>
      </c>
    </row>
    <row r="109" spans="1:4" x14ac:dyDescent="0.25">
      <c r="A109" s="3" t="s">
        <v>349</v>
      </c>
      <c r="B109" s="3" t="s">
        <v>350</v>
      </c>
      <c r="C109" s="3">
        <v>8</v>
      </c>
      <c r="D109" s="3" t="s">
        <v>351</v>
      </c>
    </row>
    <row r="110" spans="1:4" ht="30" x14ac:dyDescent="0.25">
      <c r="A110" s="3" t="s">
        <v>352</v>
      </c>
      <c r="B110" s="3" t="s">
        <v>353</v>
      </c>
      <c r="C110" s="3">
        <v>8</v>
      </c>
      <c r="D110" s="3" t="s">
        <v>354</v>
      </c>
    </row>
    <row r="111" spans="1:4" ht="30" x14ac:dyDescent="0.25">
      <c r="A111" s="3" t="s">
        <v>355</v>
      </c>
      <c r="B111" s="3" t="s">
        <v>356</v>
      </c>
      <c r="C111" s="3">
        <v>8</v>
      </c>
      <c r="D111" s="3">
        <v>8.1</v>
      </c>
    </row>
    <row r="112" spans="1:4" ht="30" x14ac:dyDescent="0.25">
      <c r="A112" s="3" t="s">
        <v>357</v>
      </c>
      <c r="B112" s="3" t="s">
        <v>358</v>
      </c>
      <c r="C112" s="3">
        <v>8</v>
      </c>
      <c r="D112" s="3">
        <v>8.1</v>
      </c>
    </row>
    <row r="113" spans="1:4" x14ac:dyDescent="0.25">
      <c r="A113" s="3" t="s">
        <v>359</v>
      </c>
      <c r="B113" s="3" t="s">
        <v>360</v>
      </c>
      <c r="C113" s="3">
        <v>8</v>
      </c>
      <c r="D113" s="3">
        <v>8.4</v>
      </c>
    </row>
    <row r="114" spans="1:4" ht="30" x14ac:dyDescent="0.25">
      <c r="A114" s="3" t="s">
        <v>361</v>
      </c>
      <c r="B114" s="3" t="s">
        <v>362</v>
      </c>
      <c r="C114" s="3">
        <v>8</v>
      </c>
      <c r="D114" s="3">
        <v>8.4</v>
      </c>
    </row>
    <row r="115" spans="1:4" x14ac:dyDescent="0.25">
      <c r="A115" s="3" t="s">
        <v>363</v>
      </c>
      <c r="B115" s="3" t="s">
        <v>364</v>
      </c>
      <c r="C115" s="3">
        <v>9</v>
      </c>
      <c r="D115" s="3">
        <v>9.1</v>
      </c>
    </row>
    <row r="116" spans="1:4" x14ac:dyDescent="0.25">
      <c r="A116" s="3" t="s">
        <v>365</v>
      </c>
      <c r="B116" s="3" t="s">
        <v>366</v>
      </c>
      <c r="C116" s="3">
        <v>9</v>
      </c>
      <c r="D116" s="3">
        <v>9.1</v>
      </c>
    </row>
    <row r="117" spans="1:4" x14ac:dyDescent="0.25">
      <c r="A117" s="3" t="s">
        <v>367</v>
      </c>
      <c r="B117" s="3" t="s">
        <v>368</v>
      </c>
      <c r="C117" s="3">
        <v>9</v>
      </c>
      <c r="D117" s="3">
        <v>9.1999999999999993</v>
      </c>
    </row>
    <row r="118" spans="1:4" x14ac:dyDescent="0.25">
      <c r="A118" s="3" t="s">
        <v>369</v>
      </c>
      <c r="B118" s="3" t="s">
        <v>370</v>
      </c>
      <c r="C118" s="3">
        <v>9</v>
      </c>
      <c r="D118" s="3">
        <v>9.1999999999999993</v>
      </c>
    </row>
    <row r="119" spans="1:4" x14ac:dyDescent="0.25">
      <c r="A119" s="3" t="s">
        <v>371</v>
      </c>
      <c r="B119" s="3" t="s">
        <v>372</v>
      </c>
      <c r="C119" s="3">
        <v>9</v>
      </c>
      <c r="D119" s="3">
        <v>9.3000000000000007</v>
      </c>
    </row>
    <row r="120" spans="1:4" x14ac:dyDescent="0.25">
      <c r="A120" s="3" t="s">
        <v>373</v>
      </c>
      <c r="B120" s="3" t="s">
        <v>374</v>
      </c>
      <c r="C120" s="3">
        <v>9</v>
      </c>
      <c r="D120" s="3">
        <v>9.3000000000000007</v>
      </c>
    </row>
    <row r="121" spans="1:4" x14ac:dyDescent="0.25">
      <c r="A121" s="3" t="s">
        <v>375</v>
      </c>
      <c r="B121" s="3" t="s">
        <v>376</v>
      </c>
      <c r="C121" s="3">
        <v>9</v>
      </c>
      <c r="D121" s="3">
        <v>9.4</v>
      </c>
    </row>
    <row r="122" spans="1:4" x14ac:dyDescent="0.25">
      <c r="A122" s="3" t="s">
        <v>377</v>
      </c>
      <c r="B122" s="3" t="s">
        <v>378</v>
      </c>
      <c r="C122" s="3">
        <v>9</v>
      </c>
      <c r="D122" s="3">
        <v>9.5</v>
      </c>
    </row>
    <row r="123" spans="1:4" x14ac:dyDescent="0.25">
      <c r="A123" s="3" t="s">
        <v>379</v>
      </c>
      <c r="B123" s="3" t="s">
        <v>380</v>
      </c>
      <c r="C123" s="3">
        <v>9</v>
      </c>
      <c r="D123" s="3">
        <v>9.5</v>
      </c>
    </row>
    <row r="124" spans="1:4" x14ac:dyDescent="0.25">
      <c r="A124" s="3" t="s">
        <v>381</v>
      </c>
      <c r="B124" s="3" t="s">
        <v>382</v>
      </c>
      <c r="C124" s="3">
        <v>9</v>
      </c>
      <c r="D124" s="3" t="s">
        <v>383</v>
      </c>
    </row>
    <row r="125" spans="1:4" x14ac:dyDescent="0.25">
      <c r="A125" s="3" t="s">
        <v>384</v>
      </c>
      <c r="B125" s="3" t="s">
        <v>385</v>
      </c>
      <c r="C125" s="3">
        <v>9</v>
      </c>
      <c r="D125" s="3" t="s">
        <v>386</v>
      </c>
    </row>
    <row r="126" spans="1:4" x14ac:dyDescent="0.25">
      <c r="A126" s="3" t="s">
        <v>387</v>
      </c>
      <c r="B126" s="3" t="s">
        <v>388</v>
      </c>
      <c r="C126" s="3">
        <v>9</v>
      </c>
      <c r="D126" s="3" t="s">
        <v>389</v>
      </c>
    </row>
    <row r="127" spans="1:4" ht="30" x14ac:dyDescent="0.25">
      <c r="A127" s="3" t="s">
        <v>390</v>
      </c>
      <c r="B127" s="3" t="s">
        <v>391</v>
      </c>
      <c r="C127" s="3">
        <v>10</v>
      </c>
      <c r="D127" s="3">
        <v>10.1</v>
      </c>
    </row>
    <row r="128" spans="1:4" x14ac:dyDescent="0.25">
      <c r="A128" s="3" t="s">
        <v>392</v>
      </c>
      <c r="B128" s="3" t="s">
        <v>393</v>
      </c>
      <c r="C128" s="3">
        <v>10</v>
      </c>
      <c r="D128" s="3">
        <v>10.199999999999999</v>
      </c>
    </row>
    <row r="129" spans="1:4" x14ac:dyDescent="0.25">
      <c r="A129" s="3" t="s">
        <v>394</v>
      </c>
      <c r="B129" s="3" t="s">
        <v>395</v>
      </c>
      <c r="C129" s="3">
        <v>10</v>
      </c>
      <c r="D129" s="3">
        <v>10.4</v>
      </c>
    </row>
    <row r="130" spans="1:4" x14ac:dyDescent="0.25">
      <c r="A130" s="3" t="s">
        <v>396</v>
      </c>
      <c r="B130" s="3" t="s">
        <v>397</v>
      </c>
      <c r="C130" s="3">
        <v>10</v>
      </c>
      <c r="D130" s="3">
        <v>10.5</v>
      </c>
    </row>
    <row r="131" spans="1:4" x14ac:dyDescent="0.25">
      <c r="A131" s="3" t="s">
        <v>398</v>
      </c>
      <c r="B131" s="3" t="s">
        <v>399</v>
      </c>
      <c r="C131" s="3">
        <v>10</v>
      </c>
      <c r="D131" s="3">
        <v>10.7</v>
      </c>
    </row>
    <row r="132" spans="1:4" x14ac:dyDescent="0.25">
      <c r="A132" s="3" t="s">
        <v>400</v>
      </c>
      <c r="B132" s="3" t="s">
        <v>401</v>
      </c>
      <c r="C132" s="3">
        <v>10</v>
      </c>
      <c r="D132" s="3">
        <v>10.7</v>
      </c>
    </row>
    <row r="133" spans="1:4" x14ac:dyDescent="0.25">
      <c r="A133" s="3" t="s">
        <v>402</v>
      </c>
      <c r="B133" s="3" t="s">
        <v>403</v>
      </c>
      <c r="C133" s="3">
        <v>10</v>
      </c>
      <c r="D133" s="3" t="s">
        <v>404</v>
      </c>
    </row>
    <row r="134" spans="1:4" ht="30" x14ac:dyDescent="0.25">
      <c r="A134" s="3" t="s">
        <v>405</v>
      </c>
      <c r="B134" s="3" t="s">
        <v>406</v>
      </c>
      <c r="C134" s="3">
        <v>10</v>
      </c>
      <c r="D134" s="3" t="s">
        <v>407</v>
      </c>
    </row>
    <row r="135" spans="1:4" x14ac:dyDescent="0.25">
      <c r="A135" s="3" t="s">
        <v>408</v>
      </c>
      <c r="B135" s="3" t="s">
        <v>409</v>
      </c>
      <c r="C135" s="3">
        <v>10</v>
      </c>
      <c r="D135" s="3" t="s">
        <v>410</v>
      </c>
    </row>
    <row r="136" spans="1:4" ht="30" x14ac:dyDescent="0.25">
      <c r="A136" s="3" t="s">
        <v>411</v>
      </c>
      <c r="B136" s="3" t="s">
        <v>412</v>
      </c>
      <c r="C136" s="3">
        <v>10</v>
      </c>
      <c r="D136" s="3">
        <v>10.3</v>
      </c>
    </row>
    <row r="137" spans="1:4" x14ac:dyDescent="0.25">
      <c r="A137" s="3" t="s">
        <v>413</v>
      </c>
      <c r="B137" s="3" t="s">
        <v>414</v>
      </c>
      <c r="C137" s="3">
        <v>10</v>
      </c>
      <c r="D137" s="3">
        <v>10.6</v>
      </c>
    </row>
    <row r="138" spans="1:4" x14ac:dyDescent="0.25">
      <c r="A138" s="3" t="s">
        <v>415</v>
      </c>
      <c r="B138" s="3" t="s">
        <v>416</v>
      </c>
      <c r="C138" s="3">
        <v>11</v>
      </c>
      <c r="D138" s="3">
        <v>11.1</v>
      </c>
    </row>
    <row r="139" spans="1:4" x14ac:dyDescent="0.25">
      <c r="A139" s="3" t="s">
        <v>417</v>
      </c>
      <c r="B139" s="3" t="s">
        <v>418</v>
      </c>
      <c r="C139" s="3">
        <v>11</v>
      </c>
      <c r="D139" s="3">
        <v>11.2</v>
      </c>
    </row>
    <row r="140" spans="1:4" x14ac:dyDescent="0.25">
      <c r="A140" s="3" t="s">
        <v>419</v>
      </c>
      <c r="B140" s="3" t="s">
        <v>420</v>
      </c>
      <c r="C140" s="3">
        <v>11</v>
      </c>
      <c r="D140" s="3">
        <v>11.3</v>
      </c>
    </row>
    <row r="141" spans="1:4" ht="30" x14ac:dyDescent="0.25">
      <c r="A141" s="3" t="s">
        <v>421</v>
      </c>
      <c r="B141" s="3" t="s">
        <v>422</v>
      </c>
      <c r="C141" s="3">
        <v>11</v>
      </c>
      <c r="D141" s="3">
        <v>11.3</v>
      </c>
    </row>
    <row r="142" spans="1:4" ht="60" x14ac:dyDescent="0.25">
      <c r="A142" s="3" t="s">
        <v>423</v>
      </c>
      <c r="B142" s="3" t="s">
        <v>424</v>
      </c>
      <c r="C142" s="3">
        <v>11</v>
      </c>
      <c r="D142" s="3">
        <v>11.4</v>
      </c>
    </row>
    <row r="143" spans="1:4" ht="30" x14ac:dyDescent="0.25">
      <c r="A143" s="3" t="s">
        <v>425</v>
      </c>
      <c r="B143" s="3" t="s">
        <v>426</v>
      </c>
      <c r="C143" s="3">
        <v>11</v>
      </c>
      <c r="D143" s="3">
        <v>11.5</v>
      </c>
    </row>
    <row r="144" spans="1:4" ht="30" x14ac:dyDescent="0.25">
      <c r="A144" s="3" t="s">
        <v>427</v>
      </c>
      <c r="B144" s="3" t="s">
        <v>428</v>
      </c>
      <c r="C144" s="3">
        <v>11</v>
      </c>
      <c r="D144" s="3">
        <v>11.6</v>
      </c>
    </row>
    <row r="145" spans="1:4" x14ac:dyDescent="0.25">
      <c r="A145" s="3" t="s">
        <v>429</v>
      </c>
      <c r="B145" s="3" t="s">
        <v>430</v>
      </c>
      <c r="C145" s="3">
        <v>11</v>
      </c>
      <c r="D145" s="3">
        <v>11.6</v>
      </c>
    </row>
    <row r="146" spans="1:4" ht="30" x14ac:dyDescent="0.25">
      <c r="A146" s="3" t="s">
        <v>431</v>
      </c>
      <c r="B146" s="3" t="s">
        <v>432</v>
      </c>
      <c r="C146" s="3">
        <v>11</v>
      </c>
      <c r="D146" s="3">
        <v>11.7</v>
      </c>
    </row>
    <row r="147" spans="1:4" ht="30" x14ac:dyDescent="0.25">
      <c r="A147" s="3" t="s">
        <v>433</v>
      </c>
      <c r="B147" s="3" t="s">
        <v>434</v>
      </c>
      <c r="C147" s="3">
        <v>11</v>
      </c>
      <c r="D147" s="3">
        <v>11.7</v>
      </c>
    </row>
    <row r="148" spans="1:4" ht="30" x14ac:dyDescent="0.25">
      <c r="A148" s="3" t="s">
        <v>435</v>
      </c>
      <c r="B148" s="3" t="s">
        <v>436</v>
      </c>
      <c r="C148" s="3">
        <v>11</v>
      </c>
      <c r="D148" s="3" t="s">
        <v>437</v>
      </c>
    </row>
    <row r="149" spans="1:4" ht="30" x14ac:dyDescent="0.25">
      <c r="A149" s="3" t="s">
        <v>438</v>
      </c>
      <c r="B149" s="3" t="s">
        <v>439</v>
      </c>
      <c r="C149" s="3">
        <v>11</v>
      </c>
      <c r="D149" s="3" t="s">
        <v>440</v>
      </c>
    </row>
    <row r="150" spans="1:4" x14ac:dyDescent="0.25">
      <c r="A150" s="3" t="s">
        <v>441</v>
      </c>
      <c r="B150" s="3" t="s">
        <v>141</v>
      </c>
      <c r="C150" s="3">
        <v>11</v>
      </c>
      <c r="D150" s="3">
        <v>11.5</v>
      </c>
    </row>
    <row r="151" spans="1:4" ht="30" x14ac:dyDescent="0.25">
      <c r="A151" s="3" t="s">
        <v>442</v>
      </c>
      <c r="B151" s="3" t="s">
        <v>143</v>
      </c>
      <c r="C151" s="3">
        <v>11</v>
      </c>
      <c r="D151" s="3" t="s">
        <v>443</v>
      </c>
    </row>
    <row r="152" spans="1:4" ht="30" x14ac:dyDescent="0.25">
      <c r="A152" s="3" t="s">
        <v>444</v>
      </c>
      <c r="B152" s="3" t="s">
        <v>145</v>
      </c>
      <c r="C152" s="3">
        <v>11</v>
      </c>
      <c r="D152" s="3" t="s">
        <v>443</v>
      </c>
    </row>
    <row r="153" spans="1:4" ht="30" x14ac:dyDescent="0.25">
      <c r="A153" s="3" t="s">
        <v>445</v>
      </c>
      <c r="B153" s="3" t="s">
        <v>446</v>
      </c>
      <c r="C153" s="3">
        <v>12</v>
      </c>
      <c r="D153" s="3">
        <v>12.1</v>
      </c>
    </row>
    <row r="154" spans="1:4" x14ac:dyDescent="0.25">
      <c r="A154" s="3" t="s">
        <v>447</v>
      </c>
      <c r="B154" s="3" t="s">
        <v>448</v>
      </c>
      <c r="C154" s="3">
        <v>12</v>
      </c>
      <c r="D154" s="3">
        <v>12.3</v>
      </c>
    </row>
    <row r="155" spans="1:4" ht="30" x14ac:dyDescent="0.25">
      <c r="A155" s="3" t="s">
        <v>449</v>
      </c>
      <c r="B155" s="3" t="s">
        <v>450</v>
      </c>
      <c r="C155" s="3">
        <v>12</v>
      </c>
      <c r="D155" s="3">
        <v>12.4</v>
      </c>
    </row>
    <row r="156" spans="1:4" x14ac:dyDescent="0.25">
      <c r="A156" s="3" t="s">
        <v>451</v>
      </c>
      <c r="B156" s="3" t="s">
        <v>452</v>
      </c>
      <c r="C156" s="3">
        <v>12</v>
      </c>
      <c r="D156" s="3">
        <v>12.4</v>
      </c>
    </row>
    <row r="157" spans="1:4" x14ac:dyDescent="0.25">
      <c r="A157" s="3" t="s">
        <v>453</v>
      </c>
      <c r="B157" s="3" t="s">
        <v>454</v>
      </c>
      <c r="C157" s="3">
        <v>12</v>
      </c>
      <c r="D157" s="3">
        <v>12.5</v>
      </c>
    </row>
    <row r="158" spans="1:4" x14ac:dyDescent="0.25">
      <c r="A158" s="3" t="s">
        <v>455</v>
      </c>
      <c r="B158" s="3" t="s">
        <v>456</v>
      </c>
      <c r="C158" s="3">
        <v>12</v>
      </c>
      <c r="D158" s="3">
        <v>12.6</v>
      </c>
    </row>
    <row r="159" spans="1:4" x14ac:dyDescent="0.25">
      <c r="A159" s="3" t="s">
        <v>457</v>
      </c>
      <c r="B159" s="3" t="s">
        <v>458</v>
      </c>
      <c r="C159" s="3">
        <v>12</v>
      </c>
      <c r="D159" s="3">
        <v>12.7</v>
      </c>
    </row>
    <row r="160" spans="1:4" ht="45" x14ac:dyDescent="0.25">
      <c r="A160" s="3" t="s">
        <v>459</v>
      </c>
      <c r="B160" s="3" t="s">
        <v>460</v>
      </c>
      <c r="C160" s="3">
        <v>12</v>
      </c>
      <c r="D160" s="3">
        <v>12.8</v>
      </c>
    </row>
    <row r="161" spans="1:4" ht="30" x14ac:dyDescent="0.25">
      <c r="A161" s="3" t="s">
        <v>461</v>
      </c>
      <c r="B161" s="3" t="s">
        <v>462</v>
      </c>
      <c r="C161" s="3">
        <v>12</v>
      </c>
      <c r="D161" s="3" t="s">
        <v>463</v>
      </c>
    </row>
    <row r="162" spans="1:4" ht="30" x14ac:dyDescent="0.25">
      <c r="A162" s="3" t="s">
        <v>464</v>
      </c>
      <c r="B162" s="3" t="s">
        <v>465</v>
      </c>
      <c r="C162" s="3">
        <v>12</v>
      </c>
      <c r="D162" s="3" t="s">
        <v>466</v>
      </c>
    </row>
    <row r="163" spans="1:4" ht="30" x14ac:dyDescent="0.25">
      <c r="A163" s="3" t="s">
        <v>467</v>
      </c>
      <c r="B163" s="3" t="s">
        <v>468</v>
      </c>
      <c r="C163" s="3">
        <v>12</v>
      </c>
      <c r="D163" s="3" t="s">
        <v>469</v>
      </c>
    </row>
    <row r="164" spans="1:4" x14ac:dyDescent="0.25">
      <c r="A164" s="3" t="s">
        <v>470</v>
      </c>
      <c r="B164" s="3" t="s">
        <v>360</v>
      </c>
      <c r="C164" s="3">
        <v>12</v>
      </c>
      <c r="D164" s="3">
        <v>12.2</v>
      </c>
    </row>
    <row r="165" spans="1:4" ht="30" x14ac:dyDescent="0.25">
      <c r="A165" s="3" t="s">
        <v>471</v>
      </c>
      <c r="B165" s="3" t="s">
        <v>362</v>
      </c>
      <c r="C165" s="3">
        <v>12</v>
      </c>
      <c r="D165" s="3">
        <v>12.2</v>
      </c>
    </row>
    <row r="166" spans="1:4" ht="75" x14ac:dyDescent="0.25">
      <c r="A166" s="3" t="s">
        <v>472</v>
      </c>
      <c r="B166" s="3" t="s">
        <v>473</v>
      </c>
      <c r="C166" s="3">
        <v>13</v>
      </c>
      <c r="D166" s="3">
        <v>13.2</v>
      </c>
    </row>
    <row r="167" spans="1:4" ht="30" x14ac:dyDescent="0.25">
      <c r="A167" s="3" t="s">
        <v>474</v>
      </c>
      <c r="B167" s="3" t="s">
        <v>475</v>
      </c>
      <c r="C167" s="3">
        <v>13</v>
      </c>
      <c r="D167" s="3">
        <v>13.3</v>
      </c>
    </row>
    <row r="168" spans="1:4" ht="30" x14ac:dyDescent="0.25">
      <c r="A168" s="3" t="s">
        <v>476</v>
      </c>
      <c r="B168" s="3" t="s">
        <v>477</v>
      </c>
      <c r="C168" s="3">
        <v>13</v>
      </c>
      <c r="D168" s="3">
        <v>13.3</v>
      </c>
    </row>
    <row r="169" spans="1:4" ht="30" x14ac:dyDescent="0.25">
      <c r="A169" s="3" t="s">
        <v>478</v>
      </c>
      <c r="B169" s="3" t="s">
        <v>479</v>
      </c>
      <c r="C169" s="3">
        <v>13</v>
      </c>
      <c r="D169" s="3" t="s">
        <v>480</v>
      </c>
    </row>
    <row r="170" spans="1:4" ht="60" x14ac:dyDescent="0.25">
      <c r="A170" s="3" t="s">
        <v>481</v>
      </c>
      <c r="B170" s="3" t="s">
        <v>482</v>
      </c>
      <c r="C170" s="3">
        <v>13</v>
      </c>
      <c r="D170" s="3" t="s">
        <v>483</v>
      </c>
    </row>
    <row r="171" spans="1:4" x14ac:dyDescent="0.25">
      <c r="A171" s="3" t="s">
        <v>484</v>
      </c>
      <c r="B171" s="3" t="s">
        <v>141</v>
      </c>
      <c r="C171" s="3">
        <v>13</v>
      </c>
      <c r="D171" s="3">
        <v>13.1</v>
      </c>
    </row>
    <row r="172" spans="1:4" ht="30" x14ac:dyDescent="0.25">
      <c r="A172" s="3" t="s">
        <v>485</v>
      </c>
      <c r="B172" s="3" t="s">
        <v>143</v>
      </c>
      <c r="C172" s="3">
        <v>13</v>
      </c>
      <c r="D172" s="3">
        <v>13.1</v>
      </c>
    </row>
    <row r="173" spans="1:4" ht="30" x14ac:dyDescent="0.25">
      <c r="A173" s="3" t="s">
        <v>486</v>
      </c>
      <c r="B173" s="3" t="s">
        <v>145</v>
      </c>
      <c r="C173" s="3">
        <v>13</v>
      </c>
      <c r="D173" s="3">
        <v>13.1</v>
      </c>
    </row>
    <row r="174" spans="1:4" x14ac:dyDescent="0.25">
      <c r="A174" s="3" t="s">
        <v>487</v>
      </c>
      <c r="B174" s="3" t="s">
        <v>488</v>
      </c>
      <c r="C174" s="3">
        <v>14</v>
      </c>
      <c r="D174" s="3">
        <v>14.1</v>
      </c>
    </row>
    <row r="175" spans="1:4" x14ac:dyDescent="0.25">
      <c r="A175" s="3" t="s">
        <v>489</v>
      </c>
      <c r="B175" s="3" t="s">
        <v>490</v>
      </c>
      <c r="C175" s="3">
        <v>14</v>
      </c>
      <c r="D175" s="3">
        <v>14.2</v>
      </c>
    </row>
    <row r="176" spans="1:4" x14ac:dyDescent="0.25">
      <c r="A176" s="3" t="s">
        <v>491</v>
      </c>
      <c r="B176" s="3" t="s">
        <v>492</v>
      </c>
      <c r="C176" s="3">
        <v>14</v>
      </c>
      <c r="D176" s="3">
        <v>14.3</v>
      </c>
    </row>
    <row r="177" spans="1:4" x14ac:dyDescent="0.25">
      <c r="A177" s="3" t="s">
        <v>493</v>
      </c>
      <c r="B177" s="3" t="s">
        <v>494</v>
      </c>
      <c r="C177" s="3">
        <v>14</v>
      </c>
      <c r="D177" s="3">
        <v>14.4</v>
      </c>
    </row>
    <row r="178" spans="1:4" x14ac:dyDescent="0.25">
      <c r="A178" s="3" t="s">
        <v>495</v>
      </c>
      <c r="B178" s="3" t="s">
        <v>496</v>
      </c>
      <c r="C178" s="3">
        <v>14</v>
      </c>
      <c r="D178" s="3">
        <v>14.5</v>
      </c>
    </row>
    <row r="179" spans="1:4" ht="30" x14ac:dyDescent="0.25">
      <c r="A179" s="3" t="s">
        <v>497</v>
      </c>
      <c r="B179" s="3" t="s">
        <v>498</v>
      </c>
      <c r="C179" s="3">
        <v>14</v>
      </c>
      <c r="D179" s="3">
        <v>14.6</v>
      </c>
    </row>
    <row r="180" spans="1:4" ht="30" x14ac:dyDescent="0.25">
      <c r="A180" s="3" t="s">
        <v>499</v>
      </c>
      <c r="B180" s="3" t="s">
        <v>500</v>
      </c>
      <c r="C180" s="3">
        <v>14</v>
      </c>
      <c r="D180" s="3">
        <v>14.7</v>
      </c>
    </row>
    <row r="181" spans="1:4" x14ac:dyDescent="0.25">
      <c r="A181" s="3" t="s">
        <v>501</v>
      </c>
      <c r="B181" s="3" t="s">
        <v>502</v>
      </c>
      <c r="C181" s="3">
        <v>14</v>
      </c>
      <c r="D181" s="3" t="s">
        <v>503</v>
      </c>
    </row>
    <row r="182" spans="1:4" ht="30" x14ac:dyDescent="0.25">
      <c r="A182" s="3" t="s">
        <v>504</v>
      </c>
      <c r="B182" s="3" t="s">
        <v>505</v>
      </c>
      <c r="C182" s="3">
        <v>14</v>
      </c>
      <c r="D182" s="3" t="s">
        <v>506</v>
      </c>
    </row>
    <row r="183" spans="1:4" ht="45" x14ac:dyDescent="0.25">
      <c r="A183" s="3" t="s">
        <v>507</v>
      </c>
      <c r="B183" s="3" t="s">
        <v>508</v>
      </c>
      <c r="C183" s="3">
        <v>14</v>
      </c>
      <c r="D183" s="3" t="s">
        <v>509</v>
      </c>
    </row>
    <row r="184" spans="1:4" x14ac:dyDescent="0.25">
      <c r="A184" s="3" t="s">
        <v>510</v>
      </c>
      <c r="B184" s="3" t="s">
        <v>511</v>
      </c>
      <c r="C184" s="3">
        <v>15</v>
      </c>
      <c r="D184" s="3">
        <v>15.1</v>
      </c>
    </row>
    <row r="185" spans="1:4" ht="30" x14ac:dyDescent="0.25">
      <c r="A185" s="3" t="s">
        <v>512</v>
      </c>
      <c r="B185" s="3" t="s">
        <v>513</v>
      </c>
      <c r="C185" s="3">
        <v>15</v>
      </c>
      <c r="D185" s="3">
        <v>15.1</v>
      </c>
    </row>
    <row r="186" spans="1:4" x14ac:dyDescent="0.25">
      <c r="A186" s="3" t="s">
        <v>514</v>
      </c>
      <c r="B186" s="3" t="s">
        <v>515</v>
      </c>
      <c r="C186" s="3">
        <v>15</v>
      </c>
      <c r="D186" s="3">
        <v>15.2</v>
      </c>
    </row>
    <row r="187" spans="1:4" x14ac:dyDescent="0.25">
      <c r="A187" s="3" t="s">
        <v>516</v>
      </c>
      <c r="B187" s="3" t="s">
        <v>517</v>
      </c>
      <c r="C187" s="3">
        <v>15</v>
      </c>
      <c r="D187" s="3">
        <v>15.3</v>
      </c>
    </row>
    <row r="188" spans="1:4" x14ac:dyDescent="0.25">
      <c r="A188" s="3" t="s">
        <v>518</v>
      </c>
      <c r="B188" s="3" t="s">
        <v>519</v>
      </c>
      <c r="C188" s="3">
        <v>15</v>
      </c>
      <c r="D188" s="3">
        <v>15.4</v>
      </c>
    </row>
    <row r="189" spans="1:4" x14ac:dyDescent="0.25">
      <c r="A189" s="3" t="s">
        <v>520</v>
      </c>
      <c r="B189" s="3" t="s">
        <v>521</v>
      </c>
      <c r="C189" s="3">
        <v>15</v>
      </c>
      <c r="D189" s="3">
        <v>15.4</v>
      </c>
    </row>
    <row r="190" spans="1:4" x14ac:dyDescent="0.25">
      <c r="A190" s="3" t="s">
        <v>522</v>
      </c>
      <c r="B190" s="3" t="s">
        <v>523</v>
      </c>
      <c r="C190" s="3">
        <v>15</v>
      </c>
      <c r="D190" s="3">
        <v>15.5</v>
      </c>
    </row>
    <row r="191" spans="1:4" ht="30" x14ac:dyDescent="0.25">
      <c r="A191" s="3" t="s">
        <v>524</v>
      </c>
      <c r="B191" s="3" t="s">
        <v>525</v>
      </c>
      <c r="C191" s="3">
        <v>15</v>
      </c>
      <c r="D191" s="3">
        <v>15.6</v>
      </c>
    </row>
    <row r="192" spans="1:4" ht="30" x14ac:dyDescent="0.25">
      <c r="A192" s="3" t="s">
        <v>526</v>
      </c>
      <c r="B192" s="3" t="s">
        <v>527</v>
      </c>
      <c r="C192" s="3">
        <v>15</v>
      </c>
      <c r="D192" s="3">
        <v>15.8</v>
      </c>
    </row>
    <row r="193" spans="1:4" ht="30" x14ac:dyDescent="0.25">
      <c r="A193" s="3" t="s">
        <v>528</v>
      </c>
      <c r="B193" s="3" t="s">
        <v>529</v>
      </c>
      <c r="C193" s="3">
        <v>15</v>
      </c>
      <c r="D193" s="3">
        <v>15.9</v>
      </c>
    </row>
    <row r="194" spans="1:4" x14ac:dyDescent="0.25">
      <c r="A194" s="3" t="s">
        <v>530</v>
      </c>
      <c r="B194" s="3" t="s">
        <v>531</v>
      </c>
      <c r="C194" s="3">
        <v>15</v>
      </c>
      <c r="D194" s="3">
        <v>15.7</v>
      </c>
    </row>
    <row r="195" spans="1:4" x14ac:dyDescent="0.25">
      <c r="A195" s="3" t="s">
        <v>532</v>
      </c>
      <c r="B195" s="3" t="s">
        <v>531</v>
      </c>
      <c r="C195" s="3">
        <v>15</v>
      </c>
      <c r="D195" s="3" t="s">
        <v>533</v>
      </c>
    </row>
    <row r="196" spans="1:4" ht="30" x14ac:dyDescent="0.25">
      <c r="A196" s="3" t="s">
        <v>534</v>
      </c>
      <c r="B196" s="3" t="s">
        <v>535</v>
      </c>
      <c r="C196" s="3">
        <v>15</v>
      </c>
      <c r="D196" s="3" t="s">
        <v>536</v>
      </c>
    </row>
    <row r="197" spans="1:4" ht="30" x14ac:dyDescent="0.25">
      <c r="A197" s="3" t="s">
        <v>537</v>
      </c>
      <c r="B197" s="3" t="s">
        <v>535</v>
      </c>
      <c r="C197" s="3">
        <v>15</v>
      </c>
      <c r="D197" s="3" t="s">
        <v>538</v>
      </c>
    </row>
    <row r="198" spans="1:4" x14ac:dyDescent="0.25">
      <c r="A198" s="3" t="s">
        <v>539</v>
      </c>
      <c r="B198" s="3" t="s">
        <v>540</v>
      </c>
      <c r="C198" s="3">
        <v>16</v>
      </c>
      <c r="D198" s="3">
        <v>16.100000000000001</v>
      </c>
    </row>
    <row r="199" spans="1:4" x14ac:dyDescent="0.25">
      <c r="A199" s="3" t="s">
        <v>541</v>
      </c>
      <c r="B199" s="3" t="s">
        <v>542</v>
      </c>
      <c r="C199" s="3">
        <v>16</v>
      </c>
      <c r="D199" s="3">
        <v>16.100000000000001</v>
      </c>
    </row>
    <row r="200" spans="1:4" x14ac:dyDescent="0.25">
      <c r="A200" s="3" t="s">
        <v>543</v>
      </c>
      <c r="B200" s="3" t="s">
        <v>544</v>
      </c>
      <c r="C200" s="3">
        <v>16</v>
      </c>
      <c r="D200" s="3">
        <v>16.100000000000001</v>
      </c>
    </row>
    <row r="201" spans="1:4" x14ac:dyDescent="0.25">
      <c r="A201" s="3" t="s">
        <v>545</v>
      </c>
      <c r="B201" s="3" t="s">
        <v>546</v>
      </c>
      <c r="C201" s="3">
        <v>16</v>
      </c>
      <c r="D201" s="3">
        <v>16.100000000000001</v>
      </c>
    </row>
    <row r="202" spans="1:4" ht="30" x14ac:dyDescent="0.25">
      <c r="A202" s="3" t="s">
        <v>547</v>
      </c>
      <c r="B202" s="3" t="s">
        <v>548</v>
      </c>
      <c r="C202" s="3">
        <v>16</v>
      </c>
      <c r="D202" s="3">
        <v>16.2</v>
      </c>
    </row>
    <row r="203" spans="1:4" x14ac:dyDescent="0.25">
      <c r="A203" s="3" t="s">
        <v>549</v>
      </c>
      <c r="B203" s="3" t="s">
        <v>550</v>
      </c>
      <c r="C203" s="3">
        <v>16</v>
      </c>
      <c r="D203" s="3">
        <v>16.2</v>
      </c>
    </row>
    <row r="204" spans="1:4" x14ac:dyDescent="0.25">
      <c r="A204" s="3" t="s">
        <v>551</v>
      </c>
      <c r="B204" s="3" t="s">
        <v>552</v>
      </c>
      <c r="C204" s="3">
        <v>16</v>
      </c>
      <c r="D204" s="3">
        <v>16.2</v>
      </c>
    </row>
    <row r="205" spans="1:4" ht="30" x14ac:dyDescent="0.25">
      <c r="A205" s="3" t="s">
        <v>553</v>
      </c>
      <c r="B205" s="3" t="s">
        <v>554</v>
      </c>
      <c r="C205" s="3">
        <v>16</v>
      </c>
      <c r="D205" s="3">
        <v>16.3</v>
      </c>
    </row>
    <row r="206" spans="1:4" x14ac:dyDescent="0.25">
      <c r="A206" s="3" t="s">
        <v>555</v>
      </c>
      <c r="B206" s="3" t="s">
        <v>556</v>
      </c>
      <c r="C206" s="3">
        <v>16</v>
      </c>
      <c r="D206" s="3">
        <v>16.3</v>
      </c>
    </row>
    <row r="207" spans="1:4" x14ac:dyDescent="0.25">
      <c r="A207" s="3" t="s">
        <v>557</v>
      </c>
      <c r="B207" s="3" t="s">
        <v>558</v>
      </c>
      <c r="C207" s="3">
        <v>16</v>
      </c>
      <c r="D207" s="3">
        <v>16.399999999999999</v>
      </c>
    </row>
    <row r="208" spans="1:4" ht="30" x14ac:dyDescent="0.25">
      <c r="A208" s="3" t="s">
        <v>559</v>
      </c>
      <c r="B208" s="3" t="s">
        <v>560</v>
      </c>
      <c r="C208" s="3">
        <v>16</v>
      </c>
      <c r="D208" s="3">
        <v>16.399999999999999</v>
      </c>
    </row>
    <row r="209" spans="1:4" ht="30" x14ac:dyDescent="0.25">
      <c r="A209" s="3" t="s">
        <v>561</v>
      </c>
      <c r="B209" s="3" t="s">
        <v>562</v>
      </c>
      <c r="C209" s="3">
        <v>16</v>
      </c>
      <c r="D209" s="3">
        <v>16.5</v>
      </c>
    </row>
    <row r="210" spans="1:4" ht="30" x14ac:dyDescent="0.25">
      <c r="A210" s="3" t="s">
        <v>563</v>
      </c>
      <c r="B210" s="3" t="s">
        <v>564</v>
      </c>
      <c r="C210" s="3">
        <v>16</v>
      </c>
      <c r="D210" s="3">
        <v>16.5</v>
      </c>
    </row>
    <row r="211" spans="1:4" ht="30" x14ac:dyDescent="0.25">
      <c r="A211" s="3" t="s">
        <v>565</v>
      </c>
      <c r="B211" s="3" t="s">
        <v>566</v>
      </c>
      <c r="C211" s="3">
        <v>16</v>
      </c>
      <c r="D211" s="3">
        <v>16.600000000000001</v>
      </c>
    </row>
    <row r="212" spans="1:4" x14ac:dyDescent="0.25">
      <c r="A212" s="3" t="s">
        <v>567</v>
      </c>
      <c r="B212" s="3" t="s">
        <v>568</v>
      </c>
      <c r="C212" s="3">
        <v>16</v>
      </c>
      <c r="D212" s="3">
        <v>16.600000000000001</v>
      </c>
    </row>
    <row r="213" spans="1:4" ht="30" x14ac:dyDescent="0.25">
      <c r="A213" s="3" t="s">
        <v>569</v>
      </c>
      <c r="B213" s="3" t="s">
        <v>570</v>
      </c>
      <c r="C213" s="3">
        <v>16</v>
      </c>
      <c r="D213" s="3">
        <v>16.7</v>
      </c>
    </row>
    <row r="214" spans="1:4" ht="30" x14ac:dyDescent="0.25">
      <c r="A214" s="3" t="s">
        <v>571</v>
      </c>
      <c r="B214" s="3" t="s">
        <v>572</v>
      </c>
      <c r="C214" s="3">
        <v>16</v>
      </c>
      <c r="D214" s="3">
        <v>16.7</v>
      </c>
    </row>
    <row r="215" spans="1:4" x14ac:dyDescent="0.25">
      <c r="A215" s="3" t="s">
        <v>573</v>
      </c>
      <c r="B215" s="3" t="s">
        <v>574</v>
      </c>
      <c r="C215" s="3">
        <v>16</v>
      </c>
      <c r="D215" s="3">
        <v>16.899999999999999</v>
      </c>
    </row>
    <row r="216" spans="1:4" x14ac:dyDescent="0.25">
      <c r="A216" s="3" t="s">
        <v>575</v>
      </c>
      <c r="B216" s="3" t="s">
        <v>576</v>
      </c>
      <c r="C216" s="3">
        <v>16</v>
      </c>
      <c r="D216" s="3" t="s">
        <v>577</v>
      </c>
    </row>
    <row r="217" spans="1:4" ht="30" x14ac:dyDescent="0.25">
      <c r="A217" s="3" t="s">
        <v>578</v>
      </c>
      <c r="B217" s="3" t="s">
        <v>579</v>
      </c>
      <c r="C217" s="3">
        <v>16</v>
      </c>
      <c r="D217" s="3">
        <v>16.100000000000001</v>
      </c>
    </row>
    <row r="218" spans="1:4" ht="30" x14ac:dyDescent="0.25">
      <c r="A218" s="3" t="s">
        <v>580</v>
      </c>
      <c r="B218" s="3" t="s">
        <v>581</v>
      </c>
      <c r="C218" s="3">
        <v>16</v>
      </c>
      <c r="D218" s="3">
        <v>16.100000000000001</v>
      </c>
    </row>
    <row r="219" spans="1:4" ht="30" x14ac:dyDescent="0.25">
      <c r="A219" s="3" t="s">
        <v>582</v>
      </c>
      <c r="B219" s="3" t="s">
        <v>412</v>
      </c>
      <c r="C219" s="3">
        <v>16</v>
      </c>
      <c r="D219" s="3" t="s">
        <v>583</v>
      </c>
    </row>
    <row r="220" spans="1:4" x14ac:dyDescent="0.25">
      <c r="A220" s="3" t="s">
        <v>584</v>
      </c>
      <c r="B220" s="3" t="s">
        <v>414</v>
      </c>
      <c r="C220" s="3">
        <v>16</v>
      </c>
      <c r="D220" s="3">
        <v>16.8</v>
      </c>
    </row>
    <row r="221" spans="1:4" x14ac:dyDescent="0.25">
      <c r="A221" s="3" t="s">
        <v>585</v>
      </c>
      <c r="B221" s="3" t="s">
        <v>586</v>
      </c>
      <c r="C221" s="3">
        <v>17</v>
      </c>
      <c r="D221" s="3">
        <v>17.100000000000001</v>
      </c>
    </row>
    <row r="222" spans="1:4" x14ac:dyDescent="0.25">
      <c r="A222" s="3" t="s">
        <v>587</v>
      </c>
      <c r="B222" s="3" t="s">
        <v>588</v>
      </c>
      <c r="C222" s="3">
        <v>17</v>
      </c>
      <c r="D222" s="3">
        <v>17.100000000000001</v>
      </c>
    </row>
    <row r="223" spans="1:4" ht="45" x14ac:dyDescent="0.25">
      <c r="A223" s="3" t="s">
        <v>589</v>
      </c>
      <c r="B223" s="3" t="s">
        <v>590</v>
      </c>
      <c r="C223" s="3">
        <v>17</v>
      </c>
      <c r="D223" s="3">
        <v>17.2</v>
      </c>
    </row>
    <row r="224" spans="1:4" ht="30" x14ac:dyDescent="0.25">
      <c r="A224" s="3" t="s">
        <v>591</v>
      </c>
      <c r="B224" s="3" t="s">
        <v>592</v>
      </c>
      <c r="C224" s="3">
        <v>17</v>
      </c>
      <c r="D224" s="3">
        <v>17.3</v>
      </c>
    </row>
    <row r="225" spans="1:4" x14ac:dyDescent="0.25">
      <c r="A225" s="3" t="s">
        <v>593</v>
      </c>
      <c r="B225" s="3" t="s">
        <v>594</v>
      </c>
      <c r="C225" s="3">
        <v>17</v>
      </c>
      <c r="D225" s="3">
        <v>17.3</v>
      </c>
    </row>
    <row r="226" spans="1:4" x14ac:dyDescent="0.25">
      <c r="A226" s="3" t="s">
        <v>595</v>
      </c>
      <c r="B226" s="3" t="s">
        <v>596</v>
      </c>
      <c r="C226" s="3">
        <v>17</v>
      </c>
      <c r="D226" s="3">
        <v>17.399999999999999</v>
      </c>
    </row>
    <row r="227" spans="1:4" x14ac:dyDescent="0.25">
      <c r="A227" s="3" t="s">
        <v>597</v>
      </c>
      <c r="B227" s="3" t="s">
        <v>598</v>
      </c>
      <c r="C227" s="3">
        <v>17</v>
      </c>
      <c r="D227" s="3">
        <v>17.5</v>
      </c>
    </row>
    <row r="228" spans="1:4" ht="30" x14ac:dyDescent="0.25">
      <c r="A228" s="3" t="s">
        <v>599</v>
      </c>
      <c r="B228" s="3" t="s">
        <v>600</v>
      </c>
      <c r="C228" s="3">
        <v>17</v>
      </c>
      <c r="D228" s="3">
        <v>17.600000000000001</v>
      </c>
    </row>
    <row r="229" spans="1:4" x14ac:dyDescent="0.25">
      <c r="A229" s="3" t="s">
        <v>601</v>
      </c>
      <c r="B229" s="3" t="s">
        <v>602</v>
      </c>
      <c r="C229" s="3">
        <v>17</v>
      </c>
      <c r="D229" s="3">
        <v>17.600000000000001</v>
      </c>
    </row>
    <row r="230" spans="1:4" ht="30" x14ac:dyDescent="0.25">
      <c r="A230" s="3" t="s">
        <v>603</v>
      </c>
      <c r="B230" s="3" t="s">
        <v>604</v>
      </c>
      <c r="C230" s="3">
        <v>17</v>
      </c>
      <c r="D230" s="3">
        <v>17.7</v>
      </c>
    </row>
    <row r="231" spans="1:4" x14ac:dyDescent="0.25">
      <c r="A231" s="3" t="s">
        <v>605</v>
      </c>
      <c r="B231" s="3" t="s">
        <v>606</v>
      </c>
      <c r="C231" s="3">
        <v>17</v>
      </c>
      <c r="D231" s="3">
        <v>17.8</v>
      </c>
    </row>
    <row r="232" spans="1:4" ht="30" x14ac:dyDescent="0.25">
      <c r="A232" s="3" t="s">
        <v>607</v>
      </c>
      <c r="B232" s="3" t="s">
        <v>608</v>
      </c>
      <c r="C232" s="3">
        <v>17</v>
      </c>
      <c r="D232" s="3">
        <v>17.899999999999999</v>
      </c>
    </row>
    <row r="233" spans="1:4" x14ac:dyDescent="0.25">
      <c r="A233" s="3" t="s">
        <v>609</v>
      </c>
      <c r="B233" s="3" t="s">
        <v>610</v>
      </c>
      <c r="C233" s="3">
        <v>17</v>
      </c>
      <c r="D233" s="3">
        <v>17.100000000000001</v>
      </c>
    </row>
    <row r="234" spans="1:4" x14ac:dyDescent="0.25">
      <c r="A234" s="3" t="s">
        <v>611</v>
      </c>
      <c r="B234" s="3" t="s">
        <v>612</v>
      </c>
      <c r="C234" s="3">
        <v>17</v>
      </c>
      <c r="D234" s="3">
        <v>17.11</v>
      </c>
    </row>
    <row r="235" spans="1:4" x14ac:dyDescent="0.25">
      <c r="A235" s="3" t="s">
        <v>613</v>
      </c>
      <c r="B235" s="3" t="s">
        <v>614</v>
      </c>
      <c r="C235" s="3">
        <v>17</v>
      </c>
      <c r="D235" s="3">
        <v>17.12</v>
      </c>
    </row>
    <row r="236" spans="1:4" x14ac:dyDescent="0.25">
      <c r="A236" s="3" t="s">
        <v>615</v>
      </c>
      <c r="B236" s="3" t="s">
        <v>616</v>
      </c>
      <c r="C236" s="3">
        <v>17</v>
      </c>
      <c r="D236" s="3">
        <v>17.13</v>
      </c>
    </row>
    <row r="237" spans="1:4" x14ac:dyDescent="0.25">
      <c r="A237" s="3" t="s">
        <v>617</v>
      </c>
      <c r="B237" s="3" t="s">
        <v>618</v>
      </c>
      <c r="C237" s="3">
        <v>17</v>
      </c>
      <c r="D237" s="3">
        <v>17.14</v>
      </c>
    </row>
    <row r="238" spans="1:4" x14ac:dyDescent="0.25">
      <c r="A238" s="3" t="s">
        <v>619</v>
      </c>
      <c r="B238" s="3" t="s">
        <v>620</v>
      </c>
      <c r="C238" s="3">
        <v>17</v>
      </c>
      <c r="D238" s="3">
        <v>17.149999999999999</v>
      </c>
    </row>
    <row r="239" spans="1:4" ht="30" x14ac:dyDescent="0.25">
      <c r="A239" s="3" t="s">
        <v>621</v>
      </c>
      <c r="B239" s="3" t="s">
        <v>622</v>
      </c>
      <c r="C239" s="3">
        <v>17</v>
      </c>
      <c r="D239" s="3">
        <v>17.16</v>
      </c>
    </row>
    <row r="240" spans="1:4" x14ac:dyDescent="0.25">
      <c r="A240" s="3" t="s">
        <v>623</v>
      </c>
      <c r="B240" s="3" t="s">
        <v>624</v>
      </c>
      <c r="C240" s="3">
        <v>17</v>
      </c>
      <c r="D240" s="3">
        <v>17.170000000000002</v>
      </c>
    </row>
    <row r="241" spans="1:4" ht="30" x14ac:dyDescent="0.25">
      <c r="A241" s="3" t="s">
        <v>625</v>
      </c>
      <c r="B241" s="3" t="s">
        <v>626</v>
      </c>
      <c r="C241" s="3">
        <v>17</v>
      </c>
      <c r="D241" s="3">
        <v>17.18</v>
      </c>
    </row>
    <row r="242" spans="1:4" ht="30" x14ac:dyDescent="0.25">
      <c r="A242" s="3" t="s">
        <v>627</v>
      </c>
      <c r="B242" s="3" t="s">
        <v>628</v>
      </c>
      <c r="C242" s="3">
        <v>17</v>
      </c>
      <c r="D242" s="3">
        <v>17.18</v>
      </c>
    </row>
    <row r="243" spans="1:4" ht="30" x14ac:dyDescent="0.25">
      <c r="A243" s="3" t="s">
        <v>629</v>
      </c>
      <c r="B243" s="3" t="s">
        <v>630</v>
      </c>
      <c r="C243" s="3">
        <v>17</v>
      </c>
      <c r="D243" s="3">
        <v>17.18</v>
      </c>
    </row>
    <row r="244" spans="1:4" x14ac:dyDescent="0.25">
      <c r="A244" s="3" t="s">
        <v>631</v>
      </c>
      <c r="B244" s="3" t="s">
        <v>632</v>
      </c>
      <c r="C244" s="3">
        <v>17</v>
      </c>
      <c r="D244" s="3">
        <v>17.190000000000001</v>
      </c>
    </row>
    <row r="245" spans="1:4" ht="30" x14ac:dyDescent="0.25">
      <c r="A245" s="3" t="s">
        <v>633</v>
      </c>
      <c r="B245" s="3" t="s">
        <v>634</v>
      </c>
      <c r="C245" s="3">
        <v>17</v>
      </c>
      <c r="D245" s="3">
        <v>17.190000000000001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pane ySplit="1" topLeftCell="A107" activePane="bottomLeft" state="frozen"/>
      <selection pane="bottomLeft" activeCell="A8" sqref="A8"/>
    </sheetView>
  </sheetViews>
  <sheetFormatPr defaultColWidth="8.85546875" defaultRowHeight="15" x14ac:dyDescent="0.25"/>
  <cols>
    <col min="1" max="1" width="8.85546875" style="3"/>
    <col min="2" max="2" width="96.7109375" style="10" customWidth="1"/>
    <col min="3" max="16384" width="8.85546875" style="10"/>
  </cols>
  <sheetData>
    <row r="1" spans="1:3" ht="34.15" customHeight="1" x14ac:dyDescent="0.3">
      <c r="A1" s="7" t="s">
        <v>115</v>
      </c>
      <c r="B1" s="7" t="s">
        <v>635</v>
      </c>
      <c r="C1" s="7" t="s">
        <v>114</v>
      </c>
    </row>
    <row r="2" spans="1:3" ht="28.9" x14ac:dyDescent="0.3">
      <c r="A2" s="3">
        <v>1.1000000000000001</v>
      </c>
      <c r="B2" s="10" t="s">
        <v>636</v>
      </c>
      <c r="C2" s="10">
        <v>1</v>
      </c>
    </row>
    <row r="3" spans="1:3" ht="28.9" x14ac:dyDescent="0.3">
      <c r="A3" s="3">
        <v>1.2</v>
      </c>
      <c r="B3" s="10" t="s">
        <v>637</v>
      </c>
      <c r="C3" s="10">
        <v>1</v>
      </c>
    </row>
    <row r="4" spans="1:3" ht="28.9" x14ac:dyDescent="0.3">
      <c r="A4" s="3">
        <v>1.3</v>
      </c>
      <c r="B4" s="10" t="s">
        <v>638</v>
      </c>
      <c r="C4" s="10">
        <v>1</v>
      </c>
    </row>
    <row r="5" spans="1:3" ht="43.15" x14ac:dyDescent="0.3">
      <c r="A5" s="3">
        <v>1.4</v>
      </c>
      <c r="B5" s="10" t="s">
        <v>639</v>
      </c>
      <c r="C5" s="10">
        <v>1</v>
      </c>
    </row>
    <row r="6" spans="1:3" ht="28.9" x14ac:dyDescent="0.3">
      <c r="A6" s="3">
        <v>1.5</v>
      </c>
      <c r="B6" s="10" t="s">
        <v>640</v>
      </c>
      <c r="C6" s="10">
        <v>1</v>
      </c>
    </row>
    <row r="7" spans="1:3" ht="43.15" x14ac:dyDescent="0.3">
      <c r="A7" s="3" t="s">
        <v>132</v>
      </c>
      <c r="B7" s="10" t="s">
        <v>641</v>
      </c>
      <c r="C7" s="10">
        <v>1</v>
      </c>
    </row>
    <row r="8" spans="1:3" ht="28.9" x14ac:dyDescent="0.3">
      <c r="A8" s="3" t="s">
        <v>139</v>
      </c>
      <c r="B8" s="10" t="s">
        <v>642</v>
      </c>
      <c r="C8" s="10">
        <v>1</v>
      </c>
    </row>
    <row r="9" spans="1:3" ht="28.9" x14ac:dyDescent="0.3">
      <c r="A9" s="3">
        <v>2.1</v>
      </c>
      <c r="B9" s="10" t="s">
        <v>643</v>
      </c>
      <c r="C9" s="10">
        <v>2</v>
      </c>
    </row>
    <row r="10" spans="1:3" ht="43.15" x14ac:dyDescent="0.3">
      <c r="A10" s="3">
        <v>2.2000000000000002</v>
      </c>
      <c r="B10" s="10" t="s">
        <v>644</v>
      </c>
      <c r="C10" s="10">
        <v>2</v>
      </c>
    </row>
    <row r="11" spans="1:3" ht="60" x14ac:dyDescent="0.25">
      <c r="A11" s="3">
        <v>2.2999999999999998</v>
      </c>
      <c r="B11" s="10" t="s">
        <v>645</v>
      </c>
      <c r="C11" s="10">
        <v>2</v>
      </c>
    </row>
    <row r="12" spans="1:3" ht="60" x14ac:dyDescent="0.25">
      <c r="A12" s="3">
        <v>2.4</v>
      </c>
      <c r="B12" s="10" t="s">
        <v>646</v>
      </c>
      <c r="C12" s="10">
        <v>2</v>
      </c>
    </row>
    <row r="13" spans="1:3" ht="75" x14ac:dyDescent="0.25">
      <c r="A13" s="3">
        <v>2.5</v>
      </c>
      <c r="B13" s="10" t="s">
        <v>647</v>
      </c>
      <c r="C13" s="10">
        <v>2</v>
      </c>
    </row>
    <row r="14" spans="1:3" ht="60" x14ac:dyDescent="0.25">
      <c r="A14" s="3" t="s">
        <v>166</v>
      </c>
      <c r="B14" s="10" t="s">
        <v>648</v>
      </c>
      <c r="C14" s="10">
        <v>2</v>
      </c>
    </row>
    <row r="15" spans="1:3" ht="45" x14ac:dyDescent="0.25">
      <c r="A15" s="3" t="s">
        <v>171</v>
      </c>
      <c r="B15" s="10" t="s">
        <v>649</v>
      </c>
      <c r="C15" s="10">
        <v>2</v>
      </c>
    </row>
    <row r="16" spans="1:3" ht="45" x14ac:dyDescent="0.25">
      <c r="A16" s="3" t="s">
        <v>174</v>
      </c>
      <c r="B16" s="10" t="s">
        <v>650</v>
      </c>
      <c r="C16" s="10">
        <v>2</v>
      </c>
    </row>
    <row r="17" spans="1:3" x14ac:dyDescent="0.25">
      <c r="A17" s="3">
        <v>3.1</v>
      </c>
      <c r="B17" s="10" t="s">
        <v>651</v>
      </c>
      <c r="C17" s="10">
        <v>3</v>
      </c>
    </row>
    <row r="18" spans="1:3" ht="45" x14ac:dyDescent="0.25">
      <c r="A18" s="3">
        <v>3.2</v>
      </c>
      <c r="B18" s="10" t="s">
        <v>652</v>
      </c>
      <c r="C18" s="10">
        <v>3</v>
      </c>
    </row>
    <row r="19" spans="1:3" ht="30" x14ac:dyDescent="0.25">
      <c r="A19" s="3">
        <v>3.3</v>
      </c>
      <c r="B19" s="10" t="s">
        <v>653</v>
      </c>
      <c r="C19" s="10">
        <v>3</v>
      </c>
    </row>
    <row r="20" spans="1:3" ht="30" x14ac:dyDescent="0.25">
      <c r="A20" s="3">
        <v>3.4</v>
      </c>
      <c r="B20" s="10" t="s">
        <v>654</v>
      </c>
      <c r="C20" s="10">
        <v>3</v>
      </c>
    </row>
    <row r="21" spans="1:3" ht="30" x14ac:dyDescent="0.25">
      <c r="A21" s="3">
        <v>3.5</v>
      </c>
      <c r="B21" s="10" t="s">
        <v>655</v>
      </c>
      <c r="C21" s="10">
        <v>3</v>
      </c>
    </row>
    <row r="22" spans="1:3" x14ac:dyDescent="0.25">
      <c r="A22" s="3">
        <v>3.6</v>
      </c>
      <c r="B22" s="10" t="s">
        <v>656</v>
      </c>
      <c r="C22" s="10">
        <v>3</v>
      </c>
    </row>
    <row r="23" spans="1:3" ht="45" x14ac:dyDescent="0.25">
      <c r="A23" s="3">
        <v>3.7</v>
      </c>
      <c r="B23" s="10" t="s">
        <v>657</v>
      </c>
      <c r="C23" s="10">
        <v>3</v>
      </c>
    </row>
    <row r="24" spans="1:3" ht="30" x14ac:dyDescent="0.25">
      <c r="A24" s="3">
        <v>3.8</v>
      </c>
      <c r="B24" s="10" t="s">
        <v>658</v>
      </c>
      <c r="C24" s="10">
        <v>3</v>
      </c>
    </row>
    <row r="25" spans="1:3" ht="30" x14ac:dyDescent="0.25">
      <c r="A25" s="3">
        <v>3.9</v>
      </c>
      <c r="B25" s="10" t="s">
        <v>659</v>
      </c>
      <c r="C25" s="10">
        <v>3</v>
      </c>
    </row>
    <row r="26" spans="1:3" ht="30" x14ac:dyDescent="0.25">
      <c r="A26" s="3" t="s">
        <v>219</v>
      </c>
      <c r="B26" s="10" t="s">
        <v>660</v>
      </c>
      <c r="C26" s="10">
        <v>3</v>
      </c>
    </row>
    <row r="27" spans="1:3" ht="90" x14ac:dyDescent="0.25">
      <c r="A27" s="3" t="s">
        <v>222</v>
      </c>
      <c r="B27" s="10" t="s">
        <v>661</v>
      </c>
      <c r="C27" s="10">
        <v>3</v>
      </c>
    </row>
    <row r="28" spans="1:3" ht="45" x14ac:dyDescent="0.25">
      <c r="A28" s="3" t="s">
        <v>229</v>
      </c>
      <c r="B28" s="10" t="s">
        <v>662</v>
      </c>
      <c r="C28" s="10">
        <v>3</v>
      </c>
    </row>
    <row r="29" spans="1:3" ht="30" x14ac:dyDescent="0.25">
      <c r="A29" s="3" t="s">
        <v>232</v>
      </c>
      <c r="B29" s="10" t="s">
        <v>663</v>
      </c>
      <c r="C29" s="10">
        <v>3</v>
      </c>
    </row>
    <row r="30" spans="1:3" ht="30" x14ac:dyDescent="0.25">
      <c r="A30" s="3">
        <v>4.0999999999999996</v>
      </c>
      <c r="B30" s="10" t="s">
        <v>664</v>
      </c>
      <c r="C30" s="10">
        <v>4</v>
      </c>
    </row>
    <row r="31" spans="1:3" ht="30" x14ac:dyDescent="0.25">
      <c r="A31" s="3">
        <v>4.2</v>
      </c>
      <c r="B31" s="10" t="s">
        <v>665</v>
      </c>
      <c r="C31" s="10">
        <v>4</v>
      </c>
    </row>
    <row r="32" spans="1:3" ht="30" x14ac:dyDescent="0.25">
      <c r="A32" s="3">
        <v>4.3</v>
      </c>
      <c r="B32" s="10" t="s">
        <v>666</v>
      </c>
      <c r="C32" s="10">
        <v>4</v>
      </c>
    </row>
    <row r="33" spans="1:3" ht="30" x14ac:dyDescent="0.25">
      <c r="A33" s="3">
        <v>4.4000000000000004</v>
      </c>
      <c r="B33" s="10" t="s">
        <v>667</v>
      </c>
      <c r="C33" s="10">
        <v>4</v>
      </c>
    </row>
    <row r="34" spans="1:3" ht="45" x14ac:dyDescent="0.25">
      <c r="A34" s="3">
        <v>4.5</v>
      </c>
      <c r="B34" s="10" t="s">
        <v>668</v>
      </c>
      <c r="C34" s="10">
        <v>4</v>
      </c>
    </row>
    <row r="35" spans="1:3" ht="30" x14ac:dyDescent="0.25">
      <c r="A35" s="3">
        <v>4.5999999999999996</v>
      </c>
      <c r="B35" s="10" t="s">
        <v>669</v>
      </c>
      <c r="C35" s="10">
        <v>4</v>
      </c>
    </row>
    <row r="36" spans="1:3" ht="75" x14ac:dyDescent="0.25">
      <c r="A36" s="3">
        <v>4.7</v>
      </c>
      <c r="B36" s="10" t="s">
        <v>670</v>
      </c>
      <c r="C36" s="10">
        <v>4</v>
      </c>
    </row>
    <row r="37" spans="1:3" ht="30" x14ac:dyDescent="0.25">
      <c r="A37" s="3" t="s">
        <v>251</v>
      </c>
      <c r="B37" s="10" t="s">
        <v>671</v>
      </c>
      <c r="C37" s="10">
        <v>4</v>
      </c>
    </row>
    <row r="38" spans="1:3" ht="75" x14ac:dyDescent="0.25">
      <c r="A38" s="3" t="s">
        <v>254</v>
      </c>
      <c r="B38" s="10" t="s">
        <v>672</v>
      </c>
      <c r="C38" s="10">
        <v>4</v>
      </c>
    </row>
    <row r="39" spans="1:3" ht="45" x14ac:dyDescent="0.25">
      <c r="A39" s="3" t="s">
        <v>257</v>
      </c>
      <c r="B39" s="10" t="s">
        <v>673</v>
      </c>
      <c r="C39" s="10">
        <v>4</v>
      </c>
    </row>
    <row r="40" spans="1:3" x14ac:dyDescent="0.25">
      <c r="A40" s="3">
        <v>5.0999999999999996</v>
      </c>
      <c r="B40" s="10" t="s">
        <v>674</v>
      </c>
      <c r="C40" s="10">
        <v>5</v>
      </c>
    </row>
    <row r="41" spans="1:3" ht="30" x14ac:dyDescent="0.25">
      <c r="A41" s="3">
        <v>5.2</v>
      </c>
      <c r="B41" s="10" t="s">
        <v>675</v>
      </c>
      <c r="C41" s="10">
        <v>5</v>
      </c>
    </row>
    <row r="42" spans="1:3" x14ac:dyDescent="0.25">
      <c r="A42" s="3">
        <v>5.3</v>
      </c>
      <c r="B42" s="10" t="s">
        <v>676</v>
      </c>
      <c r="C42" s="10">
        <v>5</v>
      </c>
    </row>
    <row r="43" spans="1:3" ht="45" x14ac:dyDescent="0.25">
      <c r="A43" s="3">
        <v>5.4</v>
      </c>
      <c r="B43" s="10" t="s">
        <v>677</v>
      </c>
      <c r="C43" s="10">
        <v>5</v>
      </c>
    </row>
    <row r="44" spans="1:3" ht="30" x14ac:dyDescent="0.25">
      <c r="A44" s="3">
        <v>5.5</v>
      </c>
      <c r="B44" s="10" t="s">
        <v>678</v>
      </c>
      <c r="C44" s="10">
        <v>5</v>
      </c>
    </row>
    <row r="45" spans="1:3" ht="60" x14ac:dyDescent="0.25">
      <c r="A45" s="3">
        <v>5.6</v>
      </c>
      <c r="B45" s="10" t="s">
        <v>679</v>
      </c>
      <c r="C45" s="10">
        <v>5</v>
      </c>
    </row>
    <row r="46" spans="1:3" ht="45" x14ac:dyDescent="0.25">
      <c r="A46" s="3" t="s">
        <v>280</v>
      </c>
      <c r="B46" s="10" t="s">
        <v>680</v>
      </c>
      <c r="C46" s="10">
        <v>5</v>
      </c>
    </row>
    <row r="47" spans="1:3" ht="30" x14ac:dyDescent="0.25">
      <c r="A47" s="3" t="s">
        <v>285</v>
      </c>
      <c r="B47" s="10" t="s">
        <v>681</v>
      </c>
      <c r="C47" s="10">
        <v>5</v>
      </c>
    </row>
    <row r="48" spans="1:3" ht="30" x14ac:dyDescent="0.25">
      <c r="A48" s="3" t="s">
        <v>288</v>
      </c>
      <c r="B48" s="10" t="s">
        <v>682</v>
      </c>
      <c r="C48" s="10">
        <v>5</v>
      </c>
    </row>
    <row r="49" spans="1:3" x14ac:dyDescent="0.25">
      <c r="A49" s="3">
        <v>6.1</v>
      </c>
      <c r="B49" s="10" t="s">
        <v>683</v>
      </c>
      <c r="C49" s="10">
        <v>6</v>
      </c>
    </row>
    <row r="50" spans="1:3" ht="30" x14ac:dyDescent="0.25">
      <c r="A50" s="3">
        <v>6.2</v>
      </c>
      <c r="B50" s="10" t="s">
        <v>684</v>
      </c>
      <c r="C50" s="10">
        <v>6</v>
      </c>
    </row>
    <row r="51" spans="1:3" ht="45" x14ac:dyDescent="0.25">
      <c r="A51" s="3">
        <v>6.3</v>
      </c>
      <c r="B51" s="10" t="s">
        <v>685</v>
      </c>
      <c r="C51" s="10">
        <v>6</v>
      </c>
    </row>
    <row r="52" spans="1:3" ht="45" x14ac:dyDescent="0.25">
      <c r="A52" s="3">
        <v>6.4</v>
      </c>
      <c r="B52" s="10" t="s">
        <v>686</v>
      </c>
      <c r="C52" s="10">
        <v>6</v>
      </c>
    </row>
    <row r="53" spans="1:3" ht="30" x14ac:dyDescent="0.25">
      <c r="A53" s="3">
        <v>6.5</v>
      </c>
      <c r="B53" s="10" t="s">
        <v>687</v>
      </c>
      <c r="C53" s="10">
        <v>6</v>
      </c>
    </row>
    <row r="54" spans="1:3" ht="30" x14ac:dyDescent="0.25">
      <c r="A54" s="3">
        <v>6.6</v>
      </c>
      <c r="B54" s="10" t="s">
        <v>688</v>
      </c>
      <c r="C54" s="10">
        <v>6</v>
      </c>
    </row>
    <row r="55" spans="1:3" ht="45" x14ac:dyDescent="0.25">
      <c r="A55" s="3" t="s">
        <v>309</v>
      </c>
      <c r="B55" s="10" t="s">
        <v>689</v>
      </c>
      <c r="C55" s="10">
        <v>6</v>
      </c>
    </row>
    <row r="56" spans="1:3" ht="30" x14ac:dyDescent="0.25">
      <c r="A56" s="3" t="s">
        <v>312</v>
      </c>
      <c r="B56" s="10" t="s">
        <v>690</v>
      </c>
      <c r="C56" s="10">
        <v>6</v>
      </c>
    </row>
    <row r="57" spans="1:3" x14ac:dyDescent="0.25">
      <c r="A57" s="3">
        <v>7.1</v>
      </c>
      <c r="B57" s="10" t="s">
        <v>691</v>
      </c>
      <c r="C57" s="10">
        <v>7</v>
      </c>
    </row>
    <row r="58" spans="1:3" x14ac:dyDescent="0.25">
      <c r="A58" s="3">
        <v>7.2</v>
      </c>
      <c r="B58" s="10" t="s">
        <v>692</v>
      </c>
      <c r="C58" s="10">
        <v>7</v>
      </c>
    </row>
    <row r="59" spans="1:3" x14ac:dyDescent="0.25">
      <c r="A59" s="3">
        <v>7.3</v>
      </c>
      <c r="B59" s="10" t="s">
        <v>693</v>
      </c>
      <c r="C59" s="10">
        <v>7</v>
      </c>
    </row>
    <row r="60" spans="1:3" ht="45" x14ac:dyDescent="0.25">
      <c r="A60" s="3" t="s">
        <v>323</v>
      </c>
      <c r="B60" s="10" t="s">
        <v>694</v>
      </c>
      <c r="C60" s="10">
        <v>7</v>
      </c>
    </row>
    <row r="61" spans="1:3" ht="45" x14ac:dyDescent="0.25">
      <c r="A61" s="3" t="s">
        <v>326</v>
      </c>
      <c r="B61" s="10" t="s">
        <v>695</v>
      </c>
      <c r="C61" s="10">
        <v>7</v>
      </c>
    </row>
    <row r="62" spans="1:3" ht="30" x14ac:dyDescent="0.25">
      <c r="A62" s="3">
        <v>8.1</v>
      </c>
      <c r="B62" s="10" t="s">
        <v>696</v>
      </c>
      <c r="C62" s="10">
        <v>8</v>
      </c>
    </row>
    <row r="63" spans="1:3" ht="30" x14ac:dyDescent="0.25">
      <c r="A63" s="3">
        <v>8.1</v>
      </c>
      <c r="B63" s="10" t="s">
        <v>697</v>
      </c>
      <c r="C63" s="10">
        <v>8</v>
      </c>
    </row>
    <row r="64" spans="1:3" ht="30" x14ac:dyDescent="0.25">
      <c r="A64" s="3">
        <v>8.1999999999999993</v>
      </c>
      <c r="B64" s="10" t="s">
        <v>698</v>
      </c>
      <c r="C64" s="10">
        <v>8</v>
      </c>
    </row>
    <row r="65" spans="1:3" ht="45" x14ac:dyDescent="0.25">
      <c r="A65" s="3">
        <v>8.3000000000000007</v>
      </c>
      <c r="B65" s="10" t="s">
        <v>699</v>
      </c>
      <c r="C65" s="10">
        <v>8</v>
      </c>
    </row>
    <row r="66" spans="1:3" ht="60" x14ac:dyDescent="0.25">
      <c r="A66" s="3">
        <v>8.4</v>
      </c>
      <c r="B66" s="10" t="s">
        <v>700</v>
      </c>
      <c r="C66" s="10">
        <v>8</v>
      </c>
    </row>
    <row r="67" spans="1:3" ht="30" x14ac:dyDescent="0.25">
      <c r="A67" s="3">
        <v>8.5</v>
      </c>
      <c r="B67" s="10" t="s">
        <v>701</v>
      </c>
      <c r="C67" s="10">
        <v>8</v>
      </c>
    </row>
    <row r="68" spans="1:3" x14ac:dyDescent="0.25">
      <c r="A68" s="3">
        <v>8.6</v>
      </c>
      <c r="B68" s="10" t="s">
        <v>702</v>
      </c>
      <c r="C68" s="10">
        <v>8</v>
      </c>
    </row>
    <row r="69" spans="1:3" ht="45" x14ac:dyDescent="0.25">
      <c r="A69" s="3">
        <v>8.6999999999999993</v>
      </c>
      <c r="B69" s="10" t="s">
        <v>703</v>
      </c>
      <c r="C69" s="10">
        <v>8</v>
      </c>
    </row>
    <row r="70" spans="1:3" ht="30" x14ac:dyDescent="0.25">
      <c r="A70" s="3">
        <v>8.8000000000000007</v>
      </c>
      <c r="B70" s="10" t="s">
        <v>704</v>
      </c>
      <c r="C70" s="10">
        <v>8</v>
      </c>
    </row>
    <row r="71" spans="1:3" ht="30" x14ac:dyDescent="0.25">
      <c r="A71" s="3">
        <v>8.9</v>
      </c>
      <c r="B71" s="10" t="s">
        <v>705</v>
      </c>
      <c r="C71" s="10">
        <v>8</v>
      </c>
    </row>
    <row r="72" spans="1:3" ht="45" x14ac:dyDescent="0.25">
      <c r="A72" s="3" t="s">
        <v>351</v>
      </c>
      <c r="B72" s="10" t="s">
        <v>706</v>
      </c>
      <c r="C72" s="10">
        <v>8</v>
      </c>
    </row>
    <row r="73" spans="1:3" ht="30" x14ac:dyDescent="0.25">
      <c r="A73" s="3" t="s">
        <v>354</v>
      </c>
      <c r="B73" s="10" t="s">
        <v>707</v>
      </c>
      <c r="C73" s="10">
        <v>8</v>
      </c>
    </row>
    <row r="74" spans="1:3" ht="45" x14ac:dyDescent="0.25">
      <c r="A74" s="3">
        <v>9.1</v>
      </c>
      <c r="B74" s="10" t="s">
        <v>708</v>
      </c>
      <c r="C74" s="10">
        <v>9</v>
      </c>
    </row>
    <row r="75" spans="1:3" ht="45" x14ac:dyDescent="0.25">
      <c r="A75" s="3">
        <v>9.1999999999999993</v>
      </c>
      <c r="B75" s="10" t="s">
        <v>709</v>
      </c>
      <c r="C75" s="10">
        <v>9</v>
      </c>
    </row>
    <row r="76" spans="1:3" ht="30" x14ac:dyDescent="0.25">
      <c r="A76" s="3">
        <v>9.3000000000000007</v>
      </c>
      <c r="B76" s="10" t="s">
        <v>710</v>
      </c>
      <c r="C76" s="10">
        <v>9</v>
      </c>
    </row>
    <row r="77" spans="1:3" ht="45" x14ac:dyDescent="0.25">
      <c r="A77" s="3">
        <v>9.4</v>
      </c>
      <c r="B77" s="10" t="s">
        <v>711</v>
      </c>
      <c r="C77" s="10">
        <v>9</v>
      </c>
    </row>
    <row r="78" spans="1:3" ht="60" x14ac:dyDescent="0.25">
      <c r="A78" s="3">
        <v>9.5</v>
      </c>
      <c r="B78" s="10" t="s">
        <v>712</v>
      </c>
      <c r="C78" s="10">
        <v>9</v>
      </c>
    </row>
    <row r="79" spans="1:3" ht="45" x14ac:dyDescent="0.25">
      <c r="A79" s="3" t="s">
        <v>383</v>
      </c>
      <c r="B79" s="10" t="s">
        <v>713</v>
      </c>
      <c r="C79" s="10">
        <v>9</v>
      </c>
    </row>
    <row r="80" spans="1:3" ht="45" x14ac:dyDescent="0.25">
      <c r="A80" s="3" t="s">
        <v>386</v>
      </c>
      <c r="B80" s="10" t="s">
        <v>714</v>
      </c>
      <c r="C80" s="10">
        <v>9</v>
      </c>
    </row>
    <row r="81" spans="1:3" ht="30" x14ac:dyDescent="0.25">
      <c r="A81" s="3" t="s">
        <v>389</v>
      </c>
      <c r="B81" s="10" t="s">
        <v>715</v>
      </c>
      <c r="C81" s="10">
        <v>9</v>
      </c>
    </row>
    <row r="82" spans="1:3" ht="30" x14ac:dyDescent="0.25">
      <c r="A82" s="3">
        <v>10.1</v>
      </c>
      <c r="B82" s="10" t="s">
        <v>716</v>
      </c>
      <c r="C82" s="10">
        <v>10</v>
      </c>
    </row>
    <row r="83" spans="1:3" ht="30" x14ac:dyDescent="0.25">
      <c r="A83" s="3">
        <v>10.199999999999999</v>
      </c>
      <c r="B83" s="10" t="s">
        <v>717</v>
      </c>
      <c r="C83" s="10">
        <v>10</v>
      </c>
    </row>
    <row r="84" spans="1:3" ht="30" x14ac:dyDescent="0.25">
      <c r="A84" s="3">
        <v>10.3</v>
      </c>
      <c r="B84" s="10" t="s">
        <v>718</v>
      </c>
      <c r="C84" s="10">
        <v>10</v>
      </c>
    </row>
    <row r="85" spans="1:3" ht="30" x14ac:dyDescent="0.25">
      <c r="A85" s="3">
        <v>10.4</v>
      </c>
      <c r="B85" s="10" t="s">
        <v>719</v>
      </c>
      <c r="C85" s="10">
        <v>10</v>
      </c>
    </row>
    <row r="86" spans="1:3" ht="30" x14ac:dyDescent="0.25">
      <c r="A86" s="3">
        <v>10.5</v>
      </c>
      <c r="B86" s="10" t="s">
        <v>720</v>
      </c>
      <c r="C86" s="10">
        <v>10</v>
      </c>
    </row>
    <row r="87" spans="1:3" ht="45" x14ac:dyDescent="0.25">
      <c r="A87" s="3">
        <v>10.6</v>
      </c>
      <c r="B87" s="10" t="s">
        <v>721</v>
      </c>
      <c r="C87" s="10">
        <v>10</v>
      </c>
    </row>
    <row r="88" spans="1:3" ht="30" x14ac:dyDescent="0.25">
      <c r="A88" s="3">
        <v>10.7</v>
      </c>
      <c r="B88" s="10" t="s">
        <v>722</v>
      </c>
      <c r="C88" s="10">
        <v>10</v>
      </c>
    </row>
    <row r="89" spans="1:3" ht="30" x14ac:dyDescent="0.25">
      <c r="A89" s="3" t="s">
        <v>404</v>
      </c>
      <c r="B89" s="10" t="s">
        <v>723</v>
      </c>
      <c r="C89" s="10">
        <v>10</v>
      </c>
    </row>
    <row r="90" spans="1:3" ht="60" x14ac:dyDescent="0.25">
      <c r="A90" s="3" t="s">
        <v>407</v>
      </c>
      <c r="B90" s="10" t="s">
        <v>724</v>
      </c>
      <c r="C90" s="10">
        <v>10</v>
      </c>
    </row>
    <row r="91" spans="1:3" ht="30" x14ac:dyDescent="0.25">
      <c r="A91" s="3" t="s">
        <v>410</v>
      </c>
      <c r="B91" s="10" t="s">
        <v>725</v>
      </c>
      <c r="C91" s="10">
        <v>10</v>
      </c>
    </row>
    <row r="92" spans="1:3" ht="30" x14ac:dyDescent="0.25">
      <c r="A92" s="3">
        <v>11.1</v>
      </c>
      <c r="B92" s="10" t="s">
        <v>726</v>
      </c>
      <c r="C92" s="10">
        <v>11</v>
      </c>
    </row>
    <row r="93" spans="1:3" ht="45" x14ac:dyDescent="0.25">
      <c r="A93" s="3">
        <v>11.2</v>
      </c>
      <c r="B93" s="10" t="s">
        <v>727</v>
      </c>
      <c r="C93" s="10">
        <v>11</v>
      </c>
    </row>
    <row r="94" spans="1:3" ht="30" x14ac:dyDescent="0.25">
      <c r="A94" s="3">
        <v>11.3</v>
      </c>
      <c r="B94" s="10" t="s">
        <v>728</v>
      </c>
      <c r="C94" s="10">
        <v>11</v>
      </c>
    </row>
    <row r="95" spans="1:3" x14ac:dyDescent="0.25">
      <c r="A95" s="3">
        <v>11.4</v>
      </c>
      <c r="B95" s="10" t="s">
        <v>729</v>
      </c>
      <c r="C95" s="10">
        <v>11</v>
      </c>
    </row>
    <row r="96" spans="1:3" ht="45" x14ac:dyDescent="0.25">
      <c r="A96" s="3">
        <v>11.5</v>
      </c>
      <c r="B96" s="10" t="s">
        <v>730</v>
      </c>
      <c r="C96" s="10">
        <v>11</v>
      </c>
    </row>
    <row r="97" spans="1:3" ht="30" x14ac:dyDescent="0.25">
      <c r="A97" s="3">
        <v>11.6</v>
      </c>
      <c r="B97" s="10" t="s">
        <v>731</v>
      </c>
      <c r="C97" s="10">
        <v>11</v>
      </c>
    </row>
    <row r="98" spans="1:3" ht="30" x14ac:dyDescent="0.25">
      <c r="A98" s="3">
        <v>11.7</v>
      </c>
      <c r="B98" s="10" t="s">
        <v>732</v>
      </c>
      <c r="C98" s="10">
        <v>11</v>
      </c>
    </row>
    <row r="99" spans="1:3" ht="30" x14ac:dyDescent="0.25">
      <c r="A99" s="3" t="s">
        <v>437</v>
      </c>
      <c r="B99" s="10" t="s">
        <v>733</v>
      </c>
      <c r="C99" s="10">
        <v>11</v>
      </c>
    </row>
    <row r="100" spans="1:3" ht="60" x14ac:dyDescent="0.25">
      <c r="A100" s="3" t="s">
        <v>443</v>
      </c>
      <c r="B100" s="10" t="s">
        <v>734</v>
      </c>
      <c r="C100" s="10">
        <v>11</v>
      </c>
    </row>
    <row r="101" spans="1:3" ht="30" x14ac:dyDescent="0.25">
      <c r="A101" s="3" t="s">
        <v>440</v>
      </c>
      <c r="B101" s="10" t="s">
        <v>735</v>
      </c>
      <c r="C101" s="10">
        <v>11</v>
      </c>
    </row>
    <row r="102" spans="1:3" ht="45" x14ac:dyDescent="0.25">
      <c r="A102" s="3">
        <v>12.1</v>
      </c>
      <c r="B102" s="10" t="s">
        <v>736</v>
      </c>
      <c r="C102" s="10">
        <v>12</v>
      </c>
    </row>
    <row r="103" spans="1:3" x14ac:dyDescent="0.25">
      <c r="A103" s="3">
        <v>12.2</v>
      </c>
      <c r="B103" s="10" t="s">
        <v>737</v>
      </c>
      <c r="C103" s="10">
        <v>12</v>
      </c>
    </row>
    <row r="104" spans="1:3" ht="30" x14ac:dyDescent="0.25">
      <c r="A104" s="3">
        <v>12.3</v>
      </c>
      <c r="B104" s="10" t="s">
        <v>738</v>
      </c>
      <c r="C104" s="10">
        <v>12</v>
      </c>
    </row>
    <row r="105" spans="1:3" ht="45" x14ac:dyDescent="0.25">
      <c r="A105" s="3">
        <v>12.4</v>
      </c>
      <c r="B105" s="10" t="s">
        <v>739</v>
      </c>
      <c r="C105" s="10">
        <v>12</v>
      </c>
    </row>
    <row r="106" spans="1:3" x14ac:dyDescent="0.25">
      <c r="A106" s="3">
        <v>12.5</v>
      </c>
      <c r="B106" s="10" t="s">
        <v>740</v>
      </c>
      <c r="C106" s="10">
        <v>12</v>
      </c>
    </row>
    <row r="107" spans="1:3" ht="30" x14ac:dyDescent="0.25">
      <c r="A107" s="3">
        <v>12.6</v>
      </c>
      <c r="B107" s="10" t="s">
        <v>741</v>
      </c>
      <c r="C107" s="10">
        <v>12</v>
      </c>
    </row>
    <row r="108" spans="1:3" ht="30" x14ac:dyDescent="0.25">
      <c r="A108" s="3">
        <v>12.7</v>
      </c>
      <c r="B108" s="10" t="s">
        <v>742</v>
      </c>
      <c r="C108" s="10">
        <v>12</v>
      </c>
    </row>
    <row r="109" spans="1:3" ht="30" x14ac:dyDescent="0.25">
      <c r="A109" s="3">
        <v>12.8</v>
      </c>
      <c r="B109" s="10" t="s">
        <v>743</v>
      </c>
      <c r="C109" s="10">
        <v>12</v>
      </c>
    </row>
    <row r="110" spans="1:3" ht="30" x14ac:dyDescent="0.25">
      <c r="A110" s="3" t="s">
        <v>463</v>
      </c>
      <c r="B110" s="10" t="s">
        <v>744</v>
      </c>
      <c r="C110" s="10">
        <v>12</v>
      </c>
    </row>
    <row r="111" spans="1:3" ht="30" x14ac:dyDescent="0.25">
      <c r="A111" s="3" t="s">
        <v>466</v>
      </c>
      <c r="B111" s="10" t="s">
        <v>745</v>
      </c>
      <c r="C111" s="10">
        <v>12</v>
      </c>
    </row>
    <row r="112" spans="1:3" ht="75" x14ac:dyDescent="0.25">
      <c r="A112" s="3" t="s">
        <v>469</v>
      </c>
      <c r="B112" s="10" t="s">
        <v>746</v>
      </c>
      <c r="C112" s="10">
        <v>12</v>
      </c>
    </row>
    <row r="113" spans="1:3" ht="30" x14ac:dyDescent="0.25">
      <c r="A113" s="3">
        <v>13.1</v>
      </c>
      <c r="B113" s="10" t="s">
        <v>747</v>
      </c>
      <c r="C113" s="10">
        <v>13</v>
      </c>
    </row>
    <row r="114" spans="1:3" x14ac:dyDescent="0.25">
      <c r="A114" s="3">
        <v>13.2</v>
      </c>
      <c r="B114" s="10" t="s">
        <v>748</v>
      </c>
      <c r="C114" s="10">
        <v>13</v>
      </c>
    </row>
    <row r="115" spans="1:3" ht="30" x14ac:dyDescent="0.25">
      <c r="A115" s="3">
        <v>13.3</v>
      </c>
      <c r="B115" s="10" t="s">
        <v>749</v>
      </c>
      <c r="C115" s="10">
        <v>13</v>
      </c>
    </row>
    <row r="116" spans="1:3" ht="75" x14ac:dyDescent="0.25">
      <c r="A116" s="3" t="s">
        <v>480</v>
      </c>
      <c r="B116" s="10" t="s">
        <v>750</v>
      </c>
      <c r="C116" s="10">
        <v>13</v>
      </c>
    </row>
    <row r="117" spans="1:3" ht="45" x14ac:dyDescent="0.25">
      <c r="A117" s="3" t="s">
        <v>483</v>
      </c>
      <c r="B117" s="10" t="s">
        <v>751</v>
      </c>
      <c r="C117" s="10">
        <v>13</v>
      </c>
    </row>
    <row r="118" spans="1:3" ht="30" x14ac:dyDescent="0.25">
      <c r="A118" s="3">
        <v>14.1</v>
      </c>
      <c r="B118" s="10" t="s">
        <v>752</v>
      </c>
      <c r="C118" s="10">
        <v>14</v>
      </c>
    </row>
    <row r="119" spans="1:3" ht="45" x14ac:dyDescent="0.25">
      <c r="A119" s="3">
        <v>14.2</v>
      </c>
      <c r="B119" s="10" t="s">
        <v>753</v>
      </c>
      <c r="C119" s="10">
        <v>14</v>
      </c>
    </row>
    <row r="120" spans="1:3" ht="30" x14ac:dyDescent="0.25">
      <c r="A120" s="3">
        <v>14.3</v>
      </c>
      <c r="B120" s="10" t="s">
        <v>754</v>
      </c>
      <c r="C120" s="10">
        <v>14</v>
      </c>
    </row>
    <row r="121" spans="1:3" ht="60" x14ac:dyDescent="0.25">
      <c r="A121" s="3">
        <v>14.4</v>
      </c>
      <c r="B121" s="10" t="s">
        <v>755</v>
      </c>
      <c r="C121" s="10">
        <v>14</v>
      </c>
    </row>
    <row r="122" spans="1:3" ht="30" x14ac:dyDescent="0.25">
      <c r="A122" s="3">
        <v>14.5</v>
      </c>
      <c r="B122" s="10" t="s">
        <v>756</v>
      </c>
      <c r="C122" s="10">
        <v>14</v>
      </c>
    </row>
    <row r="123" spans="1:3" ht="75" x14ac:dyDescent="0.25">
      <c r="A123" s="3">
        <v>14.6</v>
      </c>
      <c r="B123" s="10" t="s">
        <v>757</v>
      </c>
      <c r="C123" s="10">
        <v>14</v>
      </c>
    </row>
    <row r="124" spans="1:3" ht="45" x14ac:dyDescent="0.25">
      <c r="A124" s="3">
        <v>14.7</v>
      </c>
      <c r="B124" s="10" t="s">
        <v>758</v>
      </c>
      <c r="C124" s="10">
        <v>14</v>
      </c>
    </row>
    <row r="125" spans="1:3" ht="75" x14ac:dyDescent="0.25">
      <c r="A125" s="3" t="s">
        <v>503</v>
      </c>
      <c r="B125" s="10" t="s">
        <v>759</v>
      </c>
      <c r="C125" s="10">
        <v>14</v>
      </c>
    </row>
    <row r="126" spans="1:3" x14ac:dyDescent="0.25">
      <c r="A126" s="3" t="s">
        <v>506</v>
      </c>
      <c r="B126" s="10" t="s">
        <v>760</v>
      </c>
      <c r="C126" s="10">
        <v>14</v>
      </c>
    </row>
    <row r="127" spans="1:3" ht="60" x14ac:dyDescent="0.25">
      <c r="A127" s="3" t="s">
        <v>509</v>
      </c>
      <c r="B127" s="10" t="s">
        <v>761</v>
      </c>
      <c r="C127" s="10">
        <v>14</v>
      </c>
    </row>
    <row r="128" spans="1:3" ht="45" x14ac:dyDescent="0.25">
      <c r="A128" s="3">
        <v>15.1</v>
      </c>
      <c r="B128" s="10" t="s">
        <v>762</v>
      </c>
      <c r="C128" s="10">
        <v>15</v>
      </c>
    </row>
    <row r="129" spans="1:3" ht="45" x14ac:dyDescent="0.25">
      <c r="A129" s="3">
        <v>15.2</v>
      </c>
      <c r="B129" s="10" t="s">
        <v>763</v>
      </c>
      <c r="C129" s="10">
        <v>15</v>
      </c>
    </row>
    <row r="130" spans="1:3" ht="30" x14ac:dyDescent="0.25">
      <c r="A130" s="3">
        <v>15.3</v>
      </c>
      <c r="B130" s="10" t="s">
        <v>764</v>
      </c>
      <c r="C130" s="10">
        <v>15</v>
      </c>
    </row>
    <row r="131" spans="1:3" ht="30" x14ac:dyDescent="0.25">
      <c r="A131" s="3">
        <v>15.4</v>
      </c>
      <c r="B131" s="10" t="s">
        <v>765</v>
      </c>
      <c r="C131" s="10">
        <v>15</v>
      </c>
    </row>
    <row r="132" spans="1:3" ht="30" x14ac:dyDescent="0.25">
      <c r="A132" s="3">
        <v>15.5</v>
      </c>
      <c r="B132" s="10" t="s">
        <v>766</v>
      </c>
      <c r="C132" s="10">
        <v>15</v>
      </c>
    </row>
    <row r="133" spans="1:3" ht="30" x14ac:dyDescent="0.25">
      <c r="A133" s="3">
        <v>15.6</v>
      </c>
      <c r="B133" s="10" t="s">
        <v>767</v>
      </c>
      <c r="C133" s="10">
        <v>15</v>
      </c>
    </row>
    <row r="134" spans="1:3" ht="30" x14ac:dyDescent="0.25">
      <c r="A134" s="3">
        <v>15.7</v>
      </c>
      <c r="B134" s="10" t="s">
        <v>768</v>
      </c>
      <c r="C134" s="10">
        <v>15</v>
      </c>
    </row>
    <row r="135" spans="1:3" ht="30" x14ac:dyDescent="0.25">
      <c r="A135" s="3">
        <v>15.8</v>
      </c>
      <c r="B135" s="10" t="s">
        <v>769</v>
      </c>
      <c r="C135" s="10">
        <v>15</v>
      </c>
    </row>
    <row r="136" spans="1:3" ht="30" x14ac:dyDescent="0.25">
      <c r="A136" s="3">
        <v>15.9</v>
      </c>
      <c r="B136" s="10" t="s">
        <v>770</v>
      </c>
      <c r="C136" s="10">
        <v>15</v>
      </c>
    </row>
    <row r="137" spans="1:3" ht="30" x14ac:dyDescent="0.25">
      <c r="A137" s="3" t="s">
        <v>536</v>
      </c>
      <c r="B137" s="10" t="s">
        <v>771</v>
      </c>
      <c r="C137" s="10">
        <v>15</v>
      </c>
    </row>
    <row r="138" spans="1:3" ht="45" x14ac:dyDescent="0.25">
      <c r="A138" s="3" t="s">
        <v>538</v>
      </c>
      <c r="B138" s="10" t="s">
        <v>772</v>
      </c>
      <c r="C138" s="10">
        <v>15</v>
      </c>
    </row>
    <row r="139" spans="1:3" ht="30" x14ac:dyDescent="0.25">
      <c r="A139" s="3" t="s">
        <v>533</v>
      </c>
      <c r="B139" s="10" t="s">
        <v>773</v>
      </c>
      <c r="C139" s="10">
        <v>15</v>
      </c>
    </row>
    <row r="140" spans="1:3" x14ac:dyDescent="0.25">
      <c r="A140" s="3">
        <v>16.100000000000001</v>
      </c>
      <c r="B140" s="10" t="s">
        <v>774</v>
      </c>
      <c r="C140" s="10">
        <v>16</v>
      </c>
    </row>
    <row r="141" spans="1:3" ht="30" x14ac:dyDescent="0.25">
      <c r="A141" s="3">
        <v>16.100000000000001</v>
      </c>
      <c r="B141" s="10" t="s">
        <v>775</v>
      </c>
      <c r="C141" s="10">
        <v>16</v>
      </c>
    </row>
    <row r="142" spans="1:3" x14ac:dyDescent="0.25">
      <c r="A142" s="3">
        <v>16.2</v>
      </c>
      <c r="B142" s="10" t="s">
        <v>776</v>
      </c>
      <c r="C142" s="10">
        <v>16</v>
      </c>
    </row>
    <row r="143" spans="1:3" x14ac:dyDescent="0.25">
      <c r="A143" s="3">
        <v>16.3</v>
      </c>
      <c r="B143" s="10" t="s">
        <v>777</v>
      </c>
      <c r="C143" s="10">
        <v>16</v>
      </c>
    </row>
    <row r="144" spans="1:3" ht="30" x14ac:dyDescent="0.25">
      <c r="A144" s="3">
        <v>16.399999999999999</v>
      </c>
      <c r="B144" s="10" t="s">
        <v>778</v>
      </c>
      <c r="C144" s="10">
        <v>16</v>
      </c>
    </row>
    <row r="145" spans="1:3" x14ac:dyDescent="0.25">
      <c r="A145" s="3">
        <v>16.5</v>
      </c>
      <c r="B145" s="10" t="s">
        <v>779</v>
      </c>
      <c r="C145" s="10">
        <v>16</v>
      </c>
    </row>
    <row r="146" spans="1:3" x14ac:dyDescent="0.25">
      <c r="A146" s="3">
        <v>16.600000000000001</v>
      </c>
      <c r="B146" s="10" t="s">
        <v>780</v>
      </c>
      <c r="C146" s="10">
        <v>16</v>
      </c>
    </row>
    <row r="147" spans="1:3" x14ac:dyDescent="0.25">
      <c r="A147" s="3">
        <v>16.7</v>
      </c>
      <c r="B147" s="10" t="s">
        <v>781</v>
      </c>
      <c r="C147" s="10">
        <v>16</v>
      </c>
    </row>
    <row r="148" spans="1:3" ht="30" x14ac:dyDescent="0.25">
      <c r="A148" s="3">
        <v>16.8</v>
      </c>
      <c r="B148" s="10" t="s">
        <v>782</v>
      </c>
      <c r="C148" s="10">
        <v>16</v>
      </c>
    </row>
    <row r="149" spans="1:3" x14ac:dyDescent="0.25">
      <c r="A149" s="3">
        <v>16.899999999999999</v>
      </c>
      <c r="B149" s="10" t="s">
        <v>783</v>
      </c>
      <c r="C149" s="10">
        <v>16</v>
      </c>
    </row>
    <row r="150" spans="1:3" ht="45" x14ac:dyDescent="0.25">
      <c r="A150" s="3" t="s">
        <v>577</v>
      </c>
      <c r="B150" s="10" t="s">
        <v>784</v>
      </c>
      <c r="C150" s="10">
        <v>16</v>
      </c>
    </row>
    <row r="151" spans="1:3" x14ac:dyDescent="0.25">
      <c r="A151" s="3" t="s">
        <v>583</v>
      </c>
      <c r="B151" s="10" t="s">
        <v>785</v>
      </c>
      <c r="C151" s="10">
        <v>16</v>
      </c>
    </row>
    <row r="152" spans="1:3" ht="30" x14ac:dyDescent="0.25">
      <c r="A152" s="3">
        <v>17.100000000000001</v>
      </c>
      <c r="B152" s="10" t="s">
        <v>786</v>
      </c>
      <c r="C152" s="10">
        <v>17</v>
      </c>
    </row>
    <row r="153" spans="1:3" ht="75" x14ac:dyDescent="0.25">
      <c r="A153" s="3">
        <v>17.2</v>
      </c>
      <c r="B153" s="10" t="s">
        <v>787</v>
      </c>
      <c r="C153" s="10">
        <v>17</v>
      </c>
    </row>
    <row r="154" spans="1:3" x14ac:dyDescent="0.25">
      <c r="A154" s="3">
        <v>17.3</v>
      </c>
      <c r="B154" s="10" t="s">
        <v>788</v>
      </c>
      <c r="C154" s="10">
        <v>17</v>
      </c>
    </row>
    <row r="155" spans="1:3" ht="45" x14ac:dyDescent="0.25">
      <c r="A155" s="3">
        <v>17.399999999999999</v>
      </c>
      <c r="B155" s="10" t="s">
        <v>789</v>
      </c>
      <c r="C155" s="10">
        <v>17</v>
      </c>
    </row>
    <row r="156" spans="1:3" x14ac:dyDescent="0.25">
      <c r="A156" s="3">
        <v>17.5</v>
      </c>
      <c r="B156" s="10" t="s">
        <v>790</v>
      </c>
      <c r="C156" s="10">
        <v>17</v>
      </c>
    </row>
    <row r="157" spans="1:3" ht="60" x14ac:dyDescent="0.25">
      <c r="A157" s="3">
        <v>17.600000000000001</v>
      </c>
      <c r="B157" s="10" t="s">
        <v>791</v>
      </c>
      <c r="C157" s="10">
        <v>17</v>
      </c>
    </row>
    <row r="158" spans="1:3" ht="45" x14ac:dyDescent="0.25">
      <c r="A158" s="3">
        <v>17.7</v>
      </c>
      <c r="B158" s="10" t="s">
        <v>792</v>
      </c>
      <c r="C158" s="10">
        <v>17</v>
      </c>
    </row>
    <row r="159" spans="1:3" ht="45" x14ac:dyDescent="0.25">
      <c r="A159" s="3">
        <v>17.8</v>
      </c>
      <c r="B159" s="10" t="s">
        <v>793</v>
      </c>
      <c r="C159" s="10">
        <v>17</v>
      </c>
    </row>
    <row r="160" spans="1:3" ht="45" x14ac:dyDescent="0.25">
      <c r="A160" s="3">
        <v>17.899999999999999</v>
      </c>
      <c r="B160" s="10" t="s">
        <v>794</v>
      </c>
      <c r="C160" s="10">
        <v>17</v>
      </c>
    </row>
    <row r="161" spans="1:3" ht="45" x14ac:dyDescent="0.25">
      <c r="A161" s="3">
        <v>17.100000000000001</v>
      </c>
      <c r="B161" s="10" t="s">
        <v>795</v>
      </c>
      <c r="C161" s="10">
        <v>17</v>
      </c>
    </row>
    <row r="162" spans="1:3" ht="30" x14ac:dyDescent="0.25">
      <c r="A162" s="3">
        <v>17.11</v>
      </c>
      <c r="B162" s="10" t="s">
        <v>796</v>
      </c>
      <c r="C162" s="10">
        <v>17</v>
      </c>
    </row>
    <row r="163" spans="1:3" ht="60" x14ac:dyDescent="0.25">
      <c r="A163" s="3">
        <v>17.12</v>
      </c>
      <c r="B163" s="10" t="s">
        <v>797</v>
      </c>
      <c r="C163" s="10">
        <v>17</v>
      </c>
    </row>
    <row r="164" spans="1:3" x14ac:dyDescent="0.25">
      <c r="A164" s="3">
        <v>17.13</v>
      </c>
      <c r="B164" s="10" t="s">
        <v>798</v>
      </c>
      <c r="C164" s="10">
        <v>17</v>
      </c>
    </row>
    <row r="165" spans="1:3" x14ac:dyDescent="0.25">
      <c r="A165" s="3">
        <v>17.14</v>
      </c>
      <c r="B165" s="10" t="s">
        <v>799</v>
      </c>
      <c r="C165" s="10">
        <v>17</v>
      </c>
    </row>
    <row r="166" spans="1:3" ht="30" x14ac:dyDescent="0.25">
      <c r="A166" s="3">
        <v>17.149999999999999</v>
      </c>
      <c r="B166" s="10" t="s">
        <v>800</v>
      </c>
      <c r="C166" s="10">
        <v>17</v>
      </c>
    </row>
    <row r="167" spans="1:3" ht="60" x14ac:dyDescent="0.25">
      <c r="A167" s="3">
        <v>17.16</v>
      </c>
      <c r="B167" s="10" t="s">
        <v>801</v>
      </c>
      <c r="C167" s="10">
        <v>17</v>
      </c>
    </row>
    <row r="168" spans="1:3" ht="30" x14ac:dyDescent="0.25">
      <c r="A168" s="3">
        <v>17.170000000000002</v>
      </c>
      <c r="B168" s="10" t="s">
        <v>802</v>
      </c>
      <c r="C168" s="10">
        <v>17</v>
      </c>
    </row>
    <row r="169" spans="1:3" ht="60" x14ac:dyDescent="0.25">
      <c r="A169" s="3">
        <v>17.18</v>
      </c>
      <c r="B169" s="10" t="s">
        <v>803</v>
      </c>
      <c r="C169" s="10">
        <v>17</v>
      </c>
    </row>
    <row r="170" spans="1:3" ht="45" x14ac:dyDescent="0.25">
      <c r="A170" s="3">
        <v>17.190000000000001</v>
      </c>
      <c r="B170" s="10" t="s">
        <v>804</v>
      </c>
      <c r="C170" s="10">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B1" workbookViewId="0">
      <pane ySplit="1" topLeftCell="A11" activePane="bottomLeft" state="frozen"/>
      <selection pane="bottomLeft" activeCell="E2" sqref="E2:E18"/>
    </sheetView>
  </sheetViews>
  <sheetFormatPr defaultColWidth="8.85546875" defaultRowHeight="15" x14ac:dyDescent="0.25"/>
  <cols>
    <col min="1" max="1" width="8.85546875" style="3"/>
    <col min="2" max="2" width="144.140625" style="10" customWidth="1"/>
    <col min="3" max="3" width="4.5703125" style="10" bestFit="1" customWidth="1"/>
    <col min="4" max="4" width="43.140625" style="10" customWidth="1"/>
    <col min="5" max="5" width="46.28515625" style="10" customWidth="1"/>
    <col min="6" max="16384" width="8.85546875" style="10"/>
  </cols>
  <sheetData>
    <row r="1" spans="1:5" x14ac:dyDescent="0.25">
      <c r="A1" s="7" t="s">
        <v>114</v>
      </c>
      <c r="B1" s="7" t="s">
        <v>805</v>
      </c>
      <c r="C1" s="10" t="s">
        <v>1123</v>
      </c>
      <c r="D1" s="10" t="s">
        <v>1124</v>
      </c>
    </row>
    <row r="2" spans="1:5" ht="30" x14ac:dyDescent="0.25">
      <c r="A2" s="3">
        <v>1</v>
      </c>
      <c r="B2" s="10" t="s">
        <v>642</v>
      </c>
      <c r="C2" s="10">
        <v>1</v>
      </c>
      <c r="D2" s="10" t="s">
        <v>1125</v>
      </c>
      <c r="E2" s="10" t="s">
        <v>1142</v>
      </c>
    </row>
    <row r="3" spans="1:5" ht="30" x14ac:dyDescent="0.25">
      <c r="A3" s="3">
        <v>2</v>
      </c>
      <c r="B3" s="10" t="s">
        <v>650</v>
      </c>
      <c r="C3" s="10">
        <v>2</v>
      </c>
      <c r="D3" s="10" t="s">
        <v>1126</v>
      </c>
      <c r="E3" s="10" t="s">
        <v>1143</v>
      </c>
    </row>
    <row r="4" spans="1:5" ht="30" x14ac:dyDescent="0.25">
      <c r="A4" s="3">
        <v>3</v>
      </c>
      <c r="B4" s="10" t="s">
        <v>663</v>
      </c>
      <c r="C4" s="10">
        <v>3</v>
      </c>
      <c r="D4" s="10" t="s">
        <v>1127</v>
      </c>
      <c r="E4" s="10" t="s">
        <v>1144</v>
      </c>
    </row>
    <row r="5" spans="1:5" ht="30" x14ac:dyDescent="0.25">
      <c r="A5" s="3">
        <v>4</v>
      </c>
      <c r="B5" s="10" t="s">
        <v>673</v>
      </c>
      <c r="C5" s="10">
        <v>4</v>
      </c>
      <c r="D5" s="10" t="s">
        <v>1128</v>
      </c>
      <c r="E5" s="10" t="s">
        <v>1145</v>
      </c>
    </row>
    <row r="6" spans="1:5" ht="30" x14ac:dyDescent="0.25">
      <c r="A6" s="3">
        <v>5</v>
      </c>
      <c r="B6" s="10" t="s">
        <v>682</v>
      </c>
      <c r="C6" s="10">
        <v>5</v>
      </c>
      <c r="D6" s="10" t="s">
        <v>1129</v>
      </c>
      <c r="E6" s="10" t="s">
        <v>1146</v>
      </c>
    </row>
    <row r="7" spans="1:5" x14ac:dyDescent="0.25">
      <c r="A7" s="3">
        <v>6</v>
      </c>
      <c r="B7" s="10" t="s">
        <v>690</v>
      </c>
      <c r="C7" s="10">
        <v>6</v>
      </c>
      <c r="D7" s="10" t="s">
        <v>1130</v>
      </c>
      <c r="E7" s="10" t="s">
        <v>1147</v>
      </c>
    </row>
    <row r="8" spans="1:5" ht="30" x14ac:dyDescent="0.25">
      <c r="A8" s="3">
        <v>7</v>
      </c>
      <c r="B8" s="10" t="s">
        <v>695</v>
      </c>
      <c r="C8" s="10">
        <v>7</v>
      </c>
      <c r="D8" s="10" t="s">
        <v>1131</v>
      </c>
      <c r="E8" s="10" t="s">
        <v>1148</v>
      </c>
    </row>
    <row r="9" spans="1:5" x14ac:dyDescent="0.25">
      <c r="A9" s="3">
        <v>8</v>
      </c>
      <c r="B9" s="10" t="s">
        <v>707</v>
      </c>
      <c r="C9" s="10">
        <v>8</v>
      </c>
      <c r="D9" s="10" t="s">
        <v>1132</v>
      </c>
      <c r="E9" s="10" t="s">
        <v>1149</v>
      </c>
    </row>
    <row r="10" spans="1:5" ht="30" x14ac:dyDescent="0.25">
      <c r="A10" s="3">
        <v>9</v>
      </c>
      <c r="B10" s="10" t="s">
        <v>715</v>
      </c>
      <c r="C10" s="10">
        <v>9</v>
      </c>
      <c r="D10" s="10" t="s">
        <v>1133</v>
      </c>
      <c r="E10" s="10" t="s">
        <v>1150</v>
      </c>
    </row>
    <row r="11" spans="1:5" x14ac:dyDescent="0.25">
      <c r="A11" s="3">
        <v>10</v>
      </c>
      <c r="B11" s="10" t="s">
        <v>725</v>
      </c>
      <c r="C11" s="10">
        <v>10</v>
      </c>
      <c r="D11" s="10" t="s">
        <v>1134</v>
      </c>
      <c r="E11" s="10" t="s">
        <v>1151</v>
      </c>
    </row>
    <row r="12" spans="1:5" x14ac:dyDescent="0.25">
      <c r="A12" s="3">
        <v>11</v>
      </c>
      <c r="B12" s="10" t="s">
        <v>735</v>
      </c>
      <c r="C12" s="10">
        <v>11</v>
      </c>
      <c r="D12" s="10" t="s">
        <v>1135</v>
      </c>
      <c r="E12" s="10" t="s">
        <v>1152</v>
      </c>
    </row>
    <row r="13" spans="1:5" ht="60" x14ac:dyDescent="0.25">
      <c r="A13" s="3">
        <v>12</v>
      </c>
      <c r="B13" s="10" t="s">
        <v>746</v>
      </c>
      <c r="C13" s="10">
        <v>12</v>
      </c>
      <c r="D13" s="10" t="s">
        <v>1136</v>
      </c>
      <c r="E13" s="10" t="s">
        <v>1153</v>
      </c>
    </row>
    <row r="14" spans="1:5" ht="30" x14ac:dyDescent="0.25">
      <c r="A14" s="3">
        <v>13</v>
      </c>
      <c r="B14" s="10" t="s">
        <v>751</v>
      </c>
      <c r="C14" s="10">
        <v>13</v>
      </c>
      <c r="D14" s="10" t="s">
        <v>1137</v>
      </c>
      <c r="E14" s="10" t="s">
        <v>1154</v>
      </c>
    </row>
    <row r="15" spans="1:5" ht="45" x14ac:dyDescent="0.25">
      <c r="A15" s="3">
        <v>14</v>
      </c>
      <c r="B15" s="10" t="s">
        <v>761</v>
      </c>
      <c r="C15" s="10">
        <v>14</v>
      </c>
      <c r="D15" s="10" t="s">
        <v>1138</v>
      </c>
      <c r="E15" s="10" t="s">
        <v>1155</v>
      </c>
    </row>
    <row r="16" spans="1:5" ht="30" x14ac:dyDescent="0.25">
      <c r="A16" s="3">
        <v>15</v>
      </c>
      <c r="B16" s="10" t="s">
        <v>773</v>
      </c>
      <c r="C16" s="10">
        <v>15</v>
      </c>
      <c r="D16" s="10" t="s">
        <v>1139</v>
      </c>
      <c r="E16" s="10" t="s">
        <v>1156</v>
      </c>
    </row>
    <row r="17" spans="1:5" x14ac:dyDescent="0.25">
      <c r="A17" s="3">
        <v>16</v>
      </c>
      <c r="B17" s="10" t="s">
        <v>785</v>
      </c>
      <c r="C17" s="10">
        <v>16</v>
      </c>
      <c r="D17" s="10" t="s">
        <v>1140</v>
      </c>
      <c r="E17" s="10" t="s">
        <v>1157</v>
      </c>
    </row>
    <row r="18" spans="1:5" ht="30" x14ac:dyDescent="0.25">
      <c r="A18" s="3">
        <v>17</v>
      </c>
      <c r="B18" s="10" t="s">
        <v>794</v>
      </c>
      <c r="C18" s="10">
        <v>17</v>
      </c>
      <c r="D18" s="10" t="s">
        <v>1141</v>
      </c>
      <c r="E18" s="10" t="s">
        <v>1158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5"/>
  <sheetViews>
    <sheetView workbookViewId="0">
      <selection activeCell="I16" sqref="I16"/>
    </sheetView>
  </sheetViews>
  <sheetFormatPr defaultRowHeight="15" x14ac:dyDescent="0.25"/>
  <cols>
    <col min="9" max="9" width="120.140625" bestFit="1" customWidth="1"/>
  </cols>
  <sheetData>
    <row r="1" spans="9:9" x14ac:dyDescent="0.25">
      <c r="I1" t="s">
        <v>809</v>
      </c>
    </row>
    <row r="2" spans="9:9" x14ac:dyDescent="0.25">
      <c r="I2" t="s">
        <v>1432</v>
      </c>
    </row>
    <row r="3" spans="9:9" x14ac:dyDescent="0.25">
      <c r="I3" t="s">
        <v>1695</v>
      </c>
    </row>
    <row r="4" spans="9:9" x14ac:dyDescent="0.25">
      <c r="I4" t="s">
        <v>1690</v>
      </c>
    </row>
    <row r="5" spans="9:9" x14ac:dyDescent="0.25">
      <c r="I5" t="s">
        <v>1676</v>
      </c>
    </row>
    <row r="6" spans="9:9" x14ac:dyDescent="0.25">
      <c r="I6" t="s">
        <v>1908</v>
      </c>
    </row>
    <row r="7" spans="9:9" x14ac:dyDescent="0.25">
      <c r="I7" t="s">
        <v>1678</v>
      </c>
    </row>
    <row r="8" spans="9:9" x14ac:dyDescent="0.25">
      <c r="I8" t="s">
        <v>1672</v>
      </c>
    </row>
    <row r="9" spans="9:9" x14ac:dyDescent="0.25">
      <c r="I9" t="s">
        <v>1516</v>
      </c>
    </row>
    <row r="10" spans="9:9" x14ac:dyDescent="0.25">
      <c r="I10" t="s">
        <v>1569</v>
      </c>
    </row>
    <row r="11" spans="9:9" x14ac:dyDescent="0.25">
      <c r="I11" t="s">
        <v>1592</v>
      </c>
    </row>
    <row r="12" spans="9:9" x14ac:dyDescent="0.25">
      <c r="I12" t="s">
        <v>2745</v>
      </c>
    </row>
    <row r="13" spans="9:9" x14ac:dyDescent="0.25">
      <c r="I13" t="s">
        <v>2757</v>
      </c>
    </row>
    <row r="14" spans="9:9" x14ac:dyDescent="0.25">
      <c r="I14" t="s">
        <v>1579</v>
      </c>
    </row>
    <row r="15" spans="9:9" x14ac:dyDescent="0.25">
      <c r="I15" t="s">
        <v>1559</v>
      </c>
    </row>
    <row r="16" spans="9:9" x14ac:dyDescent="0.25">
      <c r="I16" t="s">
        <v>3075</v>
      </c>
    </row>
    <row r="17" spans="9:9" x14ac:dyDescent="0.25">
      <c r="I17" t="s">
        <v>1635</v>
      </c>
    </row>
    <row r="18" spans="9:9" x14ac:dyDescent="0.25">
      <c r="I18" t="s">
        <v>2916</v>
      </c>
    </row>
    <row r="19" spans="9:9" x14ac:dyDescent="0.25">
      <c r="I19" t="s">
        <v>1576</v>
      </c>
    </row>
    <row r="20" spans="9:9" x14ac:dyDescent="0.25">
      <c r="I20" t="s">
        <v>1581</v>
      </c>
    </row>
    <row r="21" spans="9:9" x14ac:dyDescent="0.25">
      <c r="I21" t="s">
        <v>1607</v>
      </c>
    </row>
    <row r="22" spans="9:9" x14ac:dyDescent="0.25">
      <c r="I22" t="s">
        <v>1523</v>
      </c>
    </row>
    <row r="23" spans="9:9" x14ac:dyDescent="0.25">
      <c r="I23" t="s">
        <v>1638</v>
      </c>
    </row>
    <row r="24" spans="9:9" x14ac:dyDescent="0.25">
      <c r="I24" t="s">
        <v>2920</v>
      </c>
    </row>
    <row r="25" spans="9:9" x14ac:dyDescent="0.25">
      <c r="I25" t="s">
        <v>1641</v>
      </c>
    </row>
    <row r="26" spans="9:9" x14ac:dyDescent="0.25">
      <c r="I26" t="s">
        <v>1665</v>
      </c>
    </row>
    <row r="27" spans="9:9" x14ac:dyDescent="0.25">
      <c r="I27" t="s">
        <v>1562</v>
      </c>
    </row>
    <row r="28" spans="9:9" x14ac:dyDescent="0.25">
      <c r="I28" t="s">
        <v>1610</v>
      </c>
    </row>
    <row r="29" spans="9:9" x14ac:dyDescent="0.25">
      <c r="I29" t="s">
        <v>1682</v>
      </c>
    </row>
    <row r="30" spans="9:9" x14ac:dyDescent="0.25">
      <c r="I30" t="s">
        <v>3068</v>
      </c>
    </row>
    <row r="31" spans="9:9" x14ac:dyDescent="0.25">
      <c r="I31" t="s">
        <v>3069</v>
      </c>
    </row>
    <row r="32" spans="9:9" x14ac:dyDescent="0.25">
      <c r="I32" t="s">
        <v>3070</v>
      </c>
    </row>
    <row r="33" spans="9:9" x14ac:dyDescent="0.25">
      <c r="I33" t="s">
        <v>3071</v>
      </c>
    </row>
    <row r="34" spans="9:9" x14ac:dyDescent="0.25">
      <c r="I34" t="s">
        <v>1669</v>
      </c>
    </row>
    <row r="35" spans="9:9" x14ac:dyDescent="0.25">
      <c r="I35" t="s">
        <v>1584</v>
      </c>
    </row>
    <row r="36" spans="9:9" x14ac:dyDescent="0.25">
      <c r="I36" t="s">
        <v>3074</v>
      </c>
    </row>
    <row r="37" spans="9:9" x14ac:dyDescent="0.25">
      <c r="I37" t="s">
        <v>1651</v>
      </c>
    </row>
    <row r="38" spans="9:9" x14ac:dyDescent="0.25">
      <c r="I38" t="s">
        <v>1621</v>
      </c>
    </row>
    <row r="39" spans="9:9" x14ac:dyDescent="0.25">
      <c r="I39" t="s">
        <v>1588</v>
      </c>
    </row>
    <row r="40" spans="9:9" x14ac:dyDescent="0.25">
      <c r="I40" t="s">
        <v>1595</v>
      </c>
    </row>
    <row r="41" spans="9:9" x14ac:dyDescent="0.25">
      <c r="I41" t="s">
        <v>1484</v>
      </c>
    </row>
    <row r="42" spans="9:9" x14ac:dyDescent="0.25">
      <c r="I42" t="s">
        <v>1478</v>
      </c>
    </row>
    <row r="43" spans="9:9" x14ac:dyDescent="0.25">
      <c r="I43" t="s">
        <v>1573</v>
      </c>
    </row>
    <row r="44" spans="9:9" x14ac:dyDescent="0.25">
      <c r="I44" t="s">
        <v>1450</v>
      </c>
    </row>
    <row r="45" spans="9:9" x14ac:dyDescent="0.25">
      <c r="I45" t="s">
        <v>1452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3"/>
  <sheetViews>
    <sheetView tabSelected="1" workbookViewId="0">
      <selection activeCell="D9" sqref="D9"/>
    </sheetView>
  </sheetViews>
  <sheetFormatPr defaultRowHeight="15" x14ac:dyDescent="0.25"/>
  <sheetData>
    <row r="1" spans="1:2" x14ac:dyDescent="0.25">
      <c r="A1" s="16" t="s">
        <v>3510</v>
      </c>
      <c r="B1" s="16" t="s">
        <v>3511</v>
      </c>
    </row>
    <row r="2" spans="1:2" x14ac:dyDescent="0.25">
      <c r="A2" s="16" t="s">
        <v>3512</v>
      </c>
      <c r="B2" s="45" t="s">
        <v>1142</v>
      </c>
    </row>
    <row r="3" spans="1:2" x14ac:dyDescent="0.25">
      <c r="A3" s="16" t="s">
        <v>3512</v>
      </c>
      <c r="B3" s="45" t="s">
        <v>1143</v>
      </c>
    </row>
    <row r="4" spans="1:2" x14ac:dyDescent="0.25">
      <c r="A4" s="16" t="s">
        <v>3512</v>
      </c>
      <c r="B4" s="45" t="s">
        <v>1144</v>
      </c>
    </row>
    <row r="5" spans="1:2" x14ac:dyDescent="0.25">
      <c r="A5" s="16" t="s">
        <v>3512</v>
      </c>
      <c r="B5" s="45" t="s">
        <v>1145</v>
      </c>
    </row>
    <row r="6" spans="1:2" x14ac:dyDescent="0.25">
      <c r="A6" s="16" t="s">
        <v>3512</v>
      </c>
      <c r="B6" s="45" t="s">
        <v>1146</v>
      </c>
    </row>
    <row r="7" spans="1:2" x14ac:dyDescent="0.25">
      <c r="A7" s="16" t="s">
        <v>3512</v>
      </c>
      <c r="B7" s="45" t="s">
        <v>1147</v>
      </c>
    </row>
    <row r="8" spans="1:2" x14ac:dyDescent="0.25">
      <c r="A8" s="16" t="s">
        <v>3512</v>
      </c>
      <c r="B8" s="45" t="s">
        <v>1148</v>
      </c>
    </row>
    <row r="9" spans="1:2" x14ac:dyDescent="0.25">
      <c r="A9" s="16" t="s">
        <v>3512</v>
      </c>
      <c r="B9" s="45" t="s">
        <v>1149</v>
      </c>
    </row>
    <row r="10" spans="1:2" x14ac:dyDescent="0.25">
      <c r="A10" s="16" t="s">
        <v>3512</v>
      </c>
      <c r="B10" s="45" t="s">
        <v>1150</v>
      </c>
    </row>
    <row r="11" spans="1:2" x14ac:dyDescent="0.25">
      <c r="A11" s="16" t="s">
        <v>3512</v>
      </c>
      <c r="B11" s="45" t="s">
        <v>1151</v>
      </c>
    </row>
    <row r="12" spans="1:2" x14ac:dyDescent="0.25">
      <c r="A12" s="16" t="s">
        <v>3512</v>
      </c>
      <c r="B12" s="45" t="s">
        <v>1152</v>
      </c>
    </row>
    <row r="13" spans="1:2" x14ac:dyDescent="0.25">
      <c r="A13" s="16" t="s">
        <v>3512</v>
      </c>
      <c r="B13" s="45" t="s">
        <v>1153</v>
      </c>
    </row>
    <row r="14" spans="1:2" x14ac:dyDescent="0.25">
      <c r="A14" s="16" t="s">
        <v>3512</v>
      </c>
      <c r="B14" s="45" t="s">
        <v>1154</v>
      </c>
    </row>
    <row r="15" spans="1:2" x14ac:dyDescent="0.25">
      <c r="A15" s="16" t="s">
        <v>3512</v>
      </c>
      <c r="B15" s="45" t="s">
        <v>1155</v>
      </c>
    </row>
    <row r="16" spans="1:2" x14ac:dyDescent="0.25">
      <c r="A16" s="16" t="s">
        <v>3512</v>
      </c>
      <c r="B16" s="45" t="s">
        <v>1156</v>
      </c>
    </row>
    <row r="17" spans="1:2" x14ac:dyDescent="0.25">
      <c r="A17" s="16" t="s">
        <v>3512</v>
      </c>
      <c r="B17" s="45" t="s">
        <v>1157</v>
      </c>
    </row>
    <row r="18" spans="1:2" x14ac:dyDescent="0.25">
      <c r="A18" s="16" t="s">
        <v>3512</v>
      </c>
      <c r="B18" s="45" t="s">
        <v>1158</v>
      </c>
    </row>
    <row r="19" spans="1:2" x14ac:dyDescent="0.25">
      <c r="A19" s="45" t="s">
        <v>1142</v>
      </c>
      <c r="B19" s="14" t="s">
        <v>1159</v>
      </c>
    </row>
    <row r="20" spans="1:2" x14ac:dyDescent="0.25">
      <c r="A20" s="45" t="s">
        <v>1142</v>
      </c>
      <c r="B20" s="14" t="s">
        <v>1160</v>
      </c>
    </row>
    <row r="21" spans="1:2" x14ac:dyDescent="0.25">
      <c r="A21" s="45" t="s">
        <v>1142</v>
      </c>
      <c r="B21" s="14" t="s">
        <v>1161</v>
      </c>
    </row>
    <row r="22" spans="1:2" x14ac:dyDescent="0.25">
      <c r="A22" s="45" t="s">
        <v>1142</v>
      </c>
      <c r="B22" s="14" t="s">
        <v>1162</v>
      </c>
    </row>
    <row r="23" spans="1:2" x14ac:dyDescent="0.25">
      <c r="A23" s="45" t="s">
        <v>1142</v>
      </c>
      <c r="B23" s="14" t="s">
        <v>1163</v>
      </c>
    </row>
    <row r="24" spans="1:2" x14ac:dyDescent="0.25">
      <c r="A24" s="45" t="s">
        <v>1143</v>
      </c>
      <c r="B24" s="14" t="s">
        <v>1164</v>
      </c>
    </row>
    <row r="25" spans="1:2" x14ac:dyDescent="0.25">
      <c r="A25" s="45" t="s">
        <v>1143</v>
      </c>
      <c r="B25" s="14" t="s">
        <v>1165</v>
      </c>
    </row>
    <row r="26" spans="1:2" x14ac:dyDescent="0.25">
      <c r="A26" s="45" t="s">
        <v>1143</v>
      </c>
      <c r="B26" s="14" t="s">
        <v>1166</v>
      </c>
    </row>
    <row r="27" spans="1:2" x14ac:dyDescent="0.25">
      <c r="A27" s="45" t="s">
        <v>1143</v>
      </c>
      <c r="B27" s="14" t="s">
        <v>1167</v>
      </c>
    </row>
    <row r="28" spans="1:2" x14ac:dyDescent="0.25">
      <c r="A28" s="45" t="s">
        <v>1143</v>
      </c>
      <c r="B28" s="14" t="s">
        <v>1168</v>
      </c>
    </row>
    <row r="29" spans="1:2" x14ac:dyDescent="0.25">
      <c r="A29" s="45" t="s">
        <v>1143</v>
      </c>
      <c r="B29" s="14" t="s">
        <v>1169</v>
      </c>
    </row>
    <row r="30" spans="1:2" x14ac:dyDescent="0.25">
      <c r="A30" s="45" t="s">
        <v>1143</v>
      </c>
      <c r="B30" s="14" t="s">
        <v>1170</v>
      </c>
    </row>
    <row r="31" spans="1:2" x14ac:dyDescent="0.25">
      <c r="A31" s="45" t="s">
        <v>1143</v>
      </c>
      <c r="B31" s="14" t="s">
        <v>1171</v>
      </c>
    </row>
    <row r="32" spans="1:2" x14ac:dyDescent="0.25">
      <c r="A32" s="45" t="s">
        <v>1143</v>
      </c>
      <c r="B32" s="14" t="s">
        <v>1172</v>
      </c>
    </row>
    <row r="33" spans="1:2" x14ac:dyDescent="0.25">
      <c r="A33" s="45" t="s">
        <v>1143</v>
      </c>
      <c r="B33" s="14" t="s">
        <v>1173</v>
      </c>
    </row>
    <row r="34" spans="1:2" x14ac:dyDescent="0.25">
      <c r="A34" s="45" t="s">
        <v>1143</v>
      </c>
      <c r="B34" s="14" t="s">
        <v>1174</v>
      </c>
    </row>
    <row r="35" spans="1:2" x14ac:dyDescent="0.25">
      <c r="A35" s="45" t="s">
        <v>1143</v>
      </c>
      <c r="B35" s="14" t="s">
        <v>1175</v>
      </c>
    </row>
    <row r="36" spans="1:2" x14ac:dyDescent="0.25">
      <c r="A36" s="45" t="s">
        <v>1143</v>
      </c>
      <c r="B36" s="14" t="s">
        <v>1176</v>
      </c>
    </row>
    <row r="37" spans="1:2" x14ac:dyDescent="0.25">
      <c r="A37" s="45" t="s">
        <v>1144</v>
      </c>
      <c r="B37" s="14" t="s">
        <v>1177</v>
      </c>
    </row>
    <row r="38" spans="1:2" x14ac:dyDescent="0.25">
      <c r="A38" s="45" t="s">
        <v>1144</v>
      </c>
      <c r="B38" s="14" t="s">
        <v>1178</v>
      </c>
    </row>
    <row r="39" spans="1:2" x14ac:dyDescent="0.25">
      <c r="A39" s="45" t="s">
        <v>1144</v>
      </c>
      <c r="B39" s="14" t="s">
        <v>1179</v>
      </c>
    </row>
    <row r="40" spans="1:2" x14ac:dyDescent="0.25">
      <c r="A40" s="45" t="s">
        <v>1144</v>
      </c>
      <c r="B40" s="14" t="s">
        <v>1180</v>
      </c>
    </row>
    <row r="41" spans="1:2" x14ac:dyDescent="0.25">
      <c r="A41" s="45" t="s">
        <v>1144</v>
      </c>
      <c r="B41" s="14" t="s">
        <v>1181</v>
      </c>
    </row>
    <row r="42" spans="1:2" x14ac:dyDescent="0.25">
      <c r="A42" s="45" t="s">
        <v>1144</v>
      </c>
      <c r="B42" s="14" t="s">
        <v>1182</v>
      </c>
    </row>
    <row r="43" spans="1:2" x14ac:dyDescent="0.25">
      <c r="A43" s="45" t="s">
        <v>1144</v>
      </c>
      <c r="B43" s="14" t="s">
        <v>1183</v>
      </c>
    </row>
    <row r="44" spans="1:2" x14ac:dyDescent="0.25">
      <c r="A44" s="45" t="s">
        <v>1144</v>
      </c>
      <c r="B44" s="14" t="s">
        <v>1184</v>
      </c>
    </row>
    <row r="45" spans="1:2" x14ac:dyDescent="0.25">
      <c r="A45" s="45" t="s">
        <v>1144</v>
      </c>
      <c r="B45" s="14" t="s">
        <v>1185</v>
      </c>
    </row>
    <row r="46" spans="1:2" x14ac:dyDescent="0.25">
      <c r="A46" s="45" t="s">
        <v>1144</v>
      </c>
      <c r="B46" s="14" t="s">
        <v>1186</v>
      </c>
    </row>
    <row r="47" spans="1:2" x14ac:dyDescent="0.25">
      <c r="A47" s="45" t="s">
        <v>1144</v>
      </c>
      <c r="B47" s="14" t="s">
        <v>1187</v>
      </c>
    </row>
    <row r="48" spans="1:2" x14ac:dyDescent="0.25">
      <c r="A48" s="45" t="s">
        <v>1144</v>
      </c>
      <c r="B48" s="14" t="s">
        <v>1188</v>
      </c>
    </row>
    <row r="49" spans="1:2" x14ac:dyDescent="0.25">
      <c r="A49" s="45" t="s">
        <v>1144</v>
      </c>
      <c r="B49" s="14" t="s">
        <v>1189</v>
      </c>
    </row>
    <row r="50" spans="1:2" x14ac:dyDescent="0.25">
      <c r="A50" s="45" t="s">
        <v>1144</v>
      </c>
      <c r="B50" s="14" t="s">
        <v>1190</v>
      </c>
    </row>
    <row r="51" spans="1:2" x14ac:dyDescent="0.25">
      <c r="A51" s="45" t="s">
        <v>1144</v>
      </c>
      <c r="B51" s="14" t="s">
        <v>1191</v>
      </c>
    </row>
    <row r="52" spans="1:2" x14ac:dyDescent="0.25">
      <c r="A52" s="45" t="s">
        <v>1144</v>
      </c>
      <c r="B52" s="14" t="s">
        <v>1192</v>
      </c>
    </row>
    <row r="53" spans="1:2" x14ac:dyDescent="0.25">
      <c r="A53" s="45" t="s">
        <v>1144</v>
      </c>
      <c r="B53" s="14" t="s">
        <v>1193</v>
      </c>
    </row>
    <row r="54" spans="1:2" x14ac:dyDescent="0.25">
      <c r="A54" s="45" t="s">
        <v>1144</v>
      </c>
      <c r="B54" s="14" t="s">
        <v>1194</v>
      </c>
    </row>
    <row r="55" spans="1:2" x14ac:dyDescent="0.25">
      <c r="A55" s="45" t="s">
        <v>1144</v>
      </c>
      <c r="B55" s="14" t="s">
        <v>1195</v>
      </c>
    </row>
    <row r="56" spans="1:2" x14ac:dyDescent="0.25">
      <c r="A56" s="45" t="s">
        <v>1144</v>
      </c>
      <c r="B56" s="14" t="s">
        <v>1196</v>
      </c>
    </row>
    <row r="57" spans="1:2" x14ac:dyDescent="0.25">
      <c r="A57" s="45" t="s">
        <v>1144</v>
      </c>
      <c r="B57" s="14" t="s">
        <v>1197</v>
      </c>
    </row>
    <row r="58" spans="1:2" x14ac:dyDescent="0.25">
      <c r="A58" s="45" t="s">
        <v>1144</v>
      </c>
      <c r="B58" s="14" t="s">
        <v>1198</v>
      </c>
    </row>
    <row r="59" spans="1:2" x14ac:dyDescent="0.25">
      <c r="A59" s="45" t="s">
        <v>1144</v>
      </c>
      <c r="B59" s="14" t="s">
        <v>1199</v>
      </c>
    </row>
    <row r="60" spans="1:2" x14ac:dyDescent="0.25">
      <c r="A60" s="45" t="s">
        <v>1144</v>
      </c>
      <c r="B60" s="14" t="s">
        <v>1200</v>
      </c>
    </row>
    <row r="61" spans="1:2" x14ac:dyDescent="0.25">
      <c r="A61" s="45" t="s">
        <v>1144</v>
      </c>
      <c r="B61" s="14" t="s">
        <v>1201</v>
      </c>
    </row>
    <row r="62" spans="1:2" x14ac:dyDescent="0.25">
      <c r="A62" s="45" t="s">
        <v>1144</v>
      </c>
      <c r="B62" s="14" t="s">
        <v>1202</v>
      </c>
    </row>
    <row r="63" spans="1:2" x14ac:dyDescent="0.25">
      <c r="A63" s="45" t="s">
        <v>1144</v>
      </c>
      <c r="B63" s="14" t="s">
        <v>1203</v>
      </c>
    </row>
    <row r="64" spans="1:2" x14ac:dyDescent="0.25">
      <c r="A64" s="45" t="s">
        <v>1145</v>
      </c>
      <c r="B64" s="14" t="s">
        <v>1204</v>
      </c>
    </row>
    <row r="65" spans="1:2" x14ac:dyDescent="0.25">
      <c r="A65" s="45" t="s">
        <v>1145</v>
      </c>
      <c r="B65" s="14" t="s">
        <v>1205</v>
      </c>
    </row>
    <row r="66" spans="1:2" x14ac:dyDescent="0.25">
      <c r="A66" s="45" t="s">
        <v>1145</v>
      </c>
      <c r="B66" s="14" t="s">
        <v>1206</v>
      </c>
    </row>
    <row r="67" spans="1:2" x14ac:dyDescent="0.25">
      <c r="A67" s="45" t="s">
        <v>1145</v>
      </c>
      <c r="B67" s="14" t="s">
        <v>1207</v>
      </c>
    </row>
    <row r="68" spans="1:2" x14ac:dyDescent="0.25">
      <c r="A68" s="45" t="s">
        <v>1145</v>
      </c>
      <c r="B68" s="14" t="s">
        <v>1208</v>
      </c>
    </row>
    <row r="69" spans="1:2" x14ac:dyDescent="0.25">
      <c r="A69" s="45" t="s">
        <v>1145</v>
      </c>
      <c r="B69" s="14" t="s">
        <v>1209</v>
      </c>
    </row>
    <row r="70" spans="1:2" x14ac:dyDescent="0.25">
      <c r="A70" s="45" t="s">
        <v>1145</v>
      </c>
      <c r="B70" s="14" t="s">
        <v>1210</v>
      </c>
    </row>
    <row r="71" spans="1:2" x14ac:dyDescent="0.25">
      <c r="A71" s="45" t="s">
        <v>1145</v>
      </c>
      <c r="B71" s="14" t="s">
        <v>1211</v>
      </c>
    </row>
    <row r="72" spans="1:2" x14ac:dyDescent="0.25">
      <c r="A72" s="45" t="s">
        <v>1145</v>
      </c>
      <c r="B72" s="14" t="s">
        <v>1212</v>
      </c>
    </row>
    <row r="73" spans="1:2" x14ac:dyDescent="0.25">
      <c r="A73" s="45" t="s">
        <v>1145</v>
      </c>
      <c r="B73" s="14" t="s">
        <v>1213</v>
      </c>
    </row>
    <row r="74" spans="1:2" x14ac:dyDescent="0.25">
      <c r="A74" s="45" t="s">
        <v>1145</v>
      </c>
      <c r="B74" s="14" t="s">
        <v>1214</v>
      </c>
    </row>
    <row r="75" spans="1:2" x14ac:dyDescent="0.25">
      <c r="A75" s="45" t="s">
        <v>1146</v>
      </c>
      <c r="B75" s="14" t="s">
        <v>1215</v>
      </c>
    </row>
    <row r="76" spans="1:2" x14ac:dyDescent="0.25">
      <c r="A76" s="45" t="s">
        <v>1146</v>
      </c>
      <c r="B76" s="14" t="s">
        <v>1216</v>
      </c>
    </row>
    <row r="77" spans="1:2" x14ac:dyDescent="0.25">
      <c r="A77" s="45" t="s">
        <v>1146</v>
      </c>
      <c r="B77" s="14" t="s">
        <v>1217</v>
      </c>
    </row>
    <row r="78" spans="1:2" x14ac:dyDescent="0.25">
      <c r="A78" s="45" t="s">
        <v>1146</v>
      </c>
      <c r="B78" s="14" t="s">
        <v>1218</v>
      </c>
    </row>
    <row r="79" spans="1:2" x14ac:dyDescent="0.25">
      <c r="A79" s="45" t="s">
        <v>1146</v>
      </c>
      <c r="B79" s="14" t="s">
        <v>1219</v>
      </c>
    </row>
    <row r="80" spans="1:2" x14ac:dyDescent="0.25">
      <c r="A80" s="45" t="s">
        <v>1146</v>
      </c>
      <c r="B80" s="14" t="s">
        <v>1220</v>
      </c>
    </row>
    <row r="81" spans="1:2" x14ac:dyDescent="0.25">
      <c r="A81" s="45" t="s">
        <v>1146</v>
      </c>
      <c r="B81" s="14" t="s">
        <v>1221</v>
      </c>
    </row>
    <row r="82" spans="1:2" x14ac:dyDescent="0.25">
      <c r="A82" s="45" t="s">
        <v>1146</v>
      </c>
      <c r="B82" s="14" t="s">
        <v>1222</v>
      </c>
    </row>
    <row r="83" spans="1:2" x14ac:dyDescent="0.25">
      <c r="A83" s="45" t="s">
        <v>1146</v>
      </c>
      <c r="B83" s="14" t="s">
        <v>1223</v>
      </c>
    </row>
    <row r="84" spans="1:2" x14ac:dyDescent="0.25">
      <c r="A84" s="45" t="s">
        <v>1146</v>
      </c>
      <c r="B84" s="14" t="s">
        <v>1224</v>
      </c>
    </row>
    <row r="85" spans="1:2" x14ac:dyDescent="0.25">
      <c r="A85" s="45" t="s">
        <v>1146</v>
      </c>
      <c r="B85" s="14" t="s">
        <v>1225</v>
      </c>
    </row>
    <row r="86" spans="1:2" x14ac:dyDescent="0.25">
      <c r="A86" s="45" t="s">
        <v>1146</v>
      </c>
      <c r="B86" s="14" t="s">
        <v>1226</v>
      </c>
    </row>
    <row r="87" spans="1:2" x14ac:dyDescent="0.25">
      <c r="A87" s="45" t="s">
        <v>1146</v>
      </c>
      <c r="B87" s="14" t="s">
        <v>1227</v>
      </c>
    </row>
    <row r="88" spans="1:2" x14ac:dyDescent="0.25">
      <c r="A88" s="45" t="s">
        <v>1146</v>
      </c>
      <c r="B88" s="14" t="s">
        <v>1228</v>
      </c>
    </row>
    <row r="89" spans="1:2" x14ac:dyDescent="0.25">
      <c r="A89" s="45" t="s">
        <v>1147</v>
      </c>
      <c r="B89" s="14" t="s">
        <v>1229</v>
      </c>
    </row>
    <row r="90" spans="1:2" x14ac:dyDescent="0.25">
      <c r="A90" s="45" t="s">
        <v>1147</v>
      </c>
      <c r="B90" s="14" t="s">
        <v>1230</v>
      </c>
    </row>
    <row r="91" spans="1:2" x14ac:dyDescent="0.25">
      <c r="A91" s="45" t="s">
        <v>1147</v>
      </c>
      <c r="B91" s="14" t="s">
        <v>1231</v>
      </c>
    </row>
    <row r="92" spans="1:2" x14ac:dyDescent="0.25">
      <c r="A92" s="45" t="s">
        <v>1147</v>
      </c>
      <c r="B92" s="14" t="s">
        <v>1232</v>
      </c>
    </row>
    <row r="93" spans="1:2" x14ac:dyDescent="0.25">
      <c r="A93" s="45" t="s">
        <v>1147</v>
      </c>
      <c r="B93" s="14" t="s">
        <v>1233</v>
      </c>
    </row>
    <row r="94" spans="1:2" x14ac:dyDescent="0.25">
      <c r="A94" s="45" t="s">
        <v>1147</v>
      </c>
      <c r="B94" s="14" t="s">
        <v>1234</v>
      </c>
    </row>
    <row r="95" spans="1:2" x14ac:dyDescent="0.25">
      <c r="A95" s="45" t="s">
        <v>1147</v>
      </c>
      <c r="B95" s="14" t="s">
        <v>1235</v>
      </c>
    </row>
    <row r="96" spans="1:2" x14ac:dyDescent="0.25">
      <c r="A96" s="45" t="s">
        <v>1147</v>
      </c>
      <c r="B96" s="14" t="s">
        <v>1236</v>
      </c>
    </row>
    <row r="97" spans="1:2" x14ac:dyDescent="0.25">
      <c r="A97" s="45" t="s">
        <v>1147</v>
      </c>
      <c r="B97" s="14" t="s">
        <v>1237</v>
      </c>
    </row>
    <row r="98" spans="1:2" x14ac:dyDescent="0.25">
      <c r="A98" s="45" t="s">
        <v>1147</v>
      </c>
      <c r="B98" s="14" t="s">
        <v>1238</v>
      </c>
    </row>
    <row r="99" spans="1:2" x14ac:dyDescent="0.25">
      <c r="A99" s="45" t="s">
        <v>1147</v>
      </c>
      <c r="B99" s="14" t="s">
        <v>1239</v>
      </c>
    </row>
    <row r="100" spans="1:2" x14ac:dyDescent="0.25">
      <c r="A100" s="45" t="s">
        <v>1148</v>
      </c>
      <c r="B100" s="14" t="s">
        <v>1240</v>
      </c>
    </row>
    <row r="101" spans="1:2" x14ac:dyDescent="0.25">
      <c r="A101" s="45" t="s">
        <v>1148</v>
      </c>
      <c r="B101" s="14" t="s">
        <v>1241</v>
      </c>
    </row>
    <row r="102" spans="1:2" x14ac:dyDescent="0.25">
      <c r="A102" s="45" t="s">
        <v>1148</v>
      </c>
      <c r="B102" s="14" t="s">
        <v>1242</v>
      </c>
    </row>
    <row r="103" spans="1:2" x14ac:dyDescent="0.25">
      <c r="A103" s="45" t="s">
        <v>1148</v>
      </c>
      <c r="B103" s="14" t="s">
        <v>1243</v>
      </c>
    </row>
    <row r="104" spans="1:2" x14ac:dyDescent="0.25">
      <c r="A104" s="45" t="s">
        <v>1148</v>
      </c>
      <c r="B104" s="14" t="s">
        <v>1244</v>
      </c>
    </row>
    <row r="105" spans="1:2" x14ac:dyDescent="0.25">
      <c r="A105" s="45" t="s">
        <v>1148</v>
      </c>
      <c r="B105" s="14" t="s">
        <v>1245</v>
      </c>
    </row>
    <row r="106" spans="1:2" x14ac:dyDescent="0.25">
      <c r="A106" s="45" t="s">
        <v>1149</v>
      </c>
      <c r="B106" s="14" t="s">
        <v>1246</v>
      </c>
    </row>
    <row r="107" spans="1:2" x14ac:dyDescent="0.25">
      <c r="A107" s="45" t="s">
        <v>1149</v>
      </c>
      <c r="B107" s="14" t="s">
        <v>1247</v>
      </c>
    </row>
    <row r="108" spans="1:2" x14ac:dyDescent="0.25">
      <c r="A108" s="45" t="s">
        <v>1149</v>
      </c>
      <c r="B108" s="14" t="s">
        <v>1248</v>
      </c>
    </row>
    <row r="109" spans="1:2" x14ac:dyDescent="0.25">
      <c r="A109" s="45" t="s">
        <v>1149</v>
      </c>
      <c r="B109" s="14" t="s">
        <v>1249</v>
      </c>
    </row>
    <row r="110" spans="1:2" x14ac:dyDescent="0.25">
      <c r="A110" s="45" t="s">
        <v>1149</v>
      </c>
      <c r="B110" s="14" t="s">
        <v>1250</v>
      </c>
    </row>
    <row r="111" spans="1:2" x14ac:dyDescent="0.25">
      <c r="A111" s="45" t="s">
        <v>1149</v>
      </c>
      <c r="B111" s="14" t="s">
        <v>1251</v>
      </c>
    </row>
    <row r="112" spans="1:2" x14ac:dyDescent="0.25">
      <c r="A112" s="45" t="s">
        <v>1149</v>
      </c>
      <c r="B112" s="14" t="s">
        <v>1252</v>
      </c>
    </row>
    <row r="113" spans="1:2" x14ac:dyDescent="0.25">
      <c r="A113" s="45" t="s">
        <v>1149</v>
      </c>
      <c r="B113" s="14" t="s">
        <v>1253</v>
      </c>
    </row>
    <row r="114" spans="1:2" x14ac:dyDescent="0.25">
      <c r="A114" s="45" t="s">
        <v>1149</v>
      </c>
      <c r="B114" s="14" t="s">
        <v>1254</v>
      </c>
    </row>
    <row r="115" spans="1:2" x14ac:dyDescent="0.25">
      <c r="A115" s="45" t="s">
        <v>1149</v>
      </c>
      <c r="B115" s="14" t="s">
        <v>1255</v>
      </c>
    </row>
    <row r="116" spans="1:2" x14ac:dyDescent="0.25">
      <c r="A116" s="45" t="s">
        <v>1149</v>
      </c>
      <c r="B116" s="14" t="s">
        <v>1256</v>
      </c>
    </row>
    <row r="117" spans="1:2" x14ac:dyDescent="0.25">
      <c r="A117" s="45" t="s">
        <v>1149</v>
      </c>
      <c r="B117" s="14" t="s">
        <v>1257</v>
      </c>
    </row>
    <row r="118" spans="1:2" x14ac:dyDescent="0.25">
      <c r="A118" s="45" t="s">
        <v>1149</v>
      </c>
      <c r="B118" s="14" t="s">
        <v>1258</v>
      </c>
    </row>
    <row r="119" spans="1:2" x14ac:dyDescent="0.25">
      <c r="A119" s="45" t="s">
        <v>1149</v>
      </c>
      <c r="B119" s="14" t="s">
        <v>1259</v>
      </c>
    </row>
    <row r="120" spans="1:2" x14ac:dyDescent="0.25">
      <c r="A120" s="45" t="s">
        <v>1149</v>
      </c>
      <c r="B120" s="14" t="s">
        <v>1260</v>
      </c>
    </row>
    <row r="121" spans="1:2" x14ac:dyDescent="0.25">
      <c r="A121" s="45" t="s">
        <v>1149</v>
      </c>
      <c r="B121" s="14" t="s">
        <v>1261</v>
      </c>
    </row>
    <row r="122" spans="1:2" x14ac:dyDescent="0.25">
      <c r="A122" s="45" t="s">
        <v>1149</v>
      </c>
      <c r="B122" s="14" t="s">
        <v>1262</v>
      </c>
    </row>
    <row r="123" spans="1:2" x14ac:dyDescent="0.25">
      <c r="A123" s="45" t="s">
        <v>1150</v>
      </c>
      <c r="B123" s="14" t="s">
        <v>1263</v>
      </c>
    </row>
    <row r="124" spans="1:2" x14ac:dyDescent="0.25">
      <c r="A124" s="45" t="s">
        <v>1150</v>
      </c>
      <c r="B124" s="14" t="s">
        <v>1264</v>
      </c>
    </row>
    <row r="125" spans="1:2" x14ac:dyDescent="0.25">
      <c r="A125" s="45" t="s">
        <v>1150</v>
      </c>
      <c r="B125" s="14" t="s">
        <v>1265</v>
      </c>
    </row>
    <row r="126" spans="1:2" x14ac:dyDescent="0.25">
      <c r="A126" s="45" t="s">
        <v>1150</v>
      </c>
      <c r="B126" s="14" t="s">
        <v>1266</v>
      </c>
    </row>
    <row r="127" spans="1:2" x14ac:dyDescent="0.25">
      <c r="A127" s="45" t="s">
        <v>1150</v>
      </c>
      <c r="B127" s="14" t="s">
        <v>1267</v>
      </c>
    </row>
    <row r="128" spans="1:2" x14ac:dyDescent="0.25">
      <c r="A128" s="45" t="s">
        <v>1150</v>
      </c>
      <c r="B128" s="14" t="s">
        <v>1268</v>
      </c>
    </row>
    <row r="129" spans="1:2" x14ac:dyDescent="0.25">
      <c r="A129" s="45" t="s">
        <v>1150</v>
      </c>
      <c r="B129" s="14" t="s">
        <v>1269</v>
      </c>
    </row>
    <row r="130" spans="1:2" x14ac:dyDescent="0.25">
      <c r="A130" s="45" t="s">
        <v>1150</v>
      </c>
      <c r="B130" s="14" t="s">
        <v>1270</v>
      </c>
    </row>
    <row r="131" spans="1:2" x14ac:dyDescent="0.25">
      <c r="A131" s="45" t="s">
        <v>1150</v>
      </c>
      <c r="B131" s="14" t="s">
        <v>1271</v>
      </c>
    </row>
    <row r="132" spans="1:2" x14ac:dyDescent="0.25">
      <c r="A132" s="45" t="s">
        <v>1150</v>
      </c>
      <c r="B132" s="14" t="s">
        <v>1272</v>
      </c>
    </row>
    <row r="133" spans="1:2" x14ac:dyDescent="0.25">
      <c r="A133" s="45" t="s">
        <v>1150</v>
      </c>
      <c r="B133" s="14" t="s">
        <v>1273</v>
      </c>
    </row>
    <row r="134" spans="1:2" x14ac:dyDescent="0.25">
      <c r="A134" s="45" t="s">
        <v>1150</v>
      </c>
      <c r="B134" s="14" t="s">
        <v>1274</v>
      </c>
    </row>
    <row r="135" spans="1:2" x14ac:dyDescent="0.25">
      <c r="A135" s="45" t="s">
        <v>1151</v>
      </c>
      <c r="B135" s="14" t="s">
        <v>1275</v>
      </c>
    </row>
    <row r="136" spans="1:2" x14ac:dyDescent="0.25">
      <c r="A136" s="45" t="s">
        <v>1151</v>
      </c>
      <c r="B136" s="14" t="s">
        <v>1276</v>
      </c>
    </row>
    <row r="137" spans="1:2" x14ac:dyDescent="0.25">
      <c r="A137" s="45" t="s">
        <v>1151</v>
      </c>
      <c r="B137" s="14" t="s">
        <v>1277</v>
      </c>
    </row>
    <row r="138" spans="1:2" x14ac:dyDescent="0.25">
      <c r="A138" s="45" t="s">
        <v>1151</v>
      </c>
      <c r="B138" s="14" t="s">
        <v>1278</v>
      </c>
    </row>
    <row r="139" spans="1:2" x14ac:dyDescent="0.25">
      <c r="A139" s="45" t="s">
        <v>1151</v>
      </c>
      <c r="B139" s="14" t="s">
        <v>1279</v>
      </c>
    </row>
    <row r="140" spans="1:2" x14ac:dyDescent="0.25">
      <c r="A140" s="45" t="s">
        <v>1151</v>
      </c>
      <c r="B140" s="14" t="s">
        <v>1280</v>
      </c>
    </row>
    <row r="141" spans="1:2" x14ac:dyDescent="0.25">
      <c r="A141" s="45" t="s">
        <v>1151</v>
      </c>
      <c r="B141" s="14" t="s">
        <v>1281</v>
      </c>
    </row>
    <row r="142" spans="1:2" x14ac:dyDescent="0.25">
      <c r="A142" s="45" t="s">
        <v>1151</v>
      </c>
      <c r="B142" s="14" t="s">
        <v>1282</v>
      </c>
    </row>
    <row r="143" spans="1:2" x14ac:dyDescent="0.25">
      <c r="A143" s="45" t="s">
        <v>1151</v>
      </c>
      <c r="B143" s="14" t="s">
        <v>1283</v>
      </c>
    </row>
    <row r="144" spans="1:2" x14ac:dyDescent="0.25">
      <c r="A144" s="45" t="s">
        <v>1151</v>
      </c>
      <c r="B144" s="14" t="s">
        <v>1284</v>
      </c>
    </row>
    <row r="145" spans="1:2" x14ac:dyDescent="0.25">
      <c r="A145" s="45" t="s">
        <v>1151</v>
      </c>
      <c r="B145" s="14" t="s">
        <v>1285</v>
      </c>
    </row>
    <row r="146" spans="1:2" x14ac:dyDescent="0.25">
      <c r="A146" s="45" t="s">
        <v>1152</v>
      </c>
      <c r="B146" s="14" t="s">
        <v>1286</v>
      </c>
    </row>
    <row r="147" spans="1:2" x14ac:dyDescent="0.25">
      <c r="A147" s="45" t="s">
        <v>1152</v>
      </c>
      <c r="B147" s="14" t="s">
        <v>1287</v>
      </c>
    </row>
    <row r="148" spans="1:2" x14ac:dyDescent="0.25">
      <c r="A148" s="45" t="s">
        <v>1152</v>
      </c>
      <c r="B148" s="14" t="s">
        <v>1288</v>
      </c>
    </row>
    <row r="149" spans="1:2" x14ac:dyDescent="0.25">
      <c r="A149" s="45" t="s">
        <v>1152</v>
      </c>
      <c r="B149" s="14" t="s">
        <v>1289</v>
      </c>
    </row>
    <row r="150" spans="1:2" x14ac:dyDescent="0.25">
      <c r="A150" s="45" t="s">
        <v>1152</v>
      </c>
      <c r="B150" s="14" t="s">
        <v>1290</v>
      </c>
    </row>
    <row r="151" spans="1:2" x14ac:dyDescent="0.25">
      <c r="A151" s="45" t="s">
        <v>1152</v>
      </c>
      <c r="B151" s="14" t="s">
        <v>1291</v>
      </c>
    </row>
    <row r="152" spans="1:2" x14ac:dyDescent="0.25">
      <c r="A152" s="45" t="s">
        <v>1152</v>
      </c>
      <c r="B152" s="14" t="s">
        <v>1292</v>
      </c>
    </row>
    <row r="153" spans="1:2" x14ac:dyDescent="0.25">
      <c r="A153" s="45" t="s">
        <v>1152</v>
      </c>
      <c r="B153" s="14" t="s">
        <v>1293</v>
      </c>
    </row>
    <row r="154" spans="1:2" x14ac:dyDescent="0.25">
      <c r="A154" s="45" t="s">
        <v>1152</v>
      </c>
      <c r="B154" s="14" t="s">
        <v>1294</v>
      </c>
    </row>
    <row r="155" spans="1:2" x14ac:dyDescent="0.25">
      <c r="A155" s="45" t="s">
        <v>1152</v>
      </c>
      <c r="B155" s="14" t="s">
        <v>1295</v>
      </c>
    </row>
    <row r="156" spans="1:2" x14ac:dyDescent="0.25">
      <c r="A156" s="45" t="s">
        <v>1152</v>
      </c>
      <c r="B156" s="14" t="s">
        <v>1296</v>
      </c>
    </row>
    <row r="157" spans="1:2" x14ac:dyDescent="0.25">
      <c r="A157" s="45" t="s">
        <v>1152</v>
      </c>
      <c r="B157" s="14" t="s">
        <v>1297</v>
      </c>
    </row>
    <row r="158" spans="1:2" x14ac:dyDescent="0.25">
      <c r="A158" s="45" t="s">
        <v>1152</v>
      </c>
      <c r="B158" s="14" t="s">
        <v>1298</v>
      </c>
    </row>
    <row r="159" spans="1:2" x14ac:dyDescent="0.25">
      <c r="A159" s="45" t="s">
        <v>1152</v>
      </c>
      <c r="B159" s="14" t="s">
        <v>1299</v>
      </c>
    </row>
    <row r="160" spans="1:2" x14ac:dyDescent="0.25">
      <c r="A160" s="45" t="s">
        <v>1152</v>
      </c>
      <c r="B160" s="14" t="s">
        <v>1300</v>
      </c>
    </row>
    <row r="161" spans="1:2" x14ac:dyDescent="0.25">
      <c r="A161" s="45" t="s">
        <v>1153</v>
      </c>
      <c r="B161" s="14" t="s">
        <v>1301</v>
      </c>
    </row>
    <row r="162" spans="1:2" x14ac:dyDescent="0.25">
      <c r="A162" s="45" t="s">
        <v>1153</v>
      </c>
      <c r="B162" s="14" t="s">
        <v>1302</v>
      </c>
    </row>
    <row r="163" spans="1:2" x14ac:dyDescent="0.25">
      <c r="A163" s="45" t="s">
        <v>1153</v>
      </c>
      <c r="B163" s="14" t="s">
        <v>1303</v>
      </c>
    </row>
    <row r="164" spans="1:2" x14ac:dyDescent="0.25">
      <c r="A164" s="45" t="s">
        <v>1153</v>
      </c>
      <c r="B164" s="14" t="s">
        <v>1304</v>
      </c>
    </row>
    <row r="165" spans="1:2" x14ac:dyDescent="0.25">
      <c r="A165" s="45" t="s">
        <v>1153</v>
      </c>
      <c r="B165" s="14" t="s">
        <v>1305</v>
      </c>
    </row>
    <row r="166" spans="1:2" x14ac:dyDescent="0.25">
      <c r="A166" s="45" t="s">
        <v>1153</v>
      </c>
      <c r="B166" s="14" t="s">
        <v>1306</v>
      </c>
    </row>
    <row r="167" spans="1:2" x14ac:dyDescent="0.25">
      <c r="A167" s="45" t="s">
        <v>1153</v>
      </c>
      <c r="B167" s="14" t="s">
        <v>1307</v>
      </c>
    </row>
    <row r="168" spans="1:2" x14ac:dyDescent="0.25">
      <c r="A168" s="45" t="s">
        <v>1153</v>
      </c>
      <c r="B168" s="14" t="s">
        <v>1308</v>
      </c>
    </row>
    <row r="169" spans="1:2" x14ac:dyDescent="0.25">
      <c r="A169" s="45" t="s">
        <v>1153</v>
      </c>
      <c r="B169" s="14" t="s">
        <v>1309</v>
      </c>
    </row>
    <row r="170" spans="1:2" x14ac:dyDescent="0.25">
      <c r="A170" s="45" t="s">
        <v>1153</v>
      </c>
      <c r="B170" s="14" t="s">
        <v>1310</v>
      </c>
    </row>
    <row r="171" spans="1:2" x14ac:dyDescent="0.25">
      <c r="A171" s="45" t="s">
        <v>1153</v>
      </c>
      <c r="B171" s="14" t="s">
        <v>1311</v>
      </c>
    </row>
    <row r="172" spans="1:2" x14ac:dyDescent="0.25">
      <c r="A172" s="45" t="s">
        <v>1153</v>
      </c>
      <c r="B172" s="14" t="s">
        <v>1312</v>
      </c>
    </row>
    <row r="173" spans="1:2" x14ac:dyDescent="0.25">
      <c r="A173" s="45" t="s">
        <v>1153</v>
      </c>
      <c r="B173" s="14" t="s">
        <v>1313</v>
      </c>
    </row>
    <row r="174" spans="1:2" x14ac:dyDescent="0.25">
      <c r="A174" s="45" t="s">
        <v>1154</v>
      </c>
      <c r="B174" s="14" t="s">
        <v>1314</v>
      </c>
    </row>
    <row r="175" spans="1:2" x14ac:dyDescent="0.25">
      <c r="A175" s="45" t="s">
        <v>1154</v>
      </c>
      <c r="B175" s="14" t="s">
        <v>1315</v>
      </c>
    </row>
    <row r="176" spans="1:2" x14ac:dyDescent="0.25">
      <c r="A176" s="45" t="s">
        <v>1154</v>
      </c>
      <c r="B176" s="14" t="s">
        <v>1316</v>
      </c>
    </row>
    <row r="177" spans="1:2" x14ac:dyDescent="0.25">
      <c r="A177" s="45" t="s">
        <v>1154</v>
      </c>
      <c r="B177" s="14" t="s">
        <v>1317</v>
      </c>
    </row>
    <row r="178" spans="1:2" x14ac:dyDescent="0.25">
      <c r="A178" s="45" t="s">
        <v>1154</v>
      </c>
      <c r="B178" s="14" t="s">
        <v>1318</v>
      </c>
    </row>
    <row r="179" spans="1:2" x14ac:dyDescent="0.25">
      <c r="A179" s="45" t="s">
        <v>1154</v>
      </c>
      <c r="B179" s="14" t="s">
        <v>1319</v>
      </c>
    </row>
    <row r="180" spans="1:2" x14ac:dyDescent="0.25">
      <c r="A180" s="45" t="s">
        <v>1154</v>
      </c>
      <c r="B180" s="14" t="s">
        <v>1320</v>
      </c>
    </row>
    <row r="181" spans="1:2" x14ac:dyDescent="0.25">
      <c r="A181" s="45" t="s">
        <v>1154</v>
      </c>
      <c r="B181" s="14" t="s">
        <v>1321</v>
      </c>
    </row>
    <row r="182" spans="1:2" x14ac:dyDescent="0.25">
      <c r="A182" s="45" t="s">
        <v>1155</v>
      </c>
      <c r="B182" s="14" t="s">
        <v>1322</v>
      </c>
    </row>
    <row r="183" spans="1:2" x14ac:dyDescent="0.25">
      <c r="A183" s="45" t="s">
        <v>1155</v>
      </c>
      <c r="B183" s="14" t="s">
        <v>1323</v>
      </c>
    </row>
    <row r="184" spans="1:2" x14ac:dyDescent="0.25">
      <c r="A184" s="45" t="s">
        <v>1155</v>
      </c>
      <c r="B184" s="14" t="s">
        <v>1324</v>
      </c>
    </row>
    <row r="185" spans="1:2" x14ac:dyDescent="0.25">
      <c r="A185" s="45" t="s">
        <v>1155</v>
      </c>
      <c r="B185" s="14" t="s">
        <v>1325</v>
      </c>
    </row>
    <row r="186" spans="1:2" x14ac:dyDescent="0.25">
      <c r="A186" s="45" t="s">
        <v>1155</v>
      </c>
      <c r="B186" s="14" t="s">
        <v>1326</v>
      </c>
    </row>
    <row r="187" spans="1:2" x14ac:dyDescent="0.25">
      <c r="A187" s="45" t="s">
        <v>1155</v>
      </c>
      <c r="B187" s="14" t="s">
        <v>1327</v>
      </c>
    </row>
    <row r="188" spans="1:2" x14ac:dyDescent="0.25">
      <c r="A188" s="45" t="s">
        <v>1155</v>
      </c>
      <c r="B188" s="14" t="s">
        <v>1328</v>
      </c>
    </row>
    <row r="189" spans="1:2" x14ac:dyDescent="0.25">
      <c r="A189" s="45" t="s">
        <v>1155</v>
      </c>
      <c r="B189" s="14" t="s">
        <v>1329</v>
      </c>
    </row>
    <row r="190" spans="1:2" x14ac:dyDescent="0.25">
      <c r="A190" s="45" t="s">
        <v>1155</v>
      </c>
      <c r="B190" s="14" t="s">
        <v>1330</v>
      </c>
    </row>
    <row r="191" spans="1:2" x14ac:dyDescent="0.25">
      <c r="A191" s="45" t="s">
        <v>1155</v>
      </c>
      <c r="B191" s="14" t="s">
        <v>1331</v>
      </c>
    </row>
    <row r="192" spans="1:2" x14ac:dyDescent="0.25">
      <c r="A192" s="45" t="s">
        <v>1156</v>
      </c>
      <c r="B192" s="14" t="s">
        <v>1332</v>
      </c>
    </row>
    <row r="193" spans="1:2" x14ac:dyDescent="0.25">
      <c r="A193" s="45" t="s">
        <v>1156</v>
      </c>
      <c r="B193" s="14" t="s">
        <v>1333</v>
      </c>
    </row>
    <row r="194" spans="1:2" x14ac:dyDescent="0.25">
      <c r="A194" s="45" t="s">
        <v>1156</v>
      </c>
      <c r="B194" s="14" t="s">
        <v>1334</v>
      </c>
    </row>
    <row r="195" spans="1:2" x14ac:dyDescent="0.25">
      <c r="A195" s="45" t="s">
        <v>1156</v>
      </c>
      <c r="B195" s="14" t="s">
        <v>1335</v>
      </c>
    </row>
    <row r="196" spans="1:2" x14ac:dyDescent="0.25">
      <c r="A196" s="45" t="s">
        <v>1156</v>
      </c>
      <c r="B196" s="14" t="s">
        <v>1336</v>
      </c>
    </row>
    <row r="197" spans="1:2" x14ac:dyDescent="0.25">
      <c r="A197" s="45" t="s">
        <v>1156</v>
      </c>
      <c r="B197" s="14" t="s">
        <v>1337</v>
      </c>
    </row>
    <row r="198" spans="1:2" x14ac:dyDescent="0.25">
      <c r="A198" s="45" t="s">
        <v>1156</v>
      </c>
      <c r="B198" s="14" t="s">
        <v>1338</v>
      </c>
    </row>
    <row r="199" spans="1:2" x14ac:dyDescent="0.25">
      <c r="A199" s="45" t="s">
        <v>1156</v>
      </c>
      <c r="B199" s="14" t="s">
        <v>1339</v>
      </c>
    </row>
    <row r="200" spans="1:2" x14ac:dyDescent="0.25">
      <c r="A200" s="45" t="s">
        <v>1156</v>
      </c>
      <c r="B200" s="14" t="s">
        <v>1340</v>
      </c>
    </row>
    <row r="201" spans="1:2" x14ac:dyDescent="0.25">
      <c r="A201" s="45" t="s">
        <v>1156</v>
      </c>
      <c r="B201" s="14" t="s">
        <v>1341</v>
      </c>
    </row>
    <row r="202" spans="1:2" x14ac:dyDescent="0.25">
      <c r="A202" s="45" t="s">
        <v>1156</v>
      </c>
      <c r="B202" s="14" t="s">
        <v>1342</v>
      </c>
    </row>
    <row r="203" spans="1:2" x14ac:dyDescent="0.25">
      <c r="A203" s="45" t="s">
        <v>1156</v>
      </c>
      <c r="B203" s="14" t="s">
        <v>1343</v>
      </c>
    </row>
    <row r="204" spans="1:2" x14ac:dyDescent="0.25">
      <c r="A204" s="45" t="s">
        <v>1156</v>
      </c>
      <c r="B204" s="14" t="s">
        <v>1344</v>
      </c>
    </row>
    <row r="205" spans="1:2" x14ac:dyDescent="0.25">
      <c r="A205" s="45" t="s">
        <v>1156</v>
      </c>
      <c r="B205" s="14" t="s">
        <v>1345</v>
      </c>
    </row>
    <row r="206" spans="1:2" x14ac:dyDescent="0.25">
      <c r="A206" s="45" t="s">
        <v>1157</v>
      </c>
      <c r="B206" s="14" t="s">
        <v>1346</v>
      </c>
    </row>
    <row r="207" spans="1:2" x14ac:dyDescent="0.25">
      <c r="A207" s="45" t="s">
        <v>1157</v>
      </c>
      <c r="B207" s="14" t="s">
        <v>1347</v>
      </c>
    </row>
    <row r="208" spans="1:2" x14ac:dyDescent="0.25">
      <c r="A208" s="45" t="s">
        <v>1157</v>
      </c>
      <c r="B208" s="14" t="s">
        <v>1348</v>
      </c>
    </row>
    <row r="209" spans="1:2" x14ac:dyDescent="0.25">
      <c r="A209" s="45" t="s">
        <v>1157</v>
      </c>
      <c r="B209" s="14" t="s">
        <v>1349</v>
      </c>
    </row>
    <row r="210" spans="1:2" x14ac:dyDescent="0.25">
      <c r="A210" s="45" t="s">
        <v>1157</v>
      </c>
      <c r="B210" s="14" t="s">
        <v>1350</v>
      </c>
    </row>
    <row r="211" spans="1:2" x14ac:dyDescent="0.25">
      <c r="A211" s="45" t="s">
        <v>1157</v>
      </c>
      <c r="B211" s="14" t="s">
        <v>1351</v>
      </c>
    </row>
    <row r="212" spans="1:2" x14ac:dyDescent="0.25">
      <c r="A212" s="45" t="s">
        <v>1157</v>
      </c>
      <c r="B212" s="14" t="s">
        <v>1352</v>
      </c>
    </row>
    <row r="213" spans="1:2" x14ac:dyDescent="0.25">
      <c r="A213" s="45" t="s">
        <v>1157</v>
      </c>
      <c r="B213" s="14" t="s">
        <v>1353</v>
      </c>
    </row>
    <row r="214" spans="1:2" x14ac:dyDescent="0.25">
      <c r="A214" s="45" t="s">
        <v>1157</v>
      </c>
      <c r="B214" s="14" t="s">
        <v>1354</v>
      </c>
    </row>
    <row r="215" spans="1:2" x14ac:dyDescent="0.25">
      <c r="A215" s="45" t="s">
        <v>1157</v>
      </c>
      <c r="B215" s="14" t="s">
        <v>1355</v>
      </c>
    </row>
    <row r="216" spans="1:2" x14ac:dyDescent="0.25">
      <c r="A216" s="45" t="s">
        <v>1157</v>
      </c>
      <c r="B216" s="14" t="s">
        <v>1356</v>
      </c>
    </row>
    <row r="217" spans="1:2" x14ac:dyDescent="0.25">
      <c r="A217" s="45" t="s">
        <v>1157</v>
      </c>
      <c r="B217" s="14" t="s">
        <v>1357</v>
      </c>
    </row>
    <row r="218" spans="1:2" x14ac:dyDescent="0.25">
      <c r="A218" s="45" t="s">
        <v>1157</v>
      </c>
      <c r="B218" s="14" t="s">
        <v>1358</v>
      </c>
    </row>
    <row r="219" spans="1:2" x14ac:dyDescent="0.25">
      <c r="A219" s="45" t="s">
        <v>1157</v>
      </c>
      <c r="B219" s="14" t="s">
        <v>1359</v>
      </c>
    </row>
    <row r="220" spans="1:2" x14ac:dyDescent="0.25">
      <c r="A220" s="45" t="s">
        <v>1157</v>
      </c>
      <c r="B220" s="14" t="s">
        <v>1360</v>
      </c>
    </row>
    <row r="221" spans="1:2" x14ac:dyDescent="0.25">
      <c r="A221" s="45" t="s">
        <v>1157</v>
      </c>
      <c r="B221" s="14" t="s">
        <v>1361</v>
      </c>
    </row>
    <row r="222" spans="1:2" x14ac:dyDescent="0.25">
      <c r="A222" s="45" t="s">
        <v>1157</v>
      </c>
      <c r="B222" s="14" t="s">
        <v>1362</v>
      </c>
    </row>
    <row r="223" spans="1:2" x14ac:dyDescent="0.25">
      <c r="A223" s="45" t="s">
        <v>1157</v>
      </c>
      <c r="B223" s="14" t="s">
        <v>1363</v>
      </c>
    </row>
    <row r="224" spans="1:2" x14ac:dyDescent="0.25">
      <c r="A224" s="45" t="s">
        <v>1157</v>
      </c>
      <c r="B224" s="14" t="s">
        <v>1364</v>
      </c>
    </row>
    <row r="225" spans="1:2" x14ac:dyDescent="0.25">
      <c r="A225" s="45" t="s">
        <v>1157</v>
      </c>
      <c r="B225" s="14" t="s">
        <v>1365</v>
      </c>
    </row>
    <row r="226" spans="1:2" x14ac:dyDescent="0.25">
      <c r="A226" s="45" t="s">
        <v>1157</v>
      </c>
      <c r="B226" s="14" t="s">
        <v>1366</v>
      </c>
    </row>
    <row r="227" spans="1:2" x14ac:dyDescent="0.25">
      <c r="A227" s="45" t="s">
        <v>1157</v>
      </c>
      <c r="B227" s="14" t="s">
        <v>1367</v>
      </c>
    </row>
    <row r="228" spans="1:2" x14ac:dyDescent="0.25">
      <c r="A228" s="45" t="s">
        <v>1157</v>
      </c>
      <c r="B228" s="14" t="s">
        <v>1368</v>
      </c>
    </row>
    <row r="229" spans="1:2" x14ac:dyDescent="0.25">
      <c r="A229" s="45" t="s">
        <v>1158</v>
      </c>
      <c r="B229" s="14" t="s">
        <v>1369</v>
      </c>
    </row>
    <row r="230" spans="1:2" x14ac:dyDescent="0.25">
      <c r="A230" s="45" t="s">
        <v>1158</v>
      </c>
      <c r="B230" s="14" t="s">
        <v>1370</v>
      </c>
    </row>
    <row r="231" spans="1:2" x14ac:dyDescent="0.25">
      <c r="A231" s="45" t="s">
        <v>1158</v>
      </c>
      <c r="B231" s="14" t="s">
        <v>1371</v>
      </c>
    </row>
    <row r="232" spans="1:2" x14ac:dyDescent="0.25">
      <c r="A232" s="45" t="s">
        <v>1158</v>
      </c>
      <c r="B232" s="14" t="s">
        <v>1372</v>
      </c>
    </row>
    <row r="233" spans="1:2" x14ac:dyDescent="0.25">
      <c r="A233" s="45" t="s">
        <v>1158</v>
      </c>
      <c r="B233" s="14" t="s">
        <v>1373</v>
      </c>
    </row>
    <row r="234" spans="1:2" x14ac:dyDescent="0.25">
      <c r="A234" s="45" t="s">
        <v>1158</v>
      </c>
      <c r="B234" s="14" t="s">
        <v>1374</v>
      </c>
    </row>
    <row r="235" spans="1:2" x14ac:dyDescent="0.25">
      <c r="A235" s="45" t="s">
        <v>1158</v>
      </c>
      <c r="B235" s="14" t="s">
        <v>1375</v>
      </c>
    </row>
    <row r="236" spans="1:2" x14ac:dyDescent="0.25">
      <c r="A236" s="45" t="s">
        <v>1158</v>
      </c>
      <c r="B236" s="14" t="s">
        <v>1376</v>
      </c>
    </row>
    <row r="237" spans="1:2" x14ac:dyDescent="0.25">
      <c r="A237" s="45" t="s">
        <v>1158</v>
      </c>
      <c r="B237" s="14" t="s">
        <v>1377</v>
      </c>
    </row>
    <row r="238" spans="1:2" x14ac:dyDescent="0.25">
      <c r="A238" s="45" t="s">
        <v>1158</v>
      </c>
      <c r="B238" s="14" t="s">
        <v>1378</v>
      </c>
    </row>
    <row r="239" spans="1:2" x14ac:dyDescent="0.25">
      <c r="A239" s="45" t="s">
        <v>1158</v>
      </c>
      <c r="B239" s="14" t="s">
        <v>1379</v>
      </c>
    </row>
    <row r="240" spans="1:2" x14ac:dyDescent="0.25">
      <c r="A240" s="45" t="s">
        <v>1158</v>
      </c>
      <c r="B240" s="14" t="s">
        <v>1380</v>
      </c>
    </row>
    <row r="241" spans="1:2" x14ac:dyDescent="0.25">
      <c r="A241" s="45" t="s">
        <v>1158</v>
      </c>
      <c r="B241" s="14" t="s">
        <v>1381</v>
      </c>
    </row>
    <row r="242" spans="1:2" x14ac:dyDescent="0.25">
      <c r="A242" s="45" t="s">
        <v>1158</v>
      </c>
      <c r="B242" s="14" t="s">
        <v>1382</v>
      </c>
    </row>
    <row r="243" spans="1:2" x14ac:dyDescent="0.25">
      <c r="A243" s="45" t="s">
        <v>1158</v>
      </c>
      <c r="B243" s="14" t="s">
        <v>1383</v>
      </c>
    </row>
    <row r="244" spans="1:2" x14ac:dyDescent="0.25">
      <c r="A244" s="45" t="s">
        <v>1158</v>
      </c>
      <c r="B244" s="14" t="s">
        <v>1384</v>
      </c>
    </row>
    <row r="245" spans="1:2" x14ac:dyDescent="0.25">
      <c r="A245" s="45" t="s">
        <v>1158</v>
      </c>
      <c r="B245" s="14" t="s">
        <v>1385</v>
      </c>
    </row>
    <row r="246" spans="1:2" x14ac:dyDescent="0.25">
      <c r="A246" s="45" t="s">
        <v>1158</v>
      </c>
      <c r="B246" s="14" t="s">
        <v>1386</v>
      </c>
    </row>
    <row r="247" spans="1:2" x14ac:dyDescent="0.25">
      <c r="A247" s="45" t="s">
        <v>1158</v>
      </c>
      <c r="B247" s="14" t="s">
        <v>1387</v>
      </c>
    </row>
    <row r="248" spans="1:2" x14ac:dyDescent="0.25">
      <c r="A248" s="45" t="s">
        <v>1158</v>
      </c>
      <c r="B248" s="14" t="s">
        <v>1388</v>
      </c>
    </row>
    <row r="249" spans="1:2" x14ac:dyDescent="0.25">
      <c r="A249" s="45" t="s">
        <v>1158</v>
      </c>
      <c r="B249" s="14" t="s">
        <v>1389</v>
      </c>
    </row>
    <row r="250" spans="1:2" x14ac:dyDescent="0.25">
      <c r="A250" s="45" t="s">
        <v>1158</v>
      </c>
      <c r="B250" s="14" t="s">
        <v>1390</v>
      </c>
    </row>
    <row r="251" spans="1:2" x14ac:dyDescent="0.25">
      <c r="A251" s="45" t="s">
        <v>1158</v>
      </c>
      <c r="B251" s="14" t="s">
        <v>1391</v>
      </c>
    </row>
    <row r="252" spans="1:2" x14ac:dyDescent="0.25">
      <c r="A252" s="45" t="s">
        <v>1158</v>
      </c>
      <c r="B252" s="14" t="s">
        <v>1392</v>
      </c>
    </row>
    <row r="253" spans="1:2" x14ac:dyDescent="0.25">
      <c r="A253" s="45" t="s">
        <v>1158</v>
      </c>
      <c r="B253" s="14" t="s">
        <v>1393</v>
      </c>
    </row>
    <row r="254" spans="1:2" x14ac:dyDescent="0.25">
      <c r="A254" t="s">
        <v>1393</v>
      </c>
      <c r="B254" t="s">
        <v>2128</v>
      </c>
    </row>
    <row r="255" spans="1:2" x14ac:dyDescent="0.25">
      <c r="A255" t="s">
        <v>1286</v>
      </c>
      <c r="B255" t="s">
        <v>1697</v>
      </c>
    </row>
    <row r="256" spans="1:2" x14ac:dyDescent="0.25">
      <c r="A256" t="s">
        <v>1218</v>
      </c>
      <c r="B256" t="s">
        <v>2247</v>
      </c>
    </row>
    <row r="257" spans="1:2" x14ac:dyDescent="0.25">
      <c r="A257" t="s">
        <v>1230</v>
      </c>
      <c r="B257" t="s">
        <v>2252</v>
      </c>
    </row>
    <row r="258" spans="1:2" x14ac:dyDescent="0.25">
      <c r="A258" t="s">
        <v>1237</v>
      </c>
      <c r="B258" t="s">
        <v>2253</v>
      </c>
    </row>
    <row r="259" spans="1:2" x14ac:dyDescent="0.25">
      <c r="A259" t="s">
        <v>1236</v>
      </c>
      <c r="B259" t="s">
        <v>2253</v>
      </c>
    </row>
    <row r="260" spans="1:2" x14ac:dyDescent="0.25">
      <c r="A260" t="s">
        <v>1233</v>
      </c>
      <c r="B260" t="s">
        <v>2253</v>
      </c>
    </row>
    <row r="261" spans="1:2" x14ac:dyDescent="0.25">
      <c r="A261" t="s">
        <v>1236</v>
      </c>
      <c r="B261" t="s">
        <v>2254</v>
      </c>
    </row>
    <row r="262" spans="1:2" x14ac:dyDescent="0.25">
      <c r="A262" t="s">
        <v>1234</v>
      </c>
      <c r="B262" t="s">
        <v>2254</v>
      </c>
    </row>
    <row r="263" spans="1:2" x14ac:dyDescent="0.25">
      <c r="A263" t="s">
        <v>1235</v>
      </c>
      <c r="B263" t="s">
        <v>2254</v>
      </c>
    </row>
    <row r="264" spans="1:2" x14ac:dyDescent="0.25">
      <c r="A264" t="s">
        <v>1232</v>
      </c>
      <c r="B264" t="s">
        <v>2254</v>
      </c>
    </row>
    <row r="265" spans="1:2" x14ac:dyDescent="0.25">
      <c r="A265" t="s">
        <v>1229</v>
      </c>
      <c r="B265" t="s">
        <v>2255</v>
      </c>
    </row>
    <row r="266" spans="1:2" x14ac:dyDescent="0.25">
      <c r="A266" t="s">
        <v>1233</v>
      </c>
      <c r="B266" t="s">
        <v>2256</v>
      </c>
    </row>
    <row r="267" spans="1:2" x14ac:dyDescent="0.25">
      <c r="A267" t="s">
        <v>1234</v>
      </c>
      <c r="B267" t="s">
        <v>2256</v>
      </c>
    </row>
    <row r="268" spans="1:2" x14ac:dyDescent="0.25">
      <c r="A268" t="s">
        <v>1236</v>
      </c>
      <c r="B268" t="s">
        <v>2256</v>
      </c>
    </row>
    <row r="269" spans="1:2" x14ac:dyDescent="0.25">
      <c r="A269" t="s">
        <v>1239</v>
      </c>
      <c r="B269" t="s">
        <v>2256</v>
      </c>
    </row>
    <row r="270" spans="1:2" x14ac:dyDescent="0.25">
      <c r="A270" t="s">
        <v>1238</v>
      </c>
      <c r="B270" t="s">
        <v>2256</v>
      </c>
    </row>
    <row r="271" spans="1:2" x14ac:dyDescent="0.25">
      <c r="A271" t="s">
        <v>1231</v>
      </c>
      <c r="B271" t="s">
        <v>2256</v>
      </c>
    </row>
    <row r="272" spans="1:2" x14ac:dyDescent="0.25">
      <c r="A272" t="s">
        <v>1230</v>
      </c>
      <c r="B272" t="s">
        <v>2257</v>
      </c>
    </row>
    <row r="273" spans="1:2" x14ac:dyDescent="0.25">
      <c r="A273" t="s">
        <v>1229</v>
      </c>
      <c r="B273" t="s">
        <v>2257</v>
      </c>
    </row>
    <row r="274" spans="1:2" x14ac:dyDescent="0.25">
      <c r="A274" t="s">
        <v>1234</v>
      </c>
      <c r="B274" t="s">
        <v>2257</v>
      </c>
    </row>
    <row r="275" spans="1:2" x14ac:dyDescent="0.25">
      <c r="A275" t="s">
        <v>1232</v>
      </c>
      <c r="B275" t="s">
        <v>2258</v>
      </c>
    </row>
    <row r="276" spans="1:2" x14ac:dyDescent="0.25">
      <c r="A276" t="s">
        <v>1234</v>
      </c>
      <c r="B276" t="s">
        <v>2259</v>
      </c>
    </row>
    <row r="277" spans="1:2" x14ac:dyDescent="0.25">
      <c r="A277" t="s">
        <v>1264</v>
      </c>
      <c r="B277" t="s">
        <v>2260</v>
      </c>
    </row>
    <row r="278" spans="1:2" x14ac:dyDescent="0.25">
      <c r="A278" t="s">
        <v>1225</v>
      </c>
      <c r="B278" t="s">
        <v>2261</v>
      </c>
    </row>
    <row r="279" spans="1:2" x14ac:dyDescent="0.25">
      <c r="A279" t="s">
        <v>1231</v>
      </c>
      <c r="B279" t="s">
        <v>2262</v>
      </c>
    </row>
    <row r="280" spans="1:2" x14ac:dyDescent="0.25">
      <c r="A280" t="s">
        <v>1230</v>
      </c>
      <c r="B280" t="s">
        <v>2262</v>
      </c>
    </row>
    <row r="281" spans="1:2" x14ac:dyDescent="0.25">
      <c r="A281" t="s">
        <v>1196</v>
      </c>
      <c r="B281" t="s">
        <v>2262</v>
      </c>
    </row>
    <row r="282" spans="1:2" x14ac:dyDescent="0.25">
      <c r="A282" t="s">
        <v>1230</v>
      </c>
      <c r="B282" t="s">
        <v>2263</v>
      </c>
    </row>
    <row r="283" spans="1:2" x14ac:dyDescent="0.25">
      <c r="A283" t="s">
        <v>1230</v>
      </c>
      <c r="B283" t="s">
        <v>2264</v>
      </c>
    </row>
    <row r="284" spans="1:2" x14ac:dyDescent="0.25">
      <c r="A284" t="s">
        <v>1230</v>
      </c>
      <c r="B284" t="s">
        <v>2265</v>
      </c>
    </row>
    <row r="285" spans="1:2" x14ac:dyDescent="0.25">
      <c r="A285" t="s">
        <v>1196</v>
      </c>
      <c r="B285" t="s">
        <v>2265</v>
      </c>
    </row>
    <row r="286" spans="1:2" x14ac:dyDescent="0.25">
      <c r="A286" t="s">
        <v>1196</v>
      </c>
      <c r="B286" t="s">
        <v>2266</v>
      </c>
    </row>
    <row r="287" spans="1:2" x14ac:dyDescent="0.25">
      <c r="A287" t="s">
        <v>1230</v>
      </c>
      <c r="B287" t="s">
        <v>2266</v>
      </c>
    </row>
    <row r="288" spans="1:2" x14ac:dyDescent="0.25">
      <c r="A288" t="s">
        <v>1196</v>
      </c>
      <c r="B288" t="s">
        <v>2267</v>
      </c>
    </row>
    <row r="289" spans="1:2" x14ac:dyDescent="0.25">
      <c r="A289" t="s">
        <v>1238</v>
      </c>
      <c r="B289" t="s">
        <v>2267</v>
      </c>
    </row>
    <row r="290" spans="1:2" x14ac:dyDescent="0.25">
      <c r="A290" t="s">
        <v>1303</v>
      </c>
      <c r="B290" t="s">
        <v>2267</v>
      </c>
    </row>
    <row r="291" spans="1:2" x14ac:dyDescent="0.25">
      <c r="A291" t="s">
        <v>1239</v>
      </c>
      <c r="B291" t="s">
        <v>2267</v>
      </c>
    </row>
    <row r="292" spans="1:2" x14ac:dyDescent="0.25">
      <c r="A292" t="s">
        <v>1332</v>
      </c>
      <c r="B292" t="s">
        <v>2267</v>
      </c>
    </row>
    <row r="293" spans="1:2" x14ac:dyDescent="0.25">
      <c r="A293" t="s">
        <v>1205</v>
      </c>
      <c r="B293" t="s">
        <v>2268</v>
      </c>
    </row>
    <row r="294" spans="1:2" x14ac:dyDescent="0.25">
      <c r="A294" t="s">
        <v>1207</v>
      </c>
      <c r="B294" t="s">
        <v>2268</v>
      </c>
    </row>
    <row r="295" spans="1:2" x14ac:dyDescent="0.25">
      <c r="A295" t="s">
        <v>1297</v>
      </c>
      <c r="B295" t="s">
        <v>2281</v>
      </c>
    </row>
    <row r="296" spans="1:2" x14ac:dyDescent="0.25">
      <c r="A296" t="s">
        <v>1378</v>
      </c>
      <c r="B296" t="s">
        <v>2282</v>
      </c>
    </row>
    <row r="297" spans="1:2" x14ac:dyDescent="0.25">
      <c r="A297" t="s">
        <v>1235</v>
      </c>
      <c r="B297" t="s">
        <v>2282</v>
      </c>
    </row>
    <row r="298" spans="1:2" x14ac:dyDescent="0.25">
      <c r="A298" t="s">
        <v>1238</v>
      </c>
      <c r="B298" t="s">
        <v>2282</v>
      </c>
    </row>
    <row r="299" spans="1:2" x14ac:dyDescent="0.25">
      <c r="A299" t="s">
        <v>1239</v>
      </c>
      <c r="B299" t="s">
        <v>2283</v>
      </c>
    </row>
    <row r="300" spans="1:2" x14ac:dyDescent="0.25">
      <c r="A300" t="s">
        <v>1238</v>
      </c>
      <c r="B300" t="s">
        <v>2283</v>
      </c>
    </row>
    <row r="301" spans="1:2" x14ac:dyDescent="0.25">
      <c r="A301" t="s">
        <v>1229</v>
      </c>
      <c r="B301" t="s">
        <v>2284</v>
      </c>
    </row>
    <row r="302" spans="1:2" x14ac:dyDescent="0.25">
      <c r="A302" t="s">
        <v>1230</v>
      </c>
      <c r="B302" t="s">
        <v>2284</v>
      </c>
    </row>
    <row r="303" spans="1:2" x14ac:dyDescent="0.25">
      <c r="A303" t="s">
        <v>1239</v>
      </c>
      <c r="B303" t="s">
        <v>2284</v>
      </c>
    </row>
    <row r="304" spans="1:2" x14ac:dyDescent="0.25">
      <c r="A304" t="s">
        <v>1194</v>
      </c>
      <c r="B304" t="s">
        <v>2284</v>
      </c>
    </row>
    <row r="305" spans="1:2" x14ac:dyDescent="0.25">
      <c r="A305" t="s">
        <v>1232</v>
      </c>
      <c r="B305" t="s">
        <v>2285</v>
      </c>
    </row>
    <row r="306" spans="1:2" x14ac:dyDescent="0.25">
      <c r="A306" t="s">
        <v>1234</v>
      </c>
      <c r="B306" t="s">
        <v>2285</v>
      </c>
    </row>
    <row r="307" spans="1:2" x14ac:dyDescent="0.25">
      <c r="A307" t="s">
        <v>1235</v>
      </c>
      <c r="B307" t="s">
        <v>2286</v>
      </c>
    </row>
    <row r="308" spans="1:2" x14ac:dyDescent="0.25">
      <c r="A308" t="s">
        <v>1236</v>
      </c>
      <c r="B308" t="s">
        <v>2286</v>
      </c>
    </row>
    <row r="309" spans="1:2" x14ac:dyDescent="0.25">
      <c r="A309" t="s">
        <v>1239</v>
      </c>
      <c r="B309" t="s">
        <v>2286</v>
      </c>
    </row>
    <row r="310" spans="1:2" x14ac:dyDescent="0.25">
      <c r="A310" t="s">
        <v>1239</v>
      </c>
      <c r="B310" t="s">
        <v>2287</v>
      </c>
    </row>
    <row r="311" spans="1:2" x14ac:dyDescent="0.25">
      <c r="A311" t="s">
        <v>1222</v>
      </c>
      <c r="B311" t="s">
        <v>2287</v>
      </c>
    </row>
    <row r="312" spans="1:2" x14ac:dyDescent="0.25">
      <c r="A312" t="s">
        <v>1235</v>
      </c>
      <c r="B312" t="s">
        <v>2287</v>
      </c>
    </row>
    <row r="313" spans="1:2" x14ac:dyDescent="0.25">
      <c r="A313" t="s">
        <v>1207</v>
      </c>
      <c r="B313" t="s">
        <v>2288</v>
      </c>
    </row>
    <row r="314" spans="1:2" x14ac:dyDescent="0.25">
      <c r="A314" t="s">
        <v>1208</v>
      </c>
      <c r="B314" t="s">
        <v>2288</v>
      </c>
    </row>
    <row r="315" spans="1:2" x14ac:dyDescent="0.25">
      <c r="A315" t="s">
        <v>1211</v>
      </c>
      <c r="B315" t="s">
        <v>2288</v>
      </c>
    </row>
    <row r="316" spans="1:2" x14ac:dyDescent="0.25">
      <c r="A316" t="s">
        <v>1231</v>
      </c>
      <c r="B316" t="s">
        <v>2289</v>
      </c>
    </row>
    <row r="317" spans="1:2" x14ac:dyDescent="0.25">
      <c r="A317" t="s">
        <v>1229</v>
      </c>
      <c r="B317" t="s">
        <v>2289</v>
      </c>
    </row>
    <row r="318" spans="1:2" x14ac:dyDescent="0.25">
      <c r="A318" t="s">
        <v>1230</v>
      </c>
      <c r="B318" t="s">
        <v>2289</v>
      </c>
    </row>
    <row r="319" spans="1:2" x14ac:dyDescent="0.25">
      <c r="A319" t="s">
        <v>1233</v>
      </c>
      <c r="B319" t="s">
        <v>2289</v>
      </c>
    </row>
    <row r="320" spans="1:2" x14ac:dyDescent="0.25">
      <c r="A320" t="s">
        <v>1235</v>
      </c>
      <c r="B320" t="s">
        <v>2289</v>
      </c>
    </row>
    <row r="321" spans="1:2" x14ac:dyDescent="0.25">
      <c r="A321" t="s">
        <v>1238</v>
      </c>
      <c r="B321" t="s">
        <v>2289</v>
      </c>
    </row>
    <row r="322" spans="1:2" x14ac:dyDescent="0.25">
      <c r="A322" t="s">
        <v>1222</v>
      </c>
      <c r="B322" t="s">
        <v>2293</v>
      </c>
    </row>
    <row r="323" spans="1:2" x14ac:dyDescent="0.25">
      <c r="A323" t="s">
        <v>1221</v>
      </c>
      <c r="B323" t="s">
        <v>2293</v>
      </c>
    </row>
    <row r="324" spans="1:2" x14ac:dyDescent="0.25">
      <c r="A324" t="s">
        <v>1222</v>
      </c>
      <c r="B324" t="s">
        <v>2294</v>
      </c>
    </row>
    <row r="325" spans="1:2" x14ac:dyDescent="0.25">
      <c r="A325" t="s">
        <v>1221</v>
      </c>
      <c r="B325" t="s">
        <v>2294</v>
      </c>
    </row>
    <row r="326" spans="1:2" x14ac:dyDescent="0.25">
      <c r="A326" t="s">
        <v>1234</v>
      </c>
      <c r="B326" t="s">
        <v>2295</v>
      </c>
    </row>
    <row r="327" spans="1:2" x14ac:dyDescent="0.25">
      <c r="A327" t="s">
        <v>1236</v>
      </c>
      <c r="B327" t="s">
        <v>2295</v>
      </c>
    </row>
    <row r="328" spans="1:2" x14ac:dyDescent="0.25">
      <c r="A328" t="s">
        <v>1237</v>
      </c>
      <c r="B328" t="s">
        <v>2295</v>
      </c>
    </row>
    <row r="329" spans="1:2" x14ac:dyDescent="0.25">
      <c r="A329" t="s">
        <v>1232</v>
      </c>
      <c r="B329" t="s">
        <v>2296</v>
      </c>
    </row>
    <row r="330" spans="1:2" x14ac:dyDescent="0.25">
      <c r="A330" t="s">
        <v>1233</v>
      </c>
      <c r="B330" t="s">
        <v>2296</v>
      </c>
    </row>
    <row r="331" spans="1:2" x14ac:dyDescent="0.25">
      <c r="A331" t="s">
        <v>1234</v>
      </c>
      <c r="B331" t="s">
        <v>2296</v>
      </c>
    </row>
    <row r="332" spans="1:2" x14ac:dyDescent="0.25">
      <c r="A332" t="s">
        <v>1236</v>
      </c>
      <c r="B332" t="s">
        <v>2296</v>
      </c>
    </row>
    <row r="333" spans="1:2" x14ac:dyDescent="0.25">
      <c r="A333" t="s">
        <v>1237</v>
      </c>
      <c r="B333" t="s">
        <v>2296</v>
      </c>
    </row>
    <row r="334" spans="1:2" x14ac:dyDescent="0.25">
      <c r="A334" t="s">
        <v>1232</v>
      </c>
      <c r="B334" t="s">
        <v>2297</v>
      </c>
    </row>
    <row r="335" spans="1:2" x14ac:dyDescent="0.25">
      <c r="A335" t="s">
        <v>1235</v>
      </c>
      <c r="B335" t="s">
        <v>2297</v>
      </c>
    </row>
    <row r="336" spans="1:2" x14ac:dyDescent="0.25">
      <c r="A336" t="s">
        <v>1236</v>
      </c>
      <c r="B336" t="s">
        <v>2297</v>
      </c>
    </row>
    <row r="337" spans="1:2" x14ac:dyDescent="0.25">
      <c r="A337" t="s">
        <v>1238</v>
      </c>
      <c r="B337" t="s">
        <v>2297</v>
      </c>
    </row>
    <row r="338" spans="1:2" x14ac:dyDescent="0.25">
      <c r="A338" t="s">
        <v>1239</v>
      </c>
      <c r="B338" t="s">
        <v>2297</v>
      </c>
    </row>
    <row r="339" spans="1:2" x14ac:dyDescent="0.25">
      <c r="A339" t="s">
        <v>1232</v>
      </c>
      <c r="B339" t="s">
        <v>2298</v>
      </c>
    </row>
    <row r="340" spans="1:2" x14ac:dyDescent="0.25">
      <c r="A340" t="s">
        <v>1235</v>
      </c>
      <c r="B340" t="s">
        <v>2298</v>
      </c>
    </row>
    <row r="341" spans="1:2" x14ac:dyDescent="0.25">
      <c r="A341" t="s">
        <v>1236</v>
      </c>
      <c r="B341" t="s">
        <v>2298</v>
      </c>
    </row>
    <row r="342" spans="1:2" x14ac:dyDescent="0.25">
      <c r="A342" t="s">
        <v>1238</v>
      </c>
      <c r="B342" t="s">
        <v>2298</v>
      </c>
    </row>
    <row r="343" spans="1:2" x14ac:dyDescent="0.25">
      <c r="A343" t="s">
        <v>1239</v>
      </c>
      <c r="B343" t="s">
        <v>2298</v>
      </c>
    </row>
    <row r="344" spans="1:2" x14ac:dyDescent="0.25">
      <c r="A344" t="s">
        <v>1233</v>
      </c>
      <c r="B344" t="s">
        <v>2299</v>
      </c>
    </row>
    <row r="345" spans="1:2" x14ac:dyDescent="0.25">
      <c r="A345" t="s">
        <v>1234</v>
      </c>
      <c r="B345" t="s">
        <v>2299</v>
      </c>
    </row>
    <row r="346" spans="1:2" x14ac:dyDescent="0.25">
      <c r="A346" t="s">
        <v>1236</v>
      </c>
      <c r="B346" t="s">
        <v>2299</v>
      </c>
    </row>
    <row r="347" spans="1:2" x14ac:dyDescent="0.25">
      <c r="A347" t="s">
        <v>1237</v>
      </c>
      <c r="B347" t="s">
        <v>2299</v>
      </c>
    </row>
    <row r="348" spans="1:2" x14ac:dyDescent="0.25">
      <c r="A348" t="s">
        <v>1238</v>
      </c>
      <c r="B348" t="s">
        <v>2299</v>
      </c>
    </row>
    <row r="349" spans="1:2" x14ac:dyDescent="0.25">
      <c r="A349" t="s">
        <v>1239</v>
      </c>
      <c r="B349" t="s">
        <v>2299</v>
      </c>
    </row>
    <row r="350" spans="1:2" x14ac:dyDescent="0.25">
      <c r="A350" t="s">
        <v>1231</v>
      </c>
      <c r="B350" t="s">
        <v>2299</v>
      </c>
    </row>
    <row r="351" spans="1:2" x14ac:dyDescent="0.25">
      <c r="A351" t="s">
        <v>1233</v>
      </c>
      <c r="B351" t="s">
        <v>2300</v>
      </c>
    </row>
    <row r="352" spans="1:2" x14ac:dyDescent="0.25">
      <c r="A352" t="s">
        <v>1234</v>
      </c>
      <c r="B352" t="s">
        <v>2300</v>
      </c>
    </row>
    <row r="353" spans="1:2" x14ac:dyDescent="0.25">
      <c r="A353" t="s">
        <v>1236</v>
      </c>
      <c r="B353" t="s">
        <v>2300</v>
      </c>
    </row>
    <row r="354" spans="1:2" x14ac:dyDescent="0.25">
      <c r="A354" t="s">
        <v>1237</v>
      </c>
      <c r="B354" t="s">
        <v>2300</v>
      </c>
    </row>
    <row r="355" spans="1:2" x14ac:dyDescent="0.25">
      <c r="A355" t="s">
        <v>1238</v>
      </c>
      <c r="B355" t="s">
        <v>2300</v>
      </c>
    </row>
    <row r="356" spans="1:2" x14ac:dyDescent="0.25">
      <c r="A356" t="s">
        <v>1239</v>
      </c>
      <c r="B356" t="s">
        <v>2300</v>
      </c>
    </row>
    <row r="357" spans="1:2" x14ac:dyDescent="0.25">
      <c r="A357" t="s">
        <v>1231</v>
      </c>
      <c r="B357" t="s">
        <v>2300</v>
      </c>
    </row>
    <row r="358" spans="1:2" x14ac:dyDescent="0.25">
      <c r="A358" t="s">
        <v>1151</v>
      </c>
      <c r="B358" t="s">
        <v>1698</v>
      </c>
    </row>
    <row r="359" spans="1:2" x14ac:dyDescent="0.25">
      <c r="A359" s="16" t="s">
        <v>2128</v>
      </c>
      <c r="B359" s="41" t="s">
        <v>1516</v>
      </c>
    </row>
    <row r="360" spans="1:2" x14ac:dyDescent="0.25">
      <c r="A360" s="16" t="s">
        <v>1697</v>
      </c>
      <c r="B360" s="41" t="s">
        <v>1516</v>
      </c>
    </row>
    <row r="361" spans="1:2" x14ac:dyDescent="0.25">
      <c r="A361" s="16" t="s">
        <v>1698</v>
      </c>
      <c r="B361" s="41" t="s">
        <v>1516</v>
      </c>
    </row>
    <row r="362" spans="1:2" x14ac:dyDescent="0.25">
      <c r="A362" s="16" t="s">
        <v>1699</v>
      </c>
      <c r="B362" s="41" t="s">
        <v>1516</v>
      </c>
    </row>
    <row r="363" spans="1:2" x14ac:dyDescent="0.25">
      <c r="A363" s="16" t="s">
        <v>1700</v>
      </c>
      <c r="B363" s="41" t="s">
        <v>1516</v>
      </c>
    </row>
    <row r="364" spans="1:2" x14ac:dyDescent="0.25">
      <c r="A364" s="16" t="s">
        <v>1701</v>
      </c>
      <c r="B364" s="41" t="s">
        <v>1516</v>
      </c>
    </row>
    <row r="365" spans="1:2" x14ac:dyDescent="0.25">
      <c r="A365" s="16" t="s">
        <v>1702</v>
      </c>
      <c r="B365" s="41" t="s">
        <v>1516</v>
      </c>
    </row>
    <row r="366" spans="1:2" x14ac:dyDescent="0.25">
      <c r="A366" s="16" t="s">
        <v>1703</v>
      </c>
      <c r="B366" s="41" t="s">
        <v>1516</v>
      </c>
    </row>
    <row r="367" spans="1:2" x14ac:dyDescent="0.25">
      <c r="A367" s="16" t="s">
        <v>1704</v>
      </c>
      <c r="B367" s="41" t="s">
        <v>1516</v>
      </c>
    </row>
    <row r="368" spans="1:2" x14ac:dyDescent="0.25">
      <c r="A368" s="16" t="s">
        <v>1705</v>
      </c>
      <c r="B368" s="41" t="s">
        <v>1516</v>
      </c>
    </row>
    <row r="369" spans="1:2" x14ac:dyDescent="0.25">
      <c r="A369" s="16" t="s">
        <v>1706</v>
      </c>
      <c r="B369" s="41" t="s">
        <v>1516</v>
      </c>
    </row>
    <row r="370" spans="1:2" x14ac:dyDescent="0.25">
      <c r="A370" s="16" t="s">
        <v>1707</v>
      </c>
      <c r="B370" s="41" t="s">
        <v>1516</v>
      </c>
    </row>
    <row r="371" spans="1:2" x14ac:dyDescent="0.25">
      <c r="A371" s="16" t="s">
        <v>1708</v>
      </c>
      <c r="B371" s="41" t="s">
        <v>1516</v>
      </c>
    </row>
    <row r="372" spans="1:2" x14ac:dyDescent="0.25">
      <c r="A372" s="16" t="s">
        <v>1709</v>
      </c>
      <c r="B372" s="41" t="s">
        <v>1516</v>
      </c>
    </row>
    <row r="373" spans="1:2" x14ac:dyDescent="0.25">
      <c r="A373" s="16" t="s">
        <v>1710</v>
      </c>
      <c r="B373" s="41" t="s">
        <v>1516</v>
      </c>
    </row>
    <row r="374" spans="1:2" x14ac:dyDescent="0.25">
      <c r="A374" s="16" t="s">
        <v>1711</v>
      </c>
      <c r="B374" s="41" t="s">
        <v>1516</v>
      </c>
    </row>
    <row r="375" spans="1:2" x14ac:dyDescent="0.25">
      <c r="A375" s="16" t="s">
        <v>1712</v>
      </c>
      <c r="B375" s="41" t="s">
        <v>1516</v>
      </c>
    </row>
    <row r="376" spans="1:2" x14ac:dyDescent="0.25">
      <c r="A376" s="16" t="s">
        <v>1713</v>
      </c>
      <c r="B376" s="14" t="s">
        <v>1516</v>
      </c>
    </row>
    <row r="377" spans="1:2" x14ac:dyDescent="0.25">
      <c r="A377" s="16" t="s">
        <v>1714</v>
      </c>
      <c r="B377" s="14" t="s">
        <v>1516</v>
      </c>
    </row>
    <row r="378" spans="1:2" x14ac:dyDescent="0.25">
      <c r="A378" s="16" t="s">
        <v>1715</v>
      </c>
      <c r="B378" s="14" t="s">
        <v>1516</v>
      </c>
    </row>
    <row r="379" spans="1:2" x14ac:dyDescent="0.25">
      <c r="A379" s="16" t="s">
        <v>1716</v>
      </c>
      <c r="B379" s="14" t="s">
        <v>1516</v>
      </c>
    </row>
    <row r="380" spans="1:2" x14ac:dyDescent="0.25">
      <c r="A380" s="16" t="s">
        <v>1717</v>
      </c>
      <c r="B380" s="14" t="s">
        <v>1516</v>
      </c>
    </row>
    <row r="381" spans="1:2" x14ac:dyDescent="0.25">
      <c r="A381" s="16" t="s">
        <v>1718</v>
      </c>
      <c r="B381" s="14" t="s">
        <v>1516</v>
      </c>
    </row>
    <row r="382" spans="1:2" x14ac:dyDescent="0.25">
      <c r="A382" s="16" t="s">
        <v>1719</v>
      </c>
      <c r="B382" s="14" t="s">
        <v>1516</v>
      </c>
    </row>
    <row r="383" spans="1:2" x14ac:dyDescent="0.25">
      <c r="A383" s="16" t="s">
        <v>1720</v>
      </c>
      <c r="B383" s="14" t="s">
        <v>1516</v>
      </c>
    </row>
    <row r="384" spans="1:2" x14ac:dyDescent="0.25">
      <c r="A384" s="16" t="s">
        <v>1721</v>
      </c>
      <c r="B384" s="14" t="s">
        <v>1516</v>
      </c>
    </row>
    <row r="385" spans="1:2" x14ac:dyDescent="0.25">
      <c r="A385" s="16" t="s">
        <v>1722</v>
      </c>
      <c r="B385" s="14" t="s">
        <v>1516</v>
      </c>
    </row>
    <row r="386" spans="1:2" x14ac:dyDescent="0.25">
      <c r="A386" s="16" t="s">
        <v>1723</v>
      </c>
      <c r="B386" s="14" t="s">
        <v>1516</v>
      </c>
    </row>
    <row r="387" spans="1:2" x14ac:dyDescent="0.25">
      <c r="A387" s="16" t="s">
        <v>1724</v>
      </c>
      <c r="B387" s="14" t="s">
        <v>1516</v>
      </c>
    </row>
    <row r="388" spans="1:2" x14ac:dyDescent="0.25">
      <c r="A388" s="16" t="s">
        <v>1726</v>
      </c>
      <c r="B388" s="14" t="s">
        <v>1516</v>
      </c>
    </row>
    <row r="389" spans="1:2" x14ac:dyDescent="0.25">
      <c r="A389" s="16" t="s">
        <v>1728</v>
      </c>
      <c r="B389" s="14" t="s">
        <v>1516</v>
      </c>
    </row>
    <row r="390" spans="1:2" x14ac:dyDescent="0.25">
      <c r="A390" s="16" t="s">
        <v>1730</v>
      </c>
      <c r="B390" s="14" t="s">
        <v>1516</v>
      </c>
    </row>
    <row r="391" spans="1:2" x14ac:dyDescent="0.25">
      <c r="A391" s="16" t="s">
        <v>1732</v>
      </c>
      <c r="B391" s="14" t="s">
        <v>1516</v>
      </c>
    </row>
    <row r="392" spans="1:2" x14ac:dyDescent="0.25">
      <c r="A392" s="16" t="s">
        <v>1734</v>
      </c>
      <c r="B392" s="41" t="s">
        <v>1516</v>
      </c>
    </row>
    <row r="393" spans="1:2" x14ac:dyDescent="0.25">
      <c r="A393" s="16" t="s">
        <v>1736</v>
      </c>
      <c r="B393" s="41" t="s">
        <v>1516</v>
      </c>
    </row>
    <row r="394" spans="1:2" x14ac:dyDescent="0.25">
      <c r="A394" s="16" t="s">
        <v>1737</v>
      </c>
      <c r="B394" s="41" t="s">
        <v>1516</v>
      </c>
    </row>
    <row r="395" spans="1:2" x14ac:dyDescent="0.25">
      <c r="A395" s="16" t="s">
        <v>1738</v>
      </c>
      <c r="B395" s="41" t="s">
        <v>1516</v>
      </c>
    </row>
    <row r="396" spans="1:2" x14ac:dyDescent="0.25">
      <c r="A396" s="16" t="s">
        <v>1739</v>
      </c>
      <c r="B396" s="41" t="s">
        <v>1516</v>
      </c>
    </row>
    <row r="397" spans="1:2" x14ac:dyDescent="0.25">
      <c r="A397" s="16" t="s">
        <v>1740</v>
      </c>
      <c r="B397" s="41" t="s">
        <v>1516</v>
      </c>
    </row>
    <row r="398" spans="1:2" x14ac:dyDescent="0.25">
      <c r="A398" s="16" t="s">
        <v>1741</v>
      </c>
      <c r="B398" s="41" t="s">
        <v>1516</v>
      </c>
    </row>
    <row r="399" spans="1:2" x14ac:dyDescent="0.25">
      <c r="A399" s="16" t="s">
        <v>1742</v>
      </c>
      <c r="B399" s="41" t="s">
        <v>1516</v>
      </c>
    </row>
    <row r="400" spans="1:2" x14ac:dyDescent="0.25">
      <c r="A400" s="16" t="s">
        <v>1743</v>
      </c>
      <c r="B400" s="41" t="s">
        <v>1516</v>
      </c>
    </row>
    <row r="401" spans="1:2" x14ac:dyDescent="0.25">
      <c r="A401" s="16" t="s">
        <v>1744</v>
      </c>
      <c r="B401" s="41" t="s">
        <v>1516</v>
      </c>
    </row>
    <row r="402" spans="1:2" x14ac:dyDescent="0.25">
      <c r="A402" s="16" t="s">
        <v>1745</v>
      </c>
      <c r="B402" s="41" t="s">
        <v>1516</v>
      </c>
    </row>
    <row r="403" spans="1:2" x14ac:dyDescent="0.25">
      <c r="A403" s="16" t="s">
        <v>1746</v>
      </c>
      <c r="B403" s="41" t="s">
        <v>1516</v>
      </c>
    </row>
    <row r="404" spans="1:2" x14ac:dyDescent="0.25">
      <c r="A404" s="16" t="s">
        <v>1747</v>
      </c>
      <c r="B404" s="41" t="s">
        <v>1516</v>
      </c>
    </row>
    <row r="405" spans="1:2" x14ac:dyDescent="0.25">
      <c r="A405" s="16" t="s">
        <v>1748</v>
      </c>
      <c r="B405" s="41" t="s">
        <v>1516</v>
      </c>
    </row>
    <row r="406" spans="1:2" x14ac:dyDescent="0.25">
      <c r="A406" s="16" t="s">
        <v>1749</v>
      </c>
      <c r="B406" s="41" t="s">
        <v>1516</v>
      </c>
    </row>
    <row r="407" spans="1:2" x14ac:dyDescent="0.25">
      <c r="A407" s="16" t="s">
        <v>1750</v>
      </c>
      <c r="B407" s="41" t="s">
        <v>1516</v>
      </c>
    </row>
    <row r="408" spans="1:2" x14ac:dyDescent="0.25">
      <c r="A408" s="16" t="s">
        <v>1751</v>
      </c>
      <c r="B408" s="41" t="s">
        <v>1516</v>
      </c>
    </row>
    <row r="409" spans="1:2" x14ac:dyDescent="0.25">
      <c r="A409" s="16" t="s">
        <v>1752</v>
      </c>
      <c r="B409" s="41" t="s">
        <v>1516</v>
      </c>
    </row>
    <row r="410" spans="1:2" x14ac:dyDescent="0.25">
      <c r="A410" s="16" t="s">
        <v>1753</v>
      </c>
      <c r="B410" s="41" t="s">
        <v>1516</v>
      </c>
    </row>
    <row r="411" spans="1:2" x14ac:dyDescent="0.25">
      <c r="A411" s="16" t="s">
        <v>1754</v>
      </c>
      <c r="B411" s="41" t="s">
        <v>1516</v>
      </c>
    </row>
    <row r="412" spans="1:2" x14ac:dyDescent="0.25">
      <c r="A412" s="16" t="s">
        <v>1755</v>
      </c>
      <c r="B412" s="41" t="s">
        <v>1516</v>
      </c>
    </row>
    <row r="413" spans="1:2" x14ac:dyDescent="0.25">
      <c r="A413" s="16" t="s">
        <v>1756</v>
      </c>
      <c r="B413" s="41" t="s">
        <v>1516</v>
      </c>
    </row>
    <row r="414" spans="1:2" x14ac:dyDescent="0.25">
      <c r="A414" s="16" t="s">
        <v>1757</v>
      </c>
      <c r="B414" s="41" t="s">
        <v>1516</v>
      </c>
    </row>
    <row r="415" spans="1:2" x14ac:dyDescent="0.25">
      <c r="A415" s="16" t="s">
        <v>1758</v>
      </c>
      <c r="B415" s="41" t="s">
        <v>1516</v>
      </c>
    </row>
    <row r="416" spans="1:2" x14ac:dyDescent="0.25">
      <c r="A416" s="16" t="s">
        <v>1759</v>
      </c>
      <c r="B416" s="41" t="s">
        <v>1516</v>
      </c>
    </row>
    <row r="417" spans="1:2" x14ac:dyDescent="0.25">
      <c r="A417" s="16" t="s">
        <v>1760</v>
      </c>
      <c r="B417" s="41" t="s">
        <v>1516</v>
      </c>
    </row>
    <row r="418" spans="1:2" x14ac:dyDescent="0.25">
      <c r="A418" s="16" t="s">
        <v>1761</v>
      </c>
      <c r="B418" s="41" t="s">
        <v>1516</v>
      </c>
    </row>
    <row r="419" spans="1:2" x14ac:dyDescent="0.25">
      <c r="A419" s="16" t="s">
        <v>1762</v>
      </c>
      <c r="B419" s="41" t="s">
        <v>1516</v>
      </c>
    </row>
    <row r="420" spans="1:2" x14ac:dyDescent="0.25">
      <c r="A420" s="16" t="s">
        <v>1763</v>
      </c>
      <c r="B420" s="41" t="s">
        <v>1516</v>
      </c>
    </row>
    <row r="421" spans="1:2" x14ac:dyDescent="0.25">
      <c r="A421" s="16" t="s">
        <v>1764</v>
      </c>
      <c r="B421" s="41" t="s">
        <v>1516</v>
      </c>
    </row>
    <row r="422" spans="1:2" x14ac:dyDescent="0.25">
      <c r="A422" s="16" t="s">
        <v>1765</v>
      </c>
      <c r="B422" s="41" t="s">
        <v>1516</v>
      </c>
    </row>
    <row r="423" spans="1:2" x14ac:dyDescent="0.25">
      <c r="A423" s="16" t="s">
        <v>1766</v>
      </c>
      <c r="B423" s="41" t="s">
        <v>1516</v>
      </c>
    </row>
    <row r="424" spans="1:2" x14ac:dyDescent="0.25">
      <c r="A424" s="16" t="s">
        <v>1767</v>
      </c>
      <c r="B424" s="41" t="s">
        <v>1516</v>
      </c>
    </row>
    <row r="425" spans="1:2" x14ac:dyDescent="0.25">
      <c r="A425" s="16" t="s">
        <v>1768</v>
      </c>
      <c r="B425" s="41" t="s">
        <v>1516</v>
      </c>
    </row>
    <row r="426" spans="1:2" x14ac:dyDescent="0.25">
      <c r="A426" s="16" t="s">
        <v>1769</v>
      </c>
      <c r="B426" s="41" t="s">
        <v>1516</v>
      </c>
    </row>
    <row r="427" spans="1:2" x14ac:dyDescent="0.25">
      <c r="A427" s="16" t="s">
        <v>1770</v>
      </c>
      <c r="B427" s="41" t="s">
        <v>1516</v>
      </c>
    </row>
    <row r="428" spans="1:2" x14ac:dyDescent="0.25">
      <c r="A428" s="16" t="s">
        <v>1772</v>
      </c>
      <c r="B428" s="41" t="s">
        <v>1516</v>
      </c>
    </row>
    <row r="429" spans="1:2" x14ac:dyDescent="0.25">
      <c r="A429" s="16" t="s">
        <v>1774</v>
      </c>
      <c r="B429" s="41" t="s">
        <v>1516</v>
      </c>
    </row>
    <row r="430" spans="1:2" x14ac:dyDescent="0.25">
      <c r="A430" s="16" t="s">
        <v>1776</v>
      </c>
      <c r="B430" s="41" t="s">
        <v>1516</v>
      </c>
    </row>
    <row r="431" spans="1:2" x14ac:dyDescent="0.25">
      <c r="A431" s="16" t="s">
        <v>1778</v>
      </c>
      <c r="B431" s="41" t="s">
        <v>1516</v>
      </c>
    </row>
    <row r="432" spans="1:2" x14ac:dyDescent="0.25">
      <c r="A432" s="16" t="s">
        <v>1779</v>
      </c>
      <c r="B432" s="41" t="s">
        <v>1516</v>
      </c>
    </row>
    <row r="433" spans="1:2" x14ac:dyDescent="0.25">
      <c r="A433" s="16" t="s">
        <v>1780</v>
      </c>
      <c r="B433" s="41" t="s">
        <v>1516</v>
      </c>
    </row>
    <row r="434" spans="1:2" x14ac:dyDescent="0.25">
      <c r="A434" s="16" t="s">
        <v>1782</v>
      </c>
      <c r="B434" s="41" t="s">
        <v>1516</v>
      </c>
    </row>
    <row r="435" spans="1:2" x14ac:dyDescent="0.25">
      <c r="A435" s="16" t="s">
        <v>1784</v>
      </c>
      <c r="B435" s="41" t="s">
        <v>1516</v>
      </c>
    </row>
    <row r="436" spans="1:2" x14ac:dyDescent="0.25">
      <c r="A436" s="16" t="s">
        <v>1786</v>
      </c>
      <c r="B436" s="41" t="s">
        <v>1516</v>
      </c>
    </row>
    <row r="437" spans="1:2" x14ac:dyDescent="0.25">
      <c r="A437" s="16" t="s">
        <v>1788</v>
      </c>
      <c r="B437" s="41" t="s">
        <v>1516</v>
      </c>
    </row>
    <row r="438" spans="1:2" x14ac:dyDescent="0.25">
      <c r="A438" s="16" t="s">
        <v>1790</v>
      </c>
      <c r="B438" s="41" t="s">
        <v>1516</v>
      </c>
    </row>
    <row r="439" spans="1:2" x14ac:dyDescent="0.25">
      <c r="A439" s="16" t="s">
        <v>1792</v>
      </c>
      <c r="B439" s="41" t="s">
        <v>1516</v>
      </c>
    </row>
    <row r="440" spans="1:2" x14ac:dyDescent="0.25">
      <c r="A440" s="16" t="s">
        <v>1794</v>
      </c>
      <c r="B440" s="41" t="s">
        <v>1516</v>
      </c>
    </row>
    <row r="441" spans="1:2" x14ac:dyDescent="0.25">
      <c r="A441" s="16" t="s">
        <v>1796</v>
      </c>
      <c r="B441" s="41" t="s">
        <v>1569</v>
      </c>
    </row>
    <row r="442" spans="1:2" x14ac:dyDescent="0.25">
      <c r="A442" s="16" t="s">
        <v>1797</v>
      </c>
      <c r="B442" s="41" t="s">
        <v>1569</v>
      </c>
    </row>
    <row r="443" spans="1:2" x14ac:dyDescent="0.25">
      <c r="A443" s="16" t="s">
        <v>1798</v>
      </c>
      <c r="B443" s="41" t="s">
        <v>1569</v>
      </c>
    </row>
    <row r="444" spans="1:2" x14ac:dyDescent="0.25">
      <c r="A444" s="16" t="s">
        <v>1799</v>
      </c>
      <c r="B444" s="41" t="s">
        <v>1569</v>
      </c>
    </row>
    <row r="445" spans="1:2" x14ac:dyDescent="0.25">
      <c r="A445" s="16" t="s">
        <v>1800</v>
      </c>
      <c r="B445" s="41" t="s">
        <v>1569</v>
      </c>
    </row>
    <row r="446" spans="1:2" x14ac:dyDescent="0.25">
      <c r="A446" s="16" t="s">
        <v>1801</v>
      </c>
      <c r="B446" s="41" t="s">
        <v>1569</v>
      </c>
    </row>
    <row r="447" spans="1:2" x14ac:dyDescent="0.25">
      <c r="A447" s="16" t="s">
        <v>1802</v>
      </c>
      <c r="B447" s="41" t="s">
        <v>1569</v>
      </c>
    </row>
    <row r="448" spans="1:2" x14ac:dyDescent="0.25">
      <c r="A448" s="16" t="s">
        <v>1803</v>
      </c>
      <c r="B448" s="41" t="s">
        <v>1569</v>
      </c>
    </row>
    <row r="449" spans="1:2" x14ac:dyDescent="0.25">
      <c r="A449" s="16" t="s">
        <v>1804</v>
      </c>
      <c r="B449" s="41" t="s">
        <v>1569</v>
      </c>
    </row>
    <row r="450" spans="1:2" x14ac:dyDescent="0.25">
      <c r="A450" s="16" t="s">
        <v>1805</v>
      </c>
      <c r="B450" s="41" t="s">
        <v>1569</v>
      </c>
    </row>
    <row r="451" spans="1:2" x14ac:dyDescent="0.25">
      <c r="A451" s="16" t="s">
        <v>1806</v>
      </c>
      <c r="B451" s="41" t="s">
        <v>1569</v>
      </c>
    </row>
    <row r="452" spans="1:2" x14ac:dyDescent="0.25">
      <c r="A452" s="16" t="s">
        <v>1807</v>
      </c>
      <c r="B452" s="41" t="s">
        <v>1569</v>
      </c>
    </row>
    <row r="453" spans="1:2" x14ac:dyDescent="0.25">
      <c r="A453" s="16" t="s">
        <v>1808</v>
      </c>
      <c r="B453" s="41" t="s">
        <v>1569</v>
      </c>
    </row>
    <row r="454" spans="1:2" x14ac:dyDescent="0.25">
      <c r="A454" s="16" t="s">
        <v>1809</v>
      </c>
      <c r="B454" s="41" t="s">
        <v>1569</v>
      </c>
    </row>
    <row r="455" spans="1:2" x14ac:dyDescent="0.25">
      <c r="A455" s="16" t="s">
        <v>1810</v>
      </c>
      <c r="B455" s="41" t="s">
        <v>1569</v>
      </c>
    </row>
    <row r="456" spans="1:2" x14ac:dyDescent="0.25">
      <c r="A456" s="16" t="s">
        <v>1811</v>
      </c>
      <c r="B456" s="41" t="s">
        <v>1569</v>
      </c>
    </row>
    <row r="457" spans="1:2" x14ac:dyDescent="0.25">
      <c r="A457" s="16" t="s">
        <v>1812</v>
      </c>
      <c r="B457" s="41" t="s">
        <v>1569</v>
      </c>
    </row>
    <row r="458" spans="1:2" x14ac:dyDescent="0.25">
      <c r="A458" s="16" t="s">
        <v>1813</v>
      </c>
      <c r="B458" s="41" t="s">
        <v>1569</v>
      </c>
    </row>
    <row r="459" spans="1:2" x14ac:dyDescent="0.25">
      <c r="A459" s="16" t="s">
        <v>1814</v>
      </c>
      <c r="B459" s="41" t="s">
        <v>1569</v>
      </c>
    </row>
    <row r="460" spans="1:2" x14ac:dyDescent="0.25">
      <c r="A460" s="16" t="s">
        <v>1815</v>
      </c>
      <c r="B460" s="41" t="s">
        <v>1569</v>
      </c>
    </row>
    <row r="461" spans="1:2" x14ac:dyDescent="0.25">
      <c r="A461" s="16" t="s">
        <v>1816</v>
      </c>
      <c r="B461" s="41" t="s">
        <v>1569</v>
      </c>
    </row>
    <row r="462" spans="1:2" x14ac:dyDescent="0.25">
      <c r="A462" s="16" t="s">
        <v>1817</v>
      </c>
      <c r="B462" s="41" t="s">
        <v>1569</v>
      </c>
    </row>
    <row r="463" spans="1:2" x14ac:dyDescent="0.25">
      <c r="A463" s="16" t="s">
        <v>1818</v>
      </c>
      <c r="B463" s="41" t="s">
        <v>1569</v>
      </c>
    </row>
    <row r="464" spans="1:2" x14ac:dyDescent="0.25">
      <c r="A464" s="16" t="s">
        <v>1819</v>
      </c>
      <c r="B464" s="41" t="s">
        <v>1569</v>
      </c>
    </row>
    <row r="465" spans="1:2" x14ac:dyDescent="0.25">
      <c r="A465" s="16" t="s">
        <v>1820</v>
      </c>
      <c r="B465" s="41" t="s">
        <v>1569</v>
      </c>
    </row>
    <row r="466" spans="1:2" x14ac:dyDescent="0.25">
      <c r="A466" s="16" t="s">
        <v>1821</v>
      </c>
      <c r="B466" s="41" t="s">
        <v>1569</v>
      </c>
    </row>
    <row r="467" spans="1:2" x14ac:dyDescent="0.25">
      <c r="A467" s="16" t="s">
        <v>1822</v>
      </c>
      <c r="B467" s="41" t="s">
        <v>1569</v>
      </c>
    </row>
    <row r="468" spans="1:2" x14ac:dyDescent="0.25">
      <c r="A468" s="16" t="s">
        <v>1823</v>
      </c>
      <c r="B468" s="41" t="s">
        <v>1569</v>
      </c>
    </row>
    <row r="469" spans="1:2" x14ac:dyDescent="0.25">
      <c r="A469" s="16" t="s">
        <v>1824</v>
      </c>
      <c r="B469" s="41" t="s">
        <v>1569</v>
      </c>
    </row>
    <row r="470" spans="1:2" x14ac:dyDescent="0.25">
      <c r="A470" s="16" t="s">
        <v>1825</v>
      </c>
      <c r="B470" s="41" t="s">
        <v>1569</v>
      </c>
    </row>
    <row r="471" spans="1:2" x14ac:dyDescent="0.25">
      <c r="A471" s="16" t="s">
        <v>1826</v>
      </c>
      <c r="B471" s="41" t="s">
        <v>1569</v>
      </c>
    </row>
    <row r="472" spans="1:2" x14ac:dyDescent="0.25">
      <c r="A472" s="16" t="s">
        <v>1827</v>
      </c>
      <c r="B472" s="41" t="s">
        <v>1569</v>
      </c>
    </row>
    <row r="473" spans="1:2" x14ac:dyDescent="0.25">
      <c r="A473" s="16" t="s">
        <v>1828</v>
      </c>
      <c r="B473" s="41" t="s">
        <v>1569</v>
      </c>
    </row>
    <row r="474" spans="1:2" x14ac:dyDescent="0.25">
      <c r="A474" s="16" t="s">
        <v>1829</v>
      </c>
      <c r="B474" s="38" t="s">
        <v>1569</v>
      </c>
    </row>
    <row r="475" spans="1:2" x14ac:dyDescent="0.25">
      <c r="A475" s="16" t="s">
        <v>1830</v>
      </c>
      <c r="B475" s="38" t="s">
        <v>1569</v>
      </c>
    </row>
    <row r="476" spans="1:2" x14ac:dyDescent="0.25">
      <c r="A476" s="16" t="s">
        <v>1831</v>
      </c>
      <c r="B476" s="38" t="s">
        <v>1569</v>
      </c>
    </row>
    <row r="477" spans="1:2" x14ac:dyDescent="0.25">
      <c r="A477" s="16" t="s">
        <v>1832</v>
      </c>
      <c r="B477" s="38" t="s">
        <v>1569</v>
      </c>
    </row>
    <row r="478" spans="1:2" x14ac:dyDescent="0.25">
      <c r="A478" s="16" t="s">
        <v>1833</v>
      </c>
      <c r="B478" s="38" t="s">
        <v>1569</v>
      </c>
    </row>
    <row r="479" spans="1:2" x14ac:dyDescent="0.25">
      <c r="A479" s="16" t="s">
        <v>1834</v>
      </c>
      <c r="B479" s="38" t="s">
        <v>1569</v>
      </c>
    </row>
    <row r="480" spans="1:2" x14ac:dyDescent="0.25">
      <c r="A480" s="16" t="s">
        <v>1835</v>
      </c>
      <c r="B480" s="38" t="s">
        <v>1569</v>
      </c>
    </row>
    <row r="481" spans="1:2" x14ac:dyDescent="0.25">
      <c r="A481" s="16" t="s">
        <v>1836</v>
      </c>
      <c r="B481" s="38" t="s">
        <v>1569</v>
      </c>
    </row>
    <row r="482" spans="1:2" x14ac:dyDescent="0.25">
      <c r="A482" s="16" t="s">
        <v>1837</v>
      </c>
      <c r="B482" s="38" t="s">
        <v>1569</v>
      </c>
    </row>
    <row r="483" spans="1:2" x14ac:dyDescent="0.25">
      <c r="A483" s="16" t="s">
        <v>1838</v>
      </c>
      <c r="B483" s="38" t="s">
        <v>1569</v>
      </c>
    </row>
    <row r="484" spans="1:2" x14ac:dyDescent="0.25">
      <c r="A484" s="16" t="s">
        <v>1839</v>
      </c>
      <c r="B484" s="38" t="s">
        <v>1569</v>
      </c>
    </row>
    <row r="485" spans="1:2" x14ac:dyDescent="0.25">
      <c r="A485" s="16" t="s">
        <v>1840</v>
      </c>
      <c r="B485" s="38" t="s">
        <v>1569</v>
      </c>
    </row>
    <row r="486" spans="1:2" x14ac:dyDescent="0.25">
      <c r="A486" t="s">
        <v>1841</v>
      </c>
      <c r="B486" t="s">
        <v>1569</v>
      </c>
    </row>
    <row r="487" spans="1:2" x14ac:dyDescent="0.25">
      <c r="A487" t="s">
        <v>1842</v>
      </c>
      <c r="B487" t="s">
        <v>1569</v>
      </c>
    </row>
    <row r="488" spans="1:2" x14ac:dyDescent="0.25">
      <c r="A488" t="s">
        <v>1843</v>
      </c>
      <c r="B488" t="s">
        <v>1569</v>
      </c>
    </row>
    <row r="489" spans="1:2" x14ac:dyDescent="0.25">
      <c r="A489" t="s">
        <v>1844</v>
      </c>
      <c r="B489" t="s">
        <v>1569</v>
      </c>
    </row>
    <row r="490" spans="1:2" x14ac:dyDescent="0.25">
      <c r="A490" t="s">
        <v>1845</v>
      </c>
      <c r="B490" t="s">
        <v>1569</v>
      </c>
    </row>
    <row r="491" spans="1:2" x14ac:dyDescent="0.25">
      <c r="A491" t="s">
        <v>1846</v>
      </c>
      <c r="B491" t="s">
        <v>1569</v>
      </c>
    </row>
    <row r="492" spans="1:2" x14ac:dyDescent="0.25">
      <c r="A492" t="s">
        <v>1847</v>
      </c>
      <c r="B492" t="s">
        <v>1569</v>
      </c>
    </row>
    <row r="493" spans="1:2" x14ac:dyDescent="0.25">
      <c r="A493" t="s">
        <v>1848</v>
      </c>
      <c r="B493" t="s">
        <v>1569</v>
      </c>
    </row>
    <row r="494" spans="1:2" x14ac:dyDescent="0.25">
      <c r="A494" t="s">
        <v>1849</v>
      </c>
      <c r="B494" t="s">
        <v>1569</v>
      </c>
    </row>
    <row r="495" spans="1:2" x14ac:dyDescent="0.25">
      <c r="A495" t="s">
        <v>1850</v>
      </c>
      <c r="B495" t="s">
        <v>1569</v>
      </c>
    </row>
    <row r="496" spans="1:2" x14ac:dyDescent="0.25">
      <c r="A496" t="s">
        <v>1851</v>
      </c>
      <c r="B496" t="s">
        <v>1569</v>
      </c>
    </row>
    <row r="497" spans="1:2" x14ac:dyDescent="0.25">
      <c r="A497" t="s">
        <v>1852</v>
      </c>
      <c r="B497" t="s">
        <v>1569</v>
      </c>
    </row>
    <row r="498" spans="1:2" x14ac:dyDescent="0.25">
      <c r="A498" t="s">
        <v>1853</v>
      </c>
      <c r="B498" t="s">
        <v>1569</v>
      </c>
    </row>
    <row r="499" spans="1:2" x14ac:dyDescent="0.25">
      <c r="A499" t="s">
        <v>1854</v>
      </c>
      <c r="B499" t="s">
        <v>1569</v>
      </c>
    </row>
    <row r="500" spans="1:2" x14ac:dyDescent="0.25">
      <c r="A500" t="s">
        <v>1855</v>
      </c>
      <c r="B500" t="s">
        <v>1569</v>
      </c>
    </row>
    <row r="501" spans="1:2" x14ac:dyDescent="0.25">
      <c r="A501" t="s">
        <v>1856</v>
      </c>
      <c r="B501" t="s">
        <v>1569</v>
      </c>
    </row>
    <row r="502" spans="1:2" x14ac:dyDescent="0.25">
      <c r="A502" t="s">
        <v>1857</v>
      </c>
      <c r="B502" t="s">
        <v>1569</v>
      </c>
    </row>
    <row r="503" spans="1:2" x14ac:dyDescent="0.25">
      <c r="A503" t="s">
        <v>1858</v>
      </c>
      <c r="B503" t="s">
        <v>1569</v>
      </c>
    </row>
    <row r="504" spans="1:2" x14ac:dyDescent="0.25">
      <c r="A504" t="s">
        <v>1859</v>
      </c>
      <c r="B504" t="s">
        <v>1569</v>
      </c>
    </row>
    <row r="505" spans="1:2" x14ac:dyDescent="0.25">
      <c r="A505" t="s">
        <v>1860</v>
      </c>
      <c r="B505" t="s">
        <v>1569</v>
      </c>
    </row>
    <row r="506" spans="1:2" x14ac:dyDescent="0.25">
      <c r="A506" t="s">
        <v>1861</v>
      </c>
      <c r="B506" t="s">
        <v>1569</v>
      </c>
    </row>
    <row r="507" spans="1:2" x14ac:dyDescent="0.25">
      <c r="A507" t="s">
        <v>1862</v>
      </c>
      <c r="B507" t="s">
        <v>1569</v>
      </c>
    </row>
    <row r="508" spans="1:2" x14ac:dyDescent="0.25">
      <c r="A508" t="s">
        <v>1863</v>
      </c>
      <c r="B508" t="s">
        <v>1569</v>
      </c>
    </row>
    <row r="509" spans="1:2" x14ac:dyDescent="0.25">
      <c r="A509" t="s">
        <v>1864</v>
      </c>
      <c r="B509" t="s">
        <v>1569</v>
      </c>
    </row>
    <row r="510" spans="1:2" x14ac:dyDescent="0.25">
      <c r="A510" t="s">
        <v>1865</v>
      </c>
      <c r="B510" t="s">
        <v>1569</v>
      </c>
    </row>
    <row r="511" spans="1:2" x14ac:dyDescent="0.25">
      <c r="A511" t="s">
        <v>1866</v>
      </c>
      <c r="B511" t="s">
        <v>1569</v>
      </c>
    </row>
    <row r="512" spans="1:2" x14ac:dyDescent="0.25">
      <c r="A512" t="s">
        <v>1867</v>
      </c>
      <c r="B512" t="s">
        <v>1569</v>
      </c>
    </row>
    <row r="513" spans="1:2" x14ac:dyDescent="0.25">
      <c r="A513" t="s">
        <v>1868</v>
      </c>
      <c r="B513" t="s">
        <v>1569</v>
      </c>
    </row>
    <row r="514" spans="1:2" x14ac:dyDescent="0.25">
      <c r="A514" s="16" t="s">
        <v>1869</v>
      </c>
      <c r="B514" s="38" t="s">
        <v>1569</v>
      </c>
    </row>
    <row r="515" spans="1:2" x14ac:dyDescent="0.25">
      <c r="A515" s="16" t="s">
        <v>1870</v>
      </c>
      <c r="B515" s="38" t="s">
        <v>1569</v>
      </c>
    </row>
    <row r="516" spans="1:2" x14ac:dyDescent="0.25">
      <c r="A516" s="16" t="s">
        <v>1871</v>
      </c>
      <c r="B516" s="38" t="s">
        <v>1569</v>
      </c>
    </row>
    <row r="517" spans="1:2" x14ac:dyDescent="0.25">
      <c r="A517" s="16" t="s">
        <v>1872</v>
      </c>
      <c r="B517" s="38" t="s">
        <v>1569</v>
      </c>
    </row>
    <row r="518" spans="1:2" x14ac:dyDescent="0.25">
      <c r="A518" s="16" t="s">
        <v>1873</v>
      </c>
      <c r="B518" s="38" t="s">
        <v>1569</v>
      </c>
    </row>
    <row r="519" spans="1:2" x14ac:dyDescent="0.25">
      <c r="A519" s="16" t="s">
        <v>1874</v>
      </c>
      <c r="B519" s="38" t="s">
        <v>1569</v>
      </c>
    </row>
    <row r="520" spans="1:2" x14ac:dyDescent="0.25">
      <c r="A520" s="16" t="s">
        <v>1875</v>
      </c>
      <c r="B520" s="38" t="s">
        <v>1569</v>
      </c>
    </row>
    <row r="521" spans="1:2" x14ac:dyDescent="0.25">
      <c r="A521" s="16" t="s">
        <v>1876</v>
      </c>
      <c r="B521" s="38" t="s">
        <v>1569</v>
      </c>
    </row>
    <row r="522" spans="1:2" x14ac:dyDescent="0.25">
      <c r="A522" s="16" t="s">
        <v>1877</v>
      </c>
      <c r="B522" s="38" t="s">
        <v>1569</v>
      </c>
    </row>
    <row r="523" spans="1:2" x14ac:dyDescent="0.25">
      <c r="A523" s="16" t="s">
        <v>1878</v>
      </c>
      <c r="B523" s="38" t="s">
        <v>1569</v>
      </c>
    </row>
    <row r="524" spans="1:2" x14ac:dyDescent="0.25">
      <c r="A524" s="16" t="s">
        <v>1879</v>
      </c>
      <c r="B524" s="38" t="s">
        <v>1569</v>
      </c>
    </row>
    <row r="525" spans="1:2" x14ac:dyDescent="0.25">
      <c r="A525" s="16" t="s">
        <v>1880</v>
      </c>
      <c r="B525" s="38" t="s">
        <v>1569</v>
      </c>
    </row>
    <row r="526" spans="1:2" x14ac:dyDescent="0.25">
      <c r="A526" s="16" t="s">
        <v>1881</v>
      </c>
      <c r="B526" s="38" t="s">
        <v>1569</v>
      </c>
    </row>
    <row r="527" spans="1:2" x14ac:dyDescent="0.25">
      <c r="A527" s="16" t="s">
        <v>1882</v>
      </c>
      <c r="B527" s="38" t="s">
        <v>1569</v>
      </c>
    </row>
    <row r="528" spans="1:2" x14ac:dyDescent="0.25">
      <c r="A528" s="16" t="s">
        <v>1883</v>
      </c>
      <c r="B528" s="38" t="s">
        <v>1569</v>
      </c>
    </row>
    <row r="529" spans="1:2" x14ac:dyDescent="0.25">
      <c r="A529" s="16" t="s">
        <v>1884</v>
      </c>
      <c r="B529" s="38" t="s">
        <v>1569</v>
      </c>
    </row>
    <row r="530" spans="1:2" x14ac:dyDescent="0.25">
      <c r="A530" s="16" t="s">
        <v>1885</v>
      </c>
      <c r="B530" s="38" t="s">
        <v>1569</v>
      </c>
    </row>
    <row r="531" spans="1:2" x14ac:dyDescent="0.25">
      <c r="A531" s="16" t="s">
        <v>1886</v>
      </c>
      <c r="B531" s="38" t="s">
        <v>1569</v>
      </c>
    </row>
    <row r="532" spans="1:2" x14ac:dyDescent="0.25">
      <c r="A532" s="16" t="s">
        <v>1887</v>
      </c>
      <c r="B532" s="38" t="s">
        <v>1569</v>
      </c>
    </row>
    <row r="533" spans="1:2" x14ac:dyDescent="0.25">
      <c r="A533" s="16" t="s">
        <v>1888</v>
      </c>
      <c r="B533" s="38" t="s">
        <v>1569</v>
      </c>
    </row>
    <row r="534" spans="1:2" x14ac:dyDescent="0.25">
      <c r="A534" s="16" t="s">
        <v>1889</v>
      </c>
      <c r="B534" s="38" t="s">
        <v>1569</v>
      </c>
    </row>
    <row r="535" spans="1:2" x14ac:dyDescent="0.25">
      <c r="A535" s="16" t="s">
        <v>1890</v>
      </c>
      <c r="B535" s="38" t="s">
        <v>1569</v>
      </c>
    </row>
    <row r="536" spans="1:2" x14ac:dyDescent="0.25">
      <c r="A536" s="16" t="s">
        <v>1891</v>
      </c>
      <c r="B536" s="38" t="s">
        <v>1569</v>
      </c>
    </row>
    <row r="537" spans="1:2" x14ac:dyDescent="0.25">
      <c r="A537" s="16" t="s">
        <v>1892</v>
      </c>
      <c r="B537" s="38" t="s">
        <v>1569</v>
      </c>
    </row>
    <row r="538" spans="1:2" x14ac:dyDescent="0.25">
      <c r="A538" s="16" t="s">
        <v>1893</v>
      </c>
      <c r="B538" s="38" t="s">
        <v>1569</v>
      </c>
    </row>
    <row r="539" spans="1:2" x14ac:dyDescent="0.25">
      <c r="A539" s="16" t="s">
        <v>1894</v>
      </c>
      <c r="B539" s="38" t="s">
        <v>1569</v>
      </c>
    </row>
    <row r="540" spans="1:2" x14ac:dyDescent="0.25">
      <c r="A540" s="16" t="s">
        <v>1895</v>
      </c>
      <c r="B540" s="38" t="s">
        <v>1569</v>
      </c>
    </row>
    <row r="541" spans="1:2" x14ac:dyDescent="0.25">
      <c r="A541" s="16" t="s">
        <v>1896</v>
      </c>
      <c r="B541" s="38" t="s">
        <v>1569</v>
      </c>
    </row>
    <row r="542" spans="1:2" x14ac:dyDescent="0.25">
      <c r="A542" s="16" t="s">
        <v>1897</v>
      </c>
      <c r="B542" s="38" t="s">
        <v>1569</v>
      </c>
    </row>
    <row r="543" spans="1:2" x14ac:dyDescent="0.25">
      <c r="A543" s="16" t="s">
        <v>1898</v>
      </c>
      <c r="B543" s="38" t="s">
        <v>1569</v>
      </c>
    </row>
    <row r="544" spans="1:2" x14ac:dyDescent="0.25">
      <c r="A544" s="16" t="s">
        <v>1899</v>
      </c>
      <c r="B544" s="38" t="s">
        <v>1569</v>
      </c>
    </row>
    <row r="545" spans="1:2" x14ac:dyDescent="0.25">
      <c r="A545" s="16" t="s">
        <v>1900</v>
      </c>
      <c r="B545" s="38" t="s">
        <v>1569</v>
      </c>
    </row>
    <row r="546" spans="1:2" x14ac:dyDescent="0.25">
      <c r="A546" s="16" t="s">
        <v>1901</v>
      </c>
      <c r="B546" s="38" t="s">
        <v>1569</v>
      </c>
    </row>
    <row r="547" spans="1:2" x14ac:dyDescent="0.25">
      <c r="A547" s="16" t="s">
        <v>1902</v>
      </c>
      <c r="B547" s="38" t="s">
        <v>1569</v>
      </c>
    </row>
    <row r="548" spans="1:2" x14ac:dyDescent="0.25">
      <c r="A548" s="16" t="s">
        <v>1903</v>
      </c>
      <c r="B548" s="38" t="s">
        <v>1569</v>
      </c>
    </row>
    <row r="549" spans="1:2" x14ac:dyDescent="0.25">
      <c r="A549" s="16" t="s">
        <v>1904</v>
      </c>
      <c r="B549" s="38" t="s">
        <v>1569</v>
      </c>
    </row>
    <row r="550" spans="1:2" x14ac:dyDescent="0.25">
      <c r="A550" s="16" t="s">
        <v>1905</v>
      </c>
      <c r="B550" s="38" t="s">
        <v>1569</v>
      </c>
    </row>
    <row r="551" spans="1:2" x14ac:dyDescent="0.25">
      <c r="A551" s="16" t="s">
        <v>1906</v>
      </c>
      <c r="B551" s="38" t="s">
        <v>1569</v>
      </c>
    </row>
    <row r="552" spans="1:2" x14ac:dyDescent="0.25">
      <c r="A552" s="16" t="s">
        <v>1907</v>
      </c>
      <c r="B552" s="38" t="s">
        <v>1569</v>
      </c>
    </row>
    <row r="553" spans="1:2" x14ac:dyDescent="0.25">
      <c r="A553" s="16" t="s">
        <v>1909</v>
      </c>
      <c r="B553" s="38" t="s">
        <v>1592</v>
      </c>
    </row>
    <row r="554" spans="1:2" x14ac:dyDescent="0.25">
      <c r="A554" s="16" t="s">
        <v>1910</v>
      </c>
      <c r="B554" s="38" t="s">
        <v>1592</v>
      </c>
    </row>
    <row r="555" spans="1:2" x14ac:dyDescent="0.25">
      <c r="A555" s="16" t="s">
        <v>1912</v>
      </c>
      <c r="B555" s="38" t="s">
        <v>1592</v>
      </c>
    </row>
    <row r="556" spans="1:2" x14ac:dyDescent="0.25">
      <c r="A556" s="16" t="s">
        <v>1913</v>
      </c>
      <c r="B556" s="38" t="s">
        <v>1592</v>
      </c>
    </row>
    <row r="557" spans="1:2" x14ac:dyDescent="0.25">
      <c r="A557" s="16" t="s">
        <v>1914</v>
      </c>
      <c r="B557" s="38" t="s">
        <v>1592</v>
      </c>
    </row>
    <row r="558" spans="1:2" x14ac:dyDescent="0.25">
      <c r="A558" s="16" t="s">
        <v>1915</v>
      </c>
      <c r="B558" s="38" t="s">
        <v>1592</v>
      </c>
    </row>
    <row r="559" spans="1:2" x14ac:dyDescent="0.25">
      <c r="A559" s="16" t="s">
        <v>1916</v>
      </c>
      <c r="B559" s="38" t="s">
        <v>1592</v>
      </c>
    </row>
    <row r="560" spans="1:2" x14ac:dyDescent="0.25">
      <c r="A560" s="16" t="s">
        <v>1917</v>
      </c>
      <c r="B560" s="38" t="s">
        <v>1592</v>
      </c>
    </row>
    <row r="561" spans="1:2" x14ac:dyDescent="0.25">
      <c r="A561" s="16" t="s">
        <v>1918</v>
      </c>
      <c r="B561" s="38" t="s">
        <v>1592</v>
      </c>
    </row>
    <row r="562" spans="1:2" x14ac:dyDescent="0.25">
      <c r="A562" s="16" t="s">
        <v>1919</v>
      </c>
      <c r="B562" s="38" t="s">
        <v>1592</v>
      </c>
    </row>
    <row r="563" spans="1:2" x14ac:dyDescent="0.25">
      <c r="A563" s="16" t="s">
        <v>1921</v>
      </c>
      <c r="B563" s="38" t="s">
        <v>1592</v>
      </c>
    </row>
    <row r="564" spans="1:2" x14ac:dyDescent="0.25">
      <c r="A564" s="16" t="s">
        <v>1936</v>
      </c>
      <c r="B564" s="38" t="s">
        <v>2745</v>
      </c>
    </row>
    <row r="565" spans="1:2" x14ac:dyDescent="0.25">
      <c r="A565" s="16" t="s">
        <v>1935</v>
      </c>
      <c r="B565" s="38" t="s">
        <v>2745</v>
      </c>
    </row>
    <row r="566" spans="1:2" x14ac:dyDescent="0.25">
      <c r="A566" s="16" t="s">
        <v>1923</v>
      </c>
      <c r="B566" s="38" t="s">
        <v>2745</v>
      </c>
    </row>
    <row r="567" spans="1:2" x14ac:dyDescent="0.25">
      <c r="A567" s="16" t="s">
        <v>1924</v>
      </c>
      <c r="B567" s="38" t="s">
        <v>2745</v>
      </c>
    </row>
    <row r="568" spans="1:2" x14ac:dyDescent="0.25">
      <c r="A568" s="16" t="s">
        <v>1931</v>
      </c>
      <c r="B568" s="38" t="s">
        <v>2745</v>
      </c>
    </row>
    <row r="569" spans="1:2" x14ac:dyDescent="0.25">
      <c r="A569" s="16" t="s">
        <v>1932</v>
      </c>
      <c r="B569" s="38" t="s">
        <v>2745</v>
      </c>
    </row>
    <row r="570" spans="1:2" x14ac:dyDescent="0.25">
      <c r="A570" s="16" t="s">
        <v>1930</v>
      </c>
      <c r="B570" s="38" t="s">
        <v>2745</v>
      </c>
    </row>
    <row r="571" spans="1:2" x14ac:dyDescent="0.25">
      <c r="A571" s="16" t="s">
        <v>1933</v>
      </c>
      <c r="B571" s="38" t="s">
        <v>2745</v>
      </c>
    </row>
    <row r="572" spans="1:2" x14ac:dyDescent="0.25">
      <c r="A572" s="16" t="s">
        <v>1934</v>
      </c>
      <c r="B572" s="38" t="s">
        <v>2745</v>
      </c>
    </row>
    <row r="573" spans="1:2" x14ac:dyDescent="0.25">
      <c r="A573" s="16" t="s">
        <v>1925</v>
      </c>
      <c r="B573" s="38" t="s">
        <v>2745</v>
      </c>
    </row>
    <row r="574" spans="1:2" x14ac:dyDescent="0.25">
      <c r="A574" s="16" t="s">
        <v>1926</v>
      </c>
      <c r="B574" s="38" t="s">
        <v>2757</v>
      </c>
    </row>
    <row r="575" spans="1:2" x14ac:dyDescent="0.25">
      <c r="A575" s="16" t="s">
        <v>1929</v>
      </c>
      <c r="B575" s="38" t="s">
        <v>2757</v>
      </c>
    </row>
    <row r="576" spans="1:2" x14ac:dyDescent="0.25">
      <c r="A576" s="16" t="s">
        <v>1928</v>
      </c>
      <c r="B576" s="38" t="s">
        <v>2757</v>
      </c>
    </row>
    <row r="577" spans="1:2" x14ac:dyDescent="0.25">
      <c r="A577" s="16" t="s">
        <v>1927</v>
      </c>
      <c r="B577" s="38" t="s">
        <v>2757</v>
      </c>
    </row>
    <row r="578" spans="1:2" x14ac:dyDescent="0.25">
      <c r="A578" s="16" t="s">
        <v>1937</v>
      </c>
      <c r="B578" s="38" t="s">
        <v>1579</v>
      </c>
    </row>
    <row r="579" spans="1:2" x14ac:dyDescent="0.25">
      <c r="A579" s="16" t="s">
        <v>1938</v>
      </c>
      <c r="B579" s="38" t="s">
        <v>1579</v>
      </c>
    </row>
    <row r="580" spans="1:2" x14ac:dyDescent="0.25">
      <c r="A580" s="16" t="s">
        <v>1939</v>
      </c>
      <c r="B580" s="38" t="s">
        <v>1579</v>
      </c>
    </row>
    <row r="581" spans="1:2" x14ac:dyDescent="0.25">
      <c r="A581" s="16" t="s">
        <v>1940</v>
      </c>
      <c r="B581" s="38" t="s">
        <v>1579</v>
      </c>
    </row>
    <row r="582" spans="1:2" x14ac:dyDescent="0.25">
      <c r="A582" s="16" t="s">
        <v>1941</v>
      </c>
      <c r="B582" s="38" t="s">
        <v>1579</v>
      </c>
    </row>
    <row r="583" spans="1:2" x14ac:dyDescent="0.25">
      <c r="A583" s="16" t="s">
        <v>1942</v>
      </c>
      <c r="B583" s="38" t="s">
        <v>1579</v>
      </c>
    </row>
    <row r="584" spans="1:2" x14ac:dyDescent="0.25">
      <c r="A584" s="16" t="s">
        <v>1943</v>
      </c>
      <c r="B584" s="38" t="s">
        <v>1579</v>
      </c>
    </row>
    <row r="585" spans="1:2" x14ac:dyDescent="0.25">
      <c r="A585" s="16" t="s">
        <v>1944</v>
      </c>
      <c r="B585" s="38" t="s">
        <v>1579</v>
      </c>
    </row>
    <row r="586" spans="1:2" x14ac:dyDescent="0.25">
      <c r="A586" s="16" t="s">
        <v>2174</v>
      </c>
      <c r="B586" s="38" t="s">
        <v>1432</v>
      </c>
    </row>
    <row r="587" spans="1:2" x14ac:dyDescent="0.25">
      <c r="A587" s="16" t="s">
        <v>2175</v>
      </c>
      <c r="B587" s="40" t="s">
        <v>1432</v>
      </c>
    </row>
    <row r="588" spans="1:2" x14ac:dyDescent="0.25">
      <c r="A588" s="16" t="s">
        <v>2176</v>
      </c>
      <c r="B588" s="40" t="s">
        <v>1432</v>
      </c>
    </row>
    <row r="589" spans="1:2" x14ac:dyDescent="0.25">
      <c r="A589" s="16" t="s">
        <v>2177</v>
      </c>
      <c r="B589" s="40" t="s">
        <v>1432</v>
      </c>
    </row>
    <row r="590" spans="1:2" x14ac:dyDescent="0.25">
      <c r="A590" s="16" t="s">
        <v>2178</v>
      </c>
      <c r="B590" s="40" t="s">
        <v>1432</v>
      </c>
    </row>
    <row r="591" spans="1:2" x14ac:dyDescent="0.25">
      <c r="A591" s="16" t="s">
        <v>2179</v>
      </c>
      <c r="B591" s="40" t="s">
        <v>1432</v>
      </c>
    </row>
    <row r="592" spans="1:2" x14ac:dyDescent="0.25">
      <c r="A592" s="16" t="s">
        <v>2180</v>
      </c>
      <c r="B592" s="40" t="s">
        <v>1432</v>
      </c>
    </row>
    <row r="593" spans="1:2" x14ac:dyDescent="0.25">
      <c r="A593" s="16" t="s">
        <v>2181</v>
      </c>
      <c r="B593" s="40" t="s">
        <v>1432</v>
      </c>
    </row>
    <row r="594" spans="1:2" x14ac:dyDescent="0.25">
      <c r="A594" s="16" t="s">
        <v>2182</v>
      </c>
      <c r="B594" s="40" t="s">
        <v>1432</v>
      </c>
    </row>
    <row r="595" spans="1:2" x14ac:dyDescent="0.25">
      <c r="A595" s="16" t="s">
        <v>2183</v>
      </c>
      <c r="B595" s="40" t="s">
        <v>1432</v>
      </c>
    </row>
    <row r="596" spans="1:2" x14ac:dyDescent="0.25">
      <c r="A596" s="16" t="s">
        <v>2184</v>
      </c>
      <c r="B596" s="40" t="s">
        <v>1432</v>
      </c>
    </row>
    <row r="597" spans="1:2" x14ac:dyDescent="0.25">
      <c r="A597" s="16" t="s">
        <v>2185</v>
      </c>
      <c r="B597" s="40" t="s">
        <v>1432</v>
      </c>
    </row>
    <row r="598" spans="1:2" x14ac:dyDescent="0.25">
      <c r="A598" s="16" t="s">
        <v>2186</v>
      </c>
      <c r="B598" s="40" t="s">
        <v>1432</v>
      </c>
    </row>
    <row r="599" spans="1:2" x14ac:dyDescent="0.25">
      <c r="A599" s="16" t="s">
        <v>2187</v>
      </c>
      <c r="B599" s="40" t="s">
        <v>1432</v>
      </c>
    </row>
    <row r="600" spans="1:2" x14ac:dyDescent="0.25">
      <c r="A600" s="16" t="s">
        <v>2188</v>
      </c>
      <c r="B600" s="40" t="s">
        <v>1432</v>
      </c>
    </row>
    <row r="601" spans="1:2" x14ac:dyDescent="0.25">
      <c r="A601" s="16" t="s">
        <v>2189</v>
      </c>
      <c r="B601" s="40" t="s">
        <v>1432</v>
      </c>
    </row>
    <row r="602" spans="1:2" x14ac:dyDescent="0.25">
      <c r="A602" s="16" t="s">
        <v>2190</v>
      </c>
      <c r="B602" s="40" t="s">
        <v>1432</v>
      </c>
    </row>
    <row r="603" spans="1:2" x14ac:dyDescent="0.25">
      <c r="A603" s="16" t="s">
        <v>2191</v>
      </c>
      <c r="B603" s="40" t="s">
        <v>1432</v>
      </c>
    </row>
    <row r="604" spans="1:2" x14ac:dyDescent="0.25">
      <c r="A604" s="16" t="s">
        <v>2192</v>
      </c>
      <c r="B604" s="40" t="s">
        <v>1432</v>
      </c>
    </row>
    <row r="605" spans="1:2" x14ac:dyDescent="0.25">
      <c r="A605" s="16" t="s">
        <v>2193</v>
      </c>
      <c r="B605" s="40" t="s">
        <v>1432</v>
      </c>
    </row>
    <row r="606" spans="1:2" x14ac:dyDescent="0.25">
      <c r="A606" s="16" t="s">
        <v>2194</v>
      </c>
      <c r="B606" s="40" t="s">
        <v>1432</v>
      </c>
    </row>
    <row r="607" spans="1:2" x14ac:dyDescent="0.25">
      <c r="A607" s="16" t="s">
        <v>2195</v>
      </c>
      <c r="B607" s="40" t="s">
        <v>1432</v>
      </c>
    </row>
    <row r="608" spans="1:2" x14ac:dyDescent="0.25">
      <c r="A608" s="16" t="s">
        <v>2196</v>
      </c>
      <c r="B608" s="40" t="s">
        <v>1432</v>
      </c>
    </row>
    <row r="609" spans="1:2" x14ac:dyDescent="0.25">
      <c r="A609" s="16" t="s">
        <v>2197</v>
      </c>
      <c r="B609" s="40" t="s">
        <v>1432</v>
      </c>
    </row>
    <row r="610" spans="1:2" x14ac:dyDescent="0.25">
      <c r="A610" s="16" t="s">
        <v>2198</v>
      </c>
      <c r="B610" s="40" t="s">
        <v>1432</v>
      </c>
    </row>
    <row r="611" spans="1:2" x14ac:dyDescent="0.25">
      <c r="A611" s="16" t="s">
        <v>2199</v>
      </c>
      <c r="B611" s="40" t="s">
        <v>1432</v>
      </c>
    </row>
    <row r="612" spans="1:2" x14ac:dyDescent="0.25">
      <c r="A612" s="16" t="s">
        <v>2200</v>
      </c>
      <c r="B612" s="40" t="s">
        <v>1432</v>
      </c>
    </row>
    <row r="613" spans="1:2" x14ac:dyDescent="0.25">
      <c r="A613" s="16" t="s">
        <v>2201</v>
      </c>
      <c r="B613" s="40" t="s">
        <v>1432</v>
      </c>
    </row>
    <row r="614" spans="1:2" x14ac:dyDescent="0.25">
      <c r="A614" s="16" t="s">
        <v>2202</v>
      </c>
      <c r="B614" s="40" t="s">
        <v>1432</v>
      </c>
    </row>
    <row r="615" spans="1:2" x14ac:dyDescent="0.25">
      <c r="A615" s="16" t="s">
        <v>2203</v>
      </c>
      <c r="B615" s="40" t="s">
        <v>1432</v>
      </c>
    </row>
    <row r="616" spans="1:2" x14ac:dyDescent="0.25">
      <c r="A616" s="16" t="s">
        <v>2204</v>
      </c>
      <c r="B616" s="40" t="s">
        <v>1432</v>
      </c>
    </row>
    <row r="617" spans="1:2" x14ac:dyDescent="0.25">
      <c r="A617" s="16" t="s">
        <v>2205</v>
      </c>
      <c r="B617" s="40" t="s">
        <v>1432</v>
      </c>
    </row>
    <row r="618" spans="1:2" x14ac:dyDescent="0.25">
      <c r="A618" s="16" t="s">
        <v>2206</v>
      </c>
      <c r="B618" s="40" t="s">
        <v>1432</v>
      </c>
    </row>
    <row r="619" spans="1:2" x14ac:dyDescent="0.25">
      <c r="A619" s="16" t="s">
        <v>2207</v>
      </c>
      <c r="B619" s="40" t="s">
        <v>1432</v>
      </c>
    </row>
    <row r="620" spans="1:2" x14ac:dyDescent="0.25">
      <c r="A620" s="16" t="s">
        <v>2208</v>
      </c>
      <c r="B620" s="40" t="s">
        <v>1432</v>
      </c>
    </row>
    <row r="621" spans="1:2" x14ac:dyDescent="0.25">
      <c r="A621" s="16" t="s">
        <v>2209</v>
      </c>
      <c r="B621" s="40" t="s">
        <v>1432</v>
      </c>
    </row>
    <row r="622" spans="1:2" x14ac:dyDescent="0.25">
      <c r="A622" s="16" t="s">
        <v>2210</v>
      </c>
      <c r="B622" s="40" t="s">
        <v>1432</v>
      </c>
    </row>
    <row r="623" spans="1:2" x14ac:dyDescent="0.25">
      <c r="A623" s="16" t="s">
        <v>2211</v>
      </c>
      <c r="B623" s="40" t="s">
        <v>1432</v>
      </c>
    </row>
    <row r="624" spans="1:2" x14ac:dyDescent="0.25">
      <c r="A624" s="16" t="s">
        <v>2212</v>
      </c>
      <c r="B624" s="40" t="s">
        <v>1432</v>
      </c>
    </row>
    <row r="625" spans="1:2" x14ac:dyDescent="0.25">
      <c r="A625" s="16" t="s">
        <v>2213</v>
      </c>
      <c r="B625" s="40" t="s">
        <v>1432</v>
      </c>
    </row>
    <row r="626" spans="1:2" x14ac:dyDescent="0.25">
      <c r="A626" s="16" t="s">
        <v>2214</v>
      </c>
      <c r="B626" s="40" t="s">
        <v>1432</v>
      </c>
    </row>
    <row r="627" spans="1:2" x14ac:dyDescent="0.25">
      <c r="A627" s="16" t="s">
        <v>2215</v>
      </c>
      <c r="B627" s="40" t="s">
        <v>1432</v>
      </c>
    </row>
    <row r="628" spans="1:2" x14ac:dyDescent="0.25">
      <c r="A628" s="16" t="s">
        <v>2216</v>
      </c>
      <c r="B628" s="40" t="s">
        <v>1432</v>
      </c>
    </row>
    <row r="629" spans="1:2" x14ac:dyDescent="0.25">
      <c r="A629" s="16" t="s">
        <v>2217</v>
      </c>
      <c r="B629" s="40" t="s">
        <v>1432</v>
      </c>
    </row>
    <row r="630" spans="1:2" x14ac:dyDescent="0.25">
      <c r="A630" s="16" t="s">
        <v>2218</v>
      </c>
      <c r="B630" s="40" t="s">
        <v>1432</v>
      </c>
    </row>
    <row r="631" spans="1:2" x14ac:dyDescent="0.25">
      <c r="A631" s="16" t="s">
        <v>2219</v>
      </c>
      <c r="B631" s="40" t="s">
        <v>1432</v>
      </c>
    </row>
    <row r="632" spans="1:2" x14ac:dyDescent="0.25">
      <c r="A632" s="16" t="s">
        <v>2220</v>
      </c>
      <c r="B632" s="40" t="s">
        <v>1432</v>
      </c>
    </row>
    <row r="633" spans="1:2" x14ac:dyDescent="0.25">
      <c r="A633" s="16" t="s">
        <v>2221</v>
      </c>
      <c r="B633" s="40" t="s">
        <v>1432</v>
      </c>
    </row>
    <row r="634" spans="1:2" x14ac:dyDescent="0.25">
      <c r="A634" s="16" t="s">
        <v>2222</v>
      </c>
      <c r="B634" s="40" t="s">
        <v>1432</v>
      </c>
    </row>
    <row r="635" spans="1:2" x14ac:dyDescent="0.25">
      <c r="A635" s="16" t="s">
        <v>2223</v>
      </c>
      <c r="B635" s="43" t="s">
        <v>1432</v>
      </c>
    </row>
    <row r="636" spans="1:2" x14ac:dyDescent="0.25">
      <c r="A636" s="16" t="s">
        <v>2224</v>
      </c>
      <c r="B636" s="43" t="s">
        <v>1432</v>
      </c>
    </row>
    <row r="637" spans="1:2" x14ac:dyDescent="0.25">
      <c r="A637" s="16" t="s">
        <v>2225</v>
      </c>
      <c r="B637" s="43" t="s">
        <v>1432</v>
      </c>
    </row>
    <row r="638" spans="1:2" x14ac:dyDescent="0.25">
      <c r="A638" s="16" t="s">
        <v>2226</v>
      </c>
      <c r="B638" s="43" t="s">
        <v>1432</v>
      </c>
    </row>
    <row r="639" spans="1:2" x14ac:dyDescent="0.25">
      <c r="A639" s="16" t="s">
        <v>2227</v>
      </c>
      <c r="B639" s="43" t="s">
        <v>1432</v>
      </c>
    </row>
    <row r="640" spans="1:2" x14ac:dyDescent="0.25">
      <c r="A640" s="16" t="s">
        <v>2228</v>
      </c>
      <c r="B640" s="43" t="s">
        <v>1432</v>
      </c>
    </row>
    <row r="641" spans="1:2" x14ac:dyDescent="0.25">
      <c r="A641" s="16" t="s">
        <v>2229</v>
      </c>
      <c r="B641" s="43" t="s">
        <v>1432</v>
      </c>
    </row>
    <row r="642" spans="1:2" x14ac:dyDescent="0.25">
      <c r="A642" s="16" t="s">
        <v>2230</v>
      </c>
      <c r="B642" s="43" t="s">
        <v>1432</v>
      </c>
    </row>
    <row r="643" spans="1:2" x14ac:dyDescent="0.25">
      <c r="A643" s="16" t="s">
        <v>2231</v>
      </c>
      <c r="B643" s="43" t="s">
        <v>1432</v>
      </c>
    </row>
    <row r="644" spans="1:2" x14ac:dyDescent="0.25">
      <c r="A644" s="16" t="s">
        <v>2232</v>
      </c>
      <c r="B644" s="43" t="s">
        <v>1432</v>
      </c>
    </row>
    <row r="645" spans="1:2" x14ac:dyDescent="0.25">
      <c r="A645" s="16" t="s">
        <v>2233</v>
      </c>
      <c r="B645" s="41" t="s">
        <v>1432</v>
      </c>
    </row>
    <row r="646" spans="1:2" x14ac:dyDescent="0.25">
      <c r="A646" s="16" t="s">
        <v>2234</v>
      </c>
      <c r="B646" s="41" t="s">
        <v>1432</v>
      </c>
    </row>
    <row r="647" spans="1:2" x14ac:dyDescent="0.25">
      <c r="A647" s="16" t="s">
        <v>2235</v>
      </c>
      <c r="B647" s="41" t="s">
        <v>1432</v>
      </c>
    </row>
    <row r="648" spans="1:2" x14ac:dyDescent="0.25">
      <c r="A648" s="16" t="s">
        <v>2236</v>
      </c>
      <c r="B648" s="41" t="s">
        <v>1432</v>
      </c>
    </row>
    <row r="649" spans="1:2" x14ac:dyDescent="0.25">
      <c r="A649" s="16" t="s">
        <v>2237</v>
      </c>
      <c r="B649" s="39" t="s">
        <v>1432</v>
      </c>
    </row>
    <row r="650" spans="1:2" x14ac:dyDescent="0.25">
      <c r="A650" s="16" t="s">
        <v>2238</v>
      </c>
      <c r="B650" s="39" t="s">
        <v>1432</v>
      </c>
    </row>
    <row r="651" spans="1:2" x14ac:dyDescent="0.25">
      <c r="A651" s="16" t="s">
        <v>2239</v>
      </c>
      <c r="B651" s="39" t="s">
        <v>1432</v>
      </c>
    </row>
    <row r="652" spans="1:2" x14ac:dyDescent="0.25">
      <c r="A652" s="16" t="s">
        <v>2240</v>
      </c>
      <c r="B652" s="39" t="s">
        <v>1432</v>
      </c>
    </row>
    <row r="653" spans="1:2" x14ac:dyDescent="0.25">
      <c r="A653" s="16" t="s">
        <v>2241</v>
      </c>
      <c r="B653" s="39" t="s">
        <v>1432</v>
      </c>
    </row>
    <row r="654" spans="1:2" x14ac:dyDescent="0.25">
      <c r="A654" s="16" t="s">
        <v>2242</v>
      </c>
      <c r="B654" s="39" t="s">
        <v>1432</v>
      </c>
    </row>
    <row r="655" spans="1:2" x14ac:dyDescent="0.25">
      <c r="A655" s="16" t="s">
        <v>2243</v>
      </c>
      <c r="B655" s="39" t="s">
        <v>1432</v>
      </c>
    </row>
    <row r="656" spans="1:2" x14ac:dyDescent="0.25">
      <c r="A656" s="16" t="s">
        <v>2244</v>
      </c>
      <c r="B656" s="39" t="s">
        <v>1432</v>
      </c>
    </row>
    <row r="657" spans="1:2" x14ac:dyDescent="0.25">
      <c r="A657" s="16" t="s">
        <v>2245</v>
      </c>
      <c r="B657" s="44" t="s">
        <v>1432</v>
      </c>
    </row>
    <row r="658" spans="1:2" x14ac:dyDescent="0.25">
      <c r="A658" s="16" t="s">
        <v>2246</v>
      </c>
      <c r="B658" s="44" t="s">
        <v>1432</v>
      </c>
    </row>
    <row r="659" spans="1:2" x14ac:dyDescent="0.25">
      <c r="A659" s="16" t="s">
        <v>2247</v>
      </c>
      <c r="B659" s="44" t="s">
        <v>1695</v>
      </c>
    </row>
    <row r="660" spans="1:2" x14ac:dyDescent="0.25">
      <c r="A660" s="16" t="s">
        <v>2248</v>
      </c>
      <c r="B660" s="44" t="s">
        <v>1695</v>
      </c>
    </row>
    <row r="661" spans="1:2" x14ac:dyDescent="0.25">
      <c r="A661" s="16" t="s">
        <v>2249</v>
      </c>
      <c r="B661" s="44" t="s">
        <v>1695</v>
      </c>
    </row>
    <row r="662" spans="1:2" x14ac:dyDescent="0.25">
      <c r="A662" s="16" t="s">
        <v>2250</v>
      </c>
      <c r="B662" s="44" t="s">
        <v>1695</v>
      </c>
    </row>
    <row r="663" spans="1:2" x14ac:dyDescent="0.25">
      <c r="A663" s="16" t="s">
        <v>2251</v>
      </c>
      <c r="B663" s="44" t="s">
        <v>1695</v>
      </c>
    </row>
    <row r="664" spans="1:2" x14ac:dyDescent="0.25">
      <c r="A664" s="16" t="s">
        <v>2252</v>
      </c>
      <c r="B664" s="44" t="s">
        <v>1695</v>
      </c>
    </row>
    <row r="665" spans="1:2" x14ac:dyDescent="0.25">
      <c r="A665" s="16" t="s">
        <v>2253</v>
      </c>
      <c r="B665" s="44" t="s">
        <v>1695</v>
      </c>
    </row>
    <row r="666" spans="1:2" x14ac:dyDescent="0.25">
      <c r="A666" s="16" t="s">
        <v>2254</v>
      </c>
      <c r="B666" s="44" t="s">
        <v>1695</v>
      </c>
    </row>
    <row r="667" spans="1:2" x14ac:dyDescent="0.25">
      <c r="A667" s="16" t="s">
        <v>2255</v>
      </c>
      <c r="B667" s="40" t="s">
        <v>1695</v>
      </c>
    </row>
    <row r="668" spans="1:2" x14ac:dyDescent="0.25">
      <c r="A668" s="16" t="s">
        <v>2256</v>
      </c>
      <c r="B668" s="40" t="s">
        <v>1695</v>
      </c>
    </row>
    <row r="669" spans="1:2" x14ac:dyDescent="0.25">
      <c r="A669" s="16" t="s">
        <v>2257</v>
      </c>
      <c r="B669" s="40" t="s">
        <v>1695</v>
      </c>
    </row>
    <row r="670" spans="1:2" x14ac:dyDescent="0.25">
      <c r="A670" s="16" t="s">
        <v>2258</v>
      </c>
      <c r="B670" s="40" t="s">
        <v>1695</v>
      </c>
    </row>
    <row r="671" spans="1:2" x14ac:dyDescent="0.25">
      <c r="A671" s="16" t="s">
        <v>2259</v>
      </c>
      <c r="B671" s="40" t="s">
        <v>1695</v>
      </c>
    </row>
    <row r="672" spans="1:2" x14ac:dyDescent="0.25">
      <c r="A672" s="16" t="s">
        <v>2260</v>
      </c>
      <c r="B672" s="40" t="s">
        <v>1695</v>
      </c>
    </row>
    <row r="673" spans="1:2" x14ac:dyDescent="0.25">
      <c r="A673" s="16" t="s">
        <v>2261</v>
      </c>
      <c r="B673" s="40" t="s">
        <v>1695</v>
      </c>
    </row>
    <row r="674" spans="1:2" x14ac:dyDescent="0.25">
      <c r="A674" s="16" t="s">
        <v>2262</v>
      </c>
      <c r="B674" s="40" t="s">
        <v>1695</v>
      </c>
    </row>
    <row r="675" spans="1:2" x14ac:dyDescent="0.25">
      <c r="A675" s="16" t="s">
        <v>2263</v>
      </c>
      <c r="B675" s="40" t="s">
        <v>1695</v>
      </c>
    </row>
    <row r="676" spans="1:2" x14ac:dyDescent="0.25">
      <c r="A676" s="16" t="s">
        <v>2264</v>
      </c>
      <c r="B676" s="40" t="s">
        <v>1695</v>
      </c>
    </row>
    <row r="677" spans="1:2" x14ac:dyDescent="0.25">
      <c r="A677" s="16" t="s">
        <v>2265</v>
      </c>
      <c r="B677" s="40" t="s">
        <v>1695</v>
      </c>
    </row>
    <row r="678" spans="1:2" x14ac:dyDescent="0.25">
      <c r="A678" s="16" t="s">
        <v>2266</v>
      </c>
      <c r="B678" s="40" t="s">
        <v>1695</v>
      </c>
    </row>
    <row r="679" spans="1:2" x14ac:dyDescent="0.25">
      <c r="A679" s="16" t="s">
        <v>2267</v>
      </c>
      <c r="B679" s="40" t="s">
        <v>1695</v>
      </c>
    </row>
    <row r="680" spans="1:2" x14ac:dyDescent="0.25">
      <c r="A680" s="16" t="s">
        <v>2268</v>
      </c>
      <c r="B680" s="40" t="s">
        <v>1695</v>
      </c>
    </row>
    <row r="681" spans="1:2" x14ac:dyDescent="0.25">
      <c r="A681" s="16" t="s">
        <v>2269</v>
      </c>
      <c r="B681" s="40" t="s">
        <v>1690</v>
      </c>
    </row>
    <row r="682" spans="1:2" x14ac:dyDescent="0.25">
      <c r="A682" s="16" t="s">
        <v>2270</v>
      </c>
      <c r="B682" s="40" t="s">
        <v>1690</v>
      </c>
    </row>
    <row r="683" spans="1:2" x14ac:dyDescent="0.25">
      <c r="A683" s="16" t="s">
        <v>2271</v>
      </c>
      <c r="B683" s="40" t="s">
        <v>1690</v>
      </c>
    </row>
    <row r="684" spans="1:2" x14ac:dyDescent="0.25">
      <c r="A684" s="16" t="s">
        <v>2272</v>
      </c>
      <c r="B684" s="40" t="s">
        <v>1690</v>
      </c>
    </row>
    <row r="685" spans="1:2" x14ac:dyDescent="0.25">
      <c r="A685" s="16" t="s">
        <v>2273</v>
      </c>
      <c r="B685" s="20" t="s">
        <v>1690</v>
      </c>
    </row>
    <row r="686" spans="1:2" x14ac:dyDescent="0.25">
      <c r="A686" s="16" t="s">
        <v>2274</v>
      </c>
      <c r="B686" s="20" t="s">
        <v>1690</v>
      </c>
    </row>
    <row r="687" spans="1:2" x14ac:dyDescent="0.25">
      <c r="A687" s="16" t="s">
        <v>2275</v>
      </c>
      <c r="B687" s="20" t="s">
        <v>1690</v>
      </c>
    </row>
    <row r="688" spans="1:2" x14ac:dyDescent="0.25">
      <c r="A688" s="16" t="s">
        <v>2276</v>
      </c>
      <c r="B688" s="20" t="s">
        <v>1690</v>
      </c>
    </row>
    <row r="689" spans="1:2" x14ac:dyDescent="0.25">
      <c r="A689" s="16" t="s">
        <v>2277</v>
      </c>
      <c r="B689" s="20" t="s">
        <v>1690</v>
      </c>
    </row>
    <row r="690" spans="1:2" x14ac:dyDescent="0.25">
      <c r="A690" s="16" t="s">
        <v>2279</v>
      </c>
      <c r="B690" s="20" t="s">
        <v>1676</v>
      </c>
    </row>
    <row r="691" spans="1:2" x14ac:dyDescent="0.25">
      <c r="A691" s="16" t="s">
        <v>2280</v>
      </c>
      <c r="B691" s="20" t="s">
        <v>1676</v>
      </c>
    </row>
    <row r="692" spans="1:2" x14ac:dyDescent="0.25">
      <c r="A692" s="16" t="s">
        <v>2281</v>
      </c>
      <c r="B692" s="20" t="s">
        <v>1676</v>
      </c>
    </row>
    <row r="693" spans="1:2" x14ac:dyDescent="0.25">
      <c r="A693" s="16" t="s">
        <v>2282</v>
      </c>
      <c r="B693" s="20" t="s">
        <v>1676</v>
      </c>
    </row>
    <row r="694" spans="1:2" x14ac:dyDescent="0.25">
      <c r="A694" s="16" t="s">
        <v>2283</v>
      </c>
      <c r="B694" s="20" t="s">
        <v>1676</v>
      </c>
    </row>
    <row r="695" spans="1:2" x14ac:dyDescent="0.25">
      <c r="A695" s="16" t="s">
        <v>2284</v>
      </c>
      <c r="B695" s="20" t="s">
        <v>1676</v>
      </c>
    </row>
    <row r="696" spans="1:2" x14ac:dyDescent="0.25">
      <c r="A696" s="16" t="s">
        <v>2285</v>
      </c>
      <c r="B696" s="20" t="s">
        <v>1676</v>
      </c>
    </row>
    <row r="697" spans="1:2" x14ac:dyDescent="0.25">
      <c r="A697" s="16" t="s">
        <v>2286</v>
      </c>
      <c r="B697" s="20" t="s">
        <v>1676</v>
      </c>
    </row>
    <row r="698" spans="1:2" x14ac:dyDescent="0.25">
      <c r="A698" s="16" t="s">
        <v>2287</v>
      </c>
      <c r="B698" s="20" t="s">
        <v>1676</v>
      </c>
    </row>
    <row r="699" spans="1:2" x14ac:dyDescent="0.25">
      <c r="A699" s="16" t="s">
        <v>2288</v>
      </c>
      <c r="B699" s="20" t="s">
        <v>1676</v>
      </c>
    </row>
    <row r="700" spans="1:2" x14ac:dyDescent="0.25">
      <c r="A700" s="16" t="s">
        <v>2289</v>
      </c>
      <c r="B700" s="20" t="s">
        <v>1676</v>
      </c>
    </row>
    <row r="701" spans="1:2" x14ac:dyDescent="0.25">
      <c r="A701" s="16" t="s">
        <v>2290</v>
      </c>
      <c r="B701" s="20" t="s">
        <v>1676</v>
      </c>
    </row>
    <row r="702" spans="1:2" x14ac:dyDescent="0.25">
      <c r="A702" s="16" t="s">
        <v>2291</v>
      </c>
      <c r="B702" s="20" t="s">
        <v>1676</v>
      </c>
    </row>
    <row r="703" spans="1:2" x14ac:dyDescent="0.25">
      <c r="A703" s="16" t="s">
        <v>2292</v>
      </c>
      <c r="B703" s="20" t="s">
        <v>1676</v>
      </c>
    </row>
    <row r="704" spans="1:2" x14ac:dyDescent="0.25">
      <c r="A704" s="16" t="s">
        <v>2293</v>
      </c>
      <c r="B704" s="20" t="s">
        <v>1676</v>
      </c>
    </row>
    <row r="705" spans="1:2" x14ac:dyDescent="0.25">
      <c r="A705" s="16" t="s">
        <v>2294</v>
      </c>
      <c r="B705" s="20" t="s">
        <v>1676</v>
      </c>
    </row>
    <row r="706" spans="1:2" x14ac:dyDescent="0.25">
      <c r="A706" s="16" t="s">
        <v>2295</v>
      </c>
      <c r="B706" s="20" t="s">
        <v>1676</v>
      </c>
    </row>
    <row r="707" spans="1:2" x14ac:dyDescent="0.25">
      <c r="A707" s="16" t="s">
        <v>2296</v>
      </c>
      <c r="B707" s="20" t="s">
        <v>1676</v>
      </c>
    </row>
    <row r="708" spans="1:2" x14ac:dyDescent="0.25">
      <c r="A708" s="16" t="s">
        <v>2297</v>
      </c>
      <c r="B708" s="20" t="s">
        <v>1676</v>
      </c>
    </row>
    <row r="709" spans="1:2" x14ac:dyDescent="0.25">
      <c r="A709" s="16" t="s">
        <v>2298</v>
      </c>
      <c r="B709" s="20" t="s">
        <v>1676</v>
      </c>
    </row>
    <row r="710" spans="1:2" x14ac:dyDescent="0.25">
      <c r="A710" s="16" t="s">
        <v>2299</v>
      </c>
      <c r="B710" s="20" t="s">
        <v>1676</v>
      </c>
    </row>
    <row r="711" spans="1:2" x14ac:dyDescent="0.25">
      <c r="A711" s="16" t="s">
        <v>2300</v>
      </c>
      <c r="B711" s="23" t="s">
        <v>1676</v>
      </c>
    </row>
    <row r="712" spans="1:2" x14ac:dyDescent="0.25">
      <c r="A712" s="16" t="s">
        <v>2301</v>
      </c>
      <c r="B712" s="23" t="s">
        <v>1676</v>
      </c>
    </row>
    <row r="713" spans="1:2" x14ac:dyDescent="0.25">
      <c r="A713" s="16" t="s">
        <v>2302</v>
      </c>
      <c r="B713" s="23" t="s">
        <v>1908</v>
      </c>
    </row>
  </sheetData>
  <dataValidations count="2">
    <dataValidation allowBlank="1" showInputMessage="1" showErrorMessage="1" prompt="A longer description for the series. For surveys and censuses this is the question." sqref="B361:B375"/>
    <dataValidation allowBlank="1" showInputMessage="1" showErrorMessage="1" prompt="A short name for the data series. Must be unique." sqref="B360 B376:B486 B515:B713"/>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9"/>
  <sheetViews>
    <sheetView workbookViewId="0">
      <pane xSplit="3" ySplit="1" topLeftCell="D1116" activePane="bottomRight" state="frozen"/>
      <selection pane="topRight" activeCell="D1" sqref="D1"/>
      <selection pane="bottomLeft" activeCell="A2" sqref="A2"/>
      <selection pane="bottomRight" activeCell="D1140" sqref="D1140"/>
    </sheetView>
  </sheetViews>
  <sheetFormatPr defaultRowHeight="15" x14ac:dyDescent="0.25"/>
  <cols>
    <col min="1" max="1" width="38.5703125" customWidth="1"/>
    <col min="2" max="2" width="5.140625" bestFit="1" customWidth="1"/>
    <col min="3" max="3" width="5.140625" customWidth="1"/>
    <col min="4" max="4" width="17.7109375" customWidth="1"/>
    <col min="5" max="5" width="21.140625" customWidth="1"/>
    <col min="6" max="6" width="20.7109375" customWidth="1"/>
    <col min="7" max="7" width="15.140625" bestFit="1" customWidth="1"/>
    <col min="8" max="8" width="13.5703125" bestFit="1" customWidth="1"/>
    <col min="9" max="9" width="19.28515625" bestFit="1" customWidth="1"/>
    <col min="10" max="10" width="11" bestFit="1" customWidth="1"/>
    <col min="11" max="11" width="17.7109375" bestFit="1" customWidth="1"/>
    <col min="12" max="12" width="21.85546875" bestFit="1" customWidth="1"/>
    <col min="13" max="13" width="21.85546875" customWidth="1"/>
  </cols>
  <sheetData>
    <row r="1" spans="1:14" x14ac:dyDescent="0.25">
      <c r="A1" t="s">
        <v>3495</v>
      </c>
      <c r="B1" t="s">
        <v>3496</v>
      </c>
      <c r="C1" t="s">
        <v>3507</v>
      </c>
      <c r="D1" t="s">
        <v>3497</v>
      </c>
      <c r="E1" t="s">
        <v>3498</v>
      </c>
      <c r="F1" t="s">
        <v>3499</v>
      </c>
      <c r="G1" t="s">
        <v>3500</v>
      </c>
      <c r="H1" t="s">
        <v>3501</v>
      </c>
      <c r="I1" t="s">
        <v>3502</v>
      </c>
      <c r="J1" t="s">
        <v>3503</v>
      </c>
      <c r="K1" t="s">
        <v>3504</v>
      </c>
      <c r="L1" t="s">
        <v>3505</v>
      </c>
      <c r="M1" t="s">
        <v>3513</v>
      </c>
      <c r="N1" t="s">
        <v>3506</v>
      </c>
    </row>
    <row r="2" spans="1:14" x14ac:dyDescent="0.25">
      <c r="A2" t="s">
        <v>923</v>
      </c>
      <c r="B2">
        <v>0</v>
      </c>
      <c r="C2" t="s">
        <v>931</v>
      </c>
    </row>
    <row r="3" spans="1:14" x14ac:dyDescent="0.25">
      <c r="A3" t="s">
        <v>924</v>
      </c>
      <c r="B3">
        <v>0</v>
      </c>
      <c r="C3" t="s">
        <v>931</v>
      </c>
    </row>
    <row r="4" spans="1:14" x14ac:dyDescent="0.25">
      <c r="A4" t="s">
        <v>3512</v>
      </c>
      <c r="B4">
        <v>0</v>
      </c>
      <c r="C4" t="s">
        <v>931</v>
      </c>
      <c r="N4" t="s">
        <v>3514</v>
      </c>
    </row>
    <row r="5" spans="1:14" x14ac:dyDescent="0.25">
      <c r="A5" t="s">
        <v>926</v>
      </c>
      <c r="B5">
        <v>0</v>
      </c>
      <c r="C5" t="s">
        <v>931</v>
      </c>
      <c r="N5" t="s">
        <v>3515</v>
      </c>
    </row>
    <row r="6" spans="1:14" x14ac:dyDescent="0.25">
      <c r="A6" s="10" t="s">
        <v>1142</v>
      </c>
      <c r="B6">
        <v>1</v>
      </c>
      <c r="C6" t="s">
        <v>114</v>
      </c>
      <c r="N6" t="s">
        <v>3515</v>
      </c>
    </row>
    <row r="7" spans="1:14" x14ac:dyDescent="0.25">
      <c r="A7" s="10" t="s">
        <v>1143</v>
      </c>
      <c r="B7">
        <v>1</v>
      </c>
      <c r="C7" t="s">
        <v>114</v>
      </c>
      <c r="N7" t="s">
        <v>3515</v>
      </c>
    </row>
    <row r="8" spans="1:14" x14ac:dyDescent="0.25">
      <c r="A8" s="10" t="s">
        <v>1144</v>
      </c>
      <c r="B8">
        <v>1</v>
      </c>
      <c r="C8" t="s">
        <v>114</v>
      </c>
      <c r="N8" t="s">
        <v>3515</v>
      </c>
    </row>
    <row r="9" spans="1:14" x14ac:dyDescent="0.25">
      <c r="A9" s="10" t="s">
        <v>1145</v>
      </c>
      <c r="B9">
        <v>1</v>
      </c>
      <c r="C9" t="s">
        <v>114</v>
      </c>
      <c r="N9" t="s">
        <v>3515</v>
      </c>
    </row>
    <row r="10" spans="1:14" x14ac:dyDescent="0.25">
      <c r="A10" s="10" t="s">
        <v>1146</v>
      </c>
      <c r="B10">
        <v>1</v>
      </c>
      <c r="C10" t="s">
        <v>114</v>
      </c>
      <c r="N10" t="s">
        <v>3515</v>
      </c>
    </row>
    <row r="11" spans="1:14" x14ac:dyDescent="0.25">
      <c r="A11" s="10" t="s">
        <v>1147</v>
      </c>
      <c r="B11">
        <v>1</v>
      </c>
      <c r="C11" t="s">
        <v>114</v>
      </c>
      <c r="N11" t="s">
        <v>3515</v>
      </c>
    </row>
    <row r="12" spans="1:14" x14ac:dyDescent="0.25">
      <c r="A12" s="10" t="s">
        <v>1148</v>
      </c>
      <c r="B12">
        <v>1</v>
      </c>
      <c r="C12" t="s">
        <v>114</v>
      </c>
      <c r="N12" t="s">
        <v>3515</v>
      </c>
    </row>
    <row r="13" spans="1:14" x14ac:dyDescent="0.25">
      <c r="A13" s="10" t="s">
        <v>1149</v>
      </c>
      <c r="B13">
        <v>1</v>
      </c>
      <c r="C13" t="s">
        <v>114</v>
      </c>
      <c r="N13" t="s">
        <v>3515</v>
      </c>
    </row>
    <row r="14" spans="1:14" x14ac:dyDescent="0.25">
      <c r="A14" s="10" t="s">
        <v>1150</v>
      </c>
      <c r="B14">
        <v>1</v>
      </c>
      <c r="C14" t="s">
        <v>114</v>
      </c>
      <c r="N14" t="s">
        <v>3515</v>
      </c>
    </row>
    <row r="15" spans="1:14" x14ac:dyDescent="0.25">
      <c r="A15" s="10" t="s">
        <v>1151</v>
      </c>
      <c r="B15">
        <v>1</v>
      </c>
      <c r="C15" t="s">
        <v>114</v>
      </c>
      <c r="N15" t="s">
        <v>3515</v>
      </c>
    </row>
    <row r="16" spans="1:14" x14ac:dyDescent="0.25">
      <c r="A16" s="10" t="s">
        <v>1152</v>
      </c>
      <c r="B16">
        <v>1</v>
      </c>
      <c r="C16" t="s">
        <v>114</v>
      </c>
      <c r="N16" t="s">
        <v>3515</v>
      </c>
    </row>
    <row r="17" spans="1:14" ht="30" x14ac:dyDescent="0.25">
      <c r="A17" s="10" t="s">
        <v>1153</v>
      </c>
      <c r="B17">
        <v>1</v>
      </c>
      <c r="C17" t="s">
        <v>114</v>
      </c>
      <c r="N17" t="s">
        <v>3515</v>
      </c>
    </row>
    <row r="18" spans="1:14" x14ac:dyDescent="0.25">
      <c r="A18" s="10" t="s">
        <v>1154</v>
      </c>
      <c r="B18">
        <v>1</v>
      </c>
      <c r="C18" t="s">
        <v>114</v>
      </c>
      <c r="N18" t="s">
        <v>3515</v>
      </c>
    </row>
    <row r="19" spans="1:14" x14ac:dyDescent="0.25">
      <c r="A19" s="10" t="s">
        <v>1155</v>
      </c>
      <c r="B19">
        <v>1</v>
      </c>
      <c r="C19" t="s">
        <v>114</v>
      </c>
      <c r="N19" t="s">
        <v>3515</v>
      </c>
    </row>
    <row r="20" spans="1:14" x14ac:dyDescent="0.25">
      <c r="A20" s="10" t="s">
        <v>1156</v>
      </c>
      <c r="B20">
        <v>1</v>
      </c>
      <c r="C20" t="s">
        <v>114</v>
      </c>
      <c r="N20" t="s">
        <v>3515</v>
      </c>
    </row>
    <row r="21" spans="1:14" x14ac:dyDescent="0.25">
      <c r="A21" s="10" t="s">
        <v>1157</v>
      </c>
      <c r="B21">
        <v>1</v>
      </c>
      <c r="C21" t="s">
        <v>114</v>
      </c>
      <c r="N21" t="s">
        <v>3515</v>
      </c>
    </row>
    <row r="22" spans="1:14" x14ac:dyDescent="0.25">
      <c r="A22" s="10" t="s">
        <v>1158</v>
      </c>
      <c r="B22">
        <v>1</v>
      </c>
      <c r="C22" t="s">
        <v>114</v>
      </c>
      <c r="N22" t="s">
        <v>3515</v>
      </c>
    </row>
    <row r="23" spans="1:14" x14ac:dyDescent="0.25">
      <c r="A23" s="14" t="s">
        <v>1159</v>
      </c>
      <c r="B23">
        <v>2</v>
      </c>
      <c r="C23" t="s">
        <v>3508</v>
      </c>
      <c r="N23" t="s">
        <v>3516</v>
      </c>
    </row>
    <row r="24" spans="1:14" x14ac:dyDescent="0.25">
      <c r="A24" s="14" t="s">
        <v>1160</v>
      </c>
      <c r="B24">
        <v>2</v>
      </c>
      <c r="C24" t="s">
        <v>3508</v>
      </c>
      <c r="N24" t="s">
        <v>3516</v>
      </c>
    </row>
    <row r="25" spans="1:14" x14ac:dyDescent="0.25">
      <c r="A25" s="14" t="s">
        <v>1161</v>
      </c>
      <c r="B25">
        <v>2</v>
      </c>
      <c r="C25" t="s">
        <v>3508</v>
      </c>
      <c r="N25" t="s">
        <v>3516</v>
      </c>
    </row>
    <row r="26" spans="1:14" x14ac:dyDescent="0.25">
      <c r="A26" s="14" t="s">
        <v>1162</v>
      </c>
      <c r="B26">
        <v>2</v>
      </c>
      <c r="C26" t="s">
        <v>3508</v>
      </c>
      <c r="N26" t="s">
        <v>3516</v>
      </c>
    </row>
    <row r="27" spans="1:14" x14ac:dyDescent="0.25">
      <c r="A27" s="14" t="s">
        <v>1163</v>
      </c>
      <c r="B27">
        <v>2</v>
      </c>
      <c r="C27" t="s">
        <v>3508</v>
      </c>
      <c r="N27" t="s">
        <v>3516</v>
      </c>
    </row>
    <row r="28" spans="1:14" x14ac:dyDescent="0.25">
      <c r="A28" s="14" t="s">
        <v>1164</v>
      </c>
      <c r="B28">
        <v>2</v>
      </c>
      <c r="C28" t="s">
        <v>3508</v>
      </c>
      <c r="N28" t="s">
        <v>3516</v>
      </c>
    </row>
    <row r="29" spans="1:14" x14ac:dyDescent="0.25">
      <c r="A29" s="14" t="s">
        <v>1165</v>
      </c>
      <c r="B29">
        <v>2</v>
      </c>
      <c r="C29" t="s">
        <v>3508</v>
      </c>
      <c r="N29" t="s">
        <v>3516</v>
      </c>
    </row>
    <row r="30" spans="1:14" x14ac:dyDescent="0.25">
      <c r="A30" s="14" t="s">
        <v>1166</v>
      </c>
      <c r="B30">
        <v>2</v>
      </c>
      <c r="C30" t="s">
        <v>3508</v>
      </c>
      <c r="N30" t="s">
        <v>3516</v>
      </c>
    </row>
    <row r="31" spans="1:14" x14ac:dyDescent="0.25">
      <c r="A31" s="14" t="s">
        <v>1167</v>
      </c>
      <c r="B31">
        <v>2</v>
      </c>
      <c r="C31" t="s">
        <v>3508</v>
      </c>
      <c r="N31" t="s">
        <v>3516</v>
      </c>
    </row>
    <row r="32" spans="1:14" x14ac:dyDescent="0.25">
      <c r="A32" s="14" t="s">
        <v>1168</v>
      </c>
      <c r="B32">
        <v>2</v>
      </c>
      <c r="C32" t="s">
        <v>3508</v>
      </c>
      <c r="N32" t="s">
        <v>3516</v>
      </c>
    </row>
    <row r="33" spans="1:14" x14ac:dyDescent="0.25">
      <c r="A33" s="14" t="s">
        <v>1169</v>
      </c>
      <c r="B33">
        <v>2</v>
      </c>
      <c r="C33" t="s">
        <v>3508</v>
      </c>
      <c r="N33" t="s">
        <v>3516</v>
      </c>
    </row>
    <row r="34" spans="1:14" x14ac:dyDescent="0.25">
      <c r="A34" s="14" t="s">
        <v>1170</v>
      </c>
      <c r="B34">
        <v>2</v>
      </c>
      <c r="C34" t="s">
        <v>3508</v>
      </c>
      <c r="N34" t="s">
        <v>3516</v>
      </c>
    </row>
    <row r="35" spans="1:14" x14ac:dyDescent="0.25">
      <c r="A35" s="14" t="s">
        <v>1171</v>
      </c>
      <c r="B35">
        <v>2</v>
      </c>
      <c r="C35" t="s">
        <v>3508</v>
      </c>
      <c r="N35" t="s">
        <v>3516</v>
      </c>
    </row>
    <row r="36" spans="1:14" x14ac:dyDescent="0.25">
      <c r="A36" s="14" t="s">
        <v>1172</v>
      </c>
      <c r="B36">
        <v>2</v>
      </c>
      <c r="C36" t="s">
        <v>3508</v>
      </c>
      <c r="N36" t="s">
        <v>3516</v>
      </c>
    </row>
    <row r="37" spans="1:14" x14ac:dyDescent="0.25">
      <c r="A37" s="14" t="s">
        <v>1173</v>
      </c>
      <c r="B37">
        <v>2</v>
      </c>
      <c r="C37" t="s">
        <v>3508</v>
      </c>
      <c r="N37" t="s">
        <v>3516</v>
      </c>
    </row>
    <row r="38" spans="1:14" x14ac:dyDescent="0.25">
      <c r="A38" s="14" t="s">
        <v>1174</v>
      </c>
      <c r="B38">
        <v>2</v>
      </c>
      <c r="C38" t="s">
        <v>3508</v>
      </c>
      <c r="N38" t="s">
        <v>3516</v>
      </c>
    </row>
    <row r="39" spans="1:14" x14ac:dyDescent="0.25">
      <c r="A39" s="14" t="s">
        <v>1175</v>
      </c>
      <c r="B39">
        <v>2</v>
      </c>
      <c r="C39" t="s">
        <v>3508</v>
      </c>
      <c r="N39" t="s">
        <v>3516</v>
      </c>
    </row>
    <row r="40" spans="1:14" x14ac:dyDescent="0.25">
      <c r="A40" s="14" t="s">
        <v>1176</v>
      </c>
      <c r="B40">
        <v>2</v>
      </c>
      <c r="C40" t="s">
        <v>3508</v>
      </c>
      <c r="N40" t="s">
        <v>3516</v>
      </c>
    </row>
    <row r="41" spans="1:14" x14ac:dyDescent="0.25">
      <c r="A41" s="14" t="s">
        <v>1177</v>
      </c>
      <c r="B41">
        <v>2</v>
      </c>
      <c r="C41" t="s">
        <v>3508</v>
      </c>
      <c r="N41" t="s">
        <v>3516</v>
      </c>
    </row>
    <row r="42" spans="1:14" x14ac:dyDescent="0.25">
      <c r="A42" s="14" t="s">
        <v>1178</v>
      </c>
      <c r="B42">
        <v>2</v>
      </c>
      <c r="C42" t="s">
        <v>3508</v>
      </c>
      <c r="N42" t="s">
        <v>3516</v>
      </c>
    </row>
    <row r="43" spans="1:14" x14ac:dyDescent="0.25">
      <c r="A43" s="14" t="s">
        <v>1179</v>
      </c>
      <c r="B43">
        <v>2</v>
      </c>
      <c r="C43" t="s">
        <v>3508</v>
      </c>
      <c r="N43" t="s">
        <v>3516</v>
      </c>
    </row>
    <row r="44" spans="1:14" x14ac:dyDescent="0.25">
      <c r="A44" s="14" t="s">
        <v>1180</v>
      </c>
      <c r="B44">
        <v>2</v>
      </c>
      <c r="C44" t="s">
        <v>3508</v>
      </c>
      <c r="N44" t="s">
        <v>3516</v>
      </c>
    </row>
    <row r="45" spans="1:14" x14ac:dyDescent="0.25">
      <c r="A45" s="14" t="s">
        <v>1181</v>
      </c>
      <c r="B45">
        <v>2</v>
      </c>
      <c r="C45" t="s">
        <v>3508</v>
      </c>
      <c r="N45" t="s">
        <v>3516</v>
      </c>
    </row>
    <row r="46" spans="1:14" x14ac:dyDescent="0.25">
      <c r="A46" s="14" t="s">
        <v>1182</v>
      </c>
      <c r="B46">
        <v>2</v>
      </c>
      <c r="C46" t="s">
        <v>3508</v>
      </c>
      <c r="N46" t="s">
        <v>3516</v>
      </c>
    </row>
    <row r="47" spans="1:14" x14ac:dyDescent="0.25">
      <c r="A47" s="14" t="s">
        <v>1183</v>
      </c>
      <c r="B47">
        <v>2</v>
      </c>
      <c r="C47" t="s">
        <v>3508</v>
      </c>
      <c r="N47" t="s">
        <v>3516</v>
      </c>
    </row>
    <row r="48" spans="1:14" x14ac:dyDescent="0.25">
      <c r="A48" s="14" t="s">
        <v>1184</v>
      </c>
      <c r="B48">
        <v>2</v>
      </c>
      <c r="C48" t="s">
        <v>3508</v>
      </c>
      <c r="N48" t="s">
        <v>3516</v>
      </c>
    </row>
    <row r="49" spans="1:14" x14ac:dyDescent="0.25">
      <c r="A49" s="14" t="s">
        <v>1185</v>
      </c>
      <c r="B49">
        <v>2</v>
      </c>
      <c r="C49" t="s">
        <v>3508</v>
      </c>
      <c r="N49" t="s">
        <v>3516</v>
      </c>
    </row>
    <row r="50" spans="1:14" x14ac:dyDescent="0.25">
      <c r="A50" s="14" t="s">
        <v>1186</v>
      </c>
      <c r="B50">
        <v>2</v>
      </c>
      <c r="C50" t="s">
        <v>3508</v>
      </c>
      <c r="N50" t="s">
        <v>3516</v>
      </c>
    </row>
    <row r="51" spans="1:14" x14ac:dyDescent="0.25">
      <c r="A51" s="14" t="s">
        <v>1187</v>
      </c>
      <c r="B51">
        <v>2</v>
      </c>
      <c r="C51" t="s">
        <v>3508</v>
      </c>
      <c r="N51" t="s">
        <v>3516</v>
      </c>
    </row>
    <row r="52" spans="1:14" x14ac:dyDescent="0.25">
      <c r="A52" s="14" t="s">
        <v>1188</v>
      </c>
      <c r="B52">
        <v>2</v>
      </c>
      <c r="C52" t="s">
        <v>3508</v>
      </c>
      <c r="N52" t="s">
        <v>3516</v>
      </c>
    </row>
    <row r="53" spans="1:14" x14ac:dyDescent="0.25">
      <c r="A53" s="14" t="s">
        <v>1189</v>
      </c>
      <c r="B53">
        <v>2</v>
      </c>
      <c r="C53" t="s">
        <v>3508</v>
      </c>
      <c r="N53" t="s">
        <v>3516</v>
      </c>
    </row>
    <row r="54" spans="1:14" x14ac:dyDescent="0.25">
      <c r="A54" s="14" t="s">
        <v>1190</v>
      </c>
      <c r="B54">
        <v>2</v>
      </c>
      <c r="C54" t="s">
        <v>3508</v>
      </c>
      <c r="N54" t="s">
        <v>3516</v>
      </c>
    </row>
    <row r="55" spans="1:14" x14ac:dyDescent="0.25">
      <c r="A55" s="14" t="s">
        <v>1191</v>
      </c>
      <c r="B55">
        <v>2</v>
      </c>
      <c r="C55" t="s">
        <v>3508</v>
      </c>
      <c r="N55" t="s">
        <v>3516</v>
      </c>
    </row>
    <row r="56" spans="1:14" x14ac:dyDescent="0.25">
      <c r="A56" s="14" t="s">
        <v>1192</v>
      </c>
      <c r="B56">
        <v>2</v>
      </c>
      <c r="C56" t="s">
        <v>3508</v>
      </c>
      <c r="N56" t="s">
        <v>3516</v>
      </c>
    </row>
    <row r="57" spans="1:14" x14ac:dyDescent="0.25">
      <c r="A57" s="14" t="s">
        <v>1193</v>
      </c>
      <c r="B57">
        <v>2</v>
      </c>
      <c r="C57" t="s">
        <v>3508</v>
      </c>
      <c r="N57" t="s">
        <v>3516</v>
      </c>
    </row>
    <row r="58" spans="1:14" x14ac:dyDescent="0.25">
      <c r="A58" s="14" t="s">
        <v>1194</v>
      </c>
      <c r="B58">
        <v>2</v>
      </c>
      <c r="C58" t="s">
        <v>3508</v>
      </c>
      <c r="N58" t="s">
        <v>3516</v>
      </c>
    </row>
    <row r="59" spans="1:14" x14ac:dyDescent="0.25">
      <c r="A59" s="14" t="s">
        <v>1195</v>
      </c>
      <c r="B59">
        <v>2</v>
      </c>
      <c r="C59" t="s">
        <v>3508</v>
      </c>
      <c r="N59" t="s">
        <v>3516</v>
      </c>
    </row>
    <row r="60" spans="1:14" x14ac:dyDescent="0.25">
      <c r="A60" s="14" t="s">
        <v>1196</v>
      </c>
      <c r="B60">
        <v>2</v>
      </c>
      <c r="C60" t="s">
        <v>3508</v>
      </c>
      <c r="N60" t="s">
        <v>3516</v>
      </c>
    </row>
    <row r="61" spans="1:14" x14ac:dyDescent="0.25">
      <c r="A61" s="14" t="s">
        <v>1197</v>
      </c>
      <c r="B61">
        <v>2</v>
      </c>
      <c r="C61" t="s">
        <v>3508</v>
      </c>
      <c r="N61" t="s">
        <v>3516</v>
      </c>
    </row>
    <row r="62" spans="1:14" x14ac:dyDescent="0.25">
      <c r="A62" s="14" t="s">
        <v>1198</v>
      </c>
      <c r="B62">
        <v>2</v>
      </c>
      <c r="C62" t="s">
        <v>3508</v>
      </c>
      <c r="N62" t="s">
        <v>3516</v>
      </c>
    </row>
    <row r="63" spans="1:14" x14ac:dyDescent="0.25">
      <c r="A63" s="14" t="s">
        <v>1199</v>
      </c>
      <c r="B63">
        <v>2</v>
      </c>
      <c r="C63" t="s">
        <v>3508</v>
      </c>
      <c r="N63" t="s">
        <v>3516</v>
      </c>
    </row>
    <row r="64" spans="1:14" x14ac:dyDescent="0.25">
      <c r="A64" s="14" t="s">
        <v>1200</v>
      </c>
      <c r="B64">
        <v>2</v>
      </c>
      <c r="C64" t="s">
        <v>3508</v>
      </c>
      <c r="N64" t="s">
        <v>3516</v>
      </c>
    </row>
    <row r="65" spans="1:14" x14ac:dyDescent="0.25">
      <c r="A65" s="14" t="s">
        <v>1201</v>
      </c>
      <c r="B65">
        <v>2</v>
      </c>
      <c r="C65" t="s">
        <v>3508</v>
      </c>
      <c r="N65" t="s">
        <v>3516</v>
      </c>
    </row>
    <row r="66" spans="1:14" x14ac:dyDescent="0.25">
      <c r="A66" s="14" t="s">
        <v>1202</v>
      </c>
      <c r="B66">
        <v>2</v>
      </c>
      <c r="C66" t="s">
        <v>3508</v>
      </c>
      <c r="N66" t="s">
        <v>3516</v>
      </c>
    </row>
    <row r="67" spans="1:14" x14ac:dyDescent="0.25">
      <c r="A67" s="14" t="s">
        <v>1203</v>
      </c>
      <c r="B67">
        <v>2</v>
      </c>
      <c r="C67" t="s">
        <v>3508</v>
      </c>
      <c r="N67" t="s">
        <v>3516</v>
      </c>
    </row>
    <row r="68" spans="1:14" x14ac:dyDescent="0.25">
      <c r="A68" s="14" t="s">
        <v>1204</v>
      </c>
      <c r="B68">
        <v>2</v>
      </c>
      <c r="C68" t="s">
        <v>3508</v>
      </c>
      <c r="N68" t="s">
        <v>3516</v>
      </c>
    </row>
    <row r="69" spans="1:14" x14ac:dyDescent="0.25">
      <c r="A69" s="14" t="s">
        <v>1205</v>
      </c>
      <c r="B69">
        <v>2</v>
      </c>
      <c r="C69" t="s">
        <v>3508</v>
      </c>
      <c r="N69" t="s">
        <v>3516</v>
      </c>
    </row>
    <row r="70" spans="1:14" x14ac:dyDescent="0.25">
      <c r="A70" s="14" t="s">
        <v>1206</v>
      </c>
      <c r="B70">
        <v>2</v>
      </c>
      <c r="C70" t="s">
        <v>3508</v>
      </c>
      <c r="N70" t="s">
        <v>3516</v>
      </c>
    </row>
    <row r="71" spans="1:14" x14ac:dyDescent="0.25">
      <c r="A71" s="14" t="s">
        <v>1207</v>
      </c>
      <c r="B71">
        <v>2</v>
      </c>
      <c r="C71" t="s">
        <v>3508</v>
      </c>
      <c r="N71" t="s">
        <v>3516</v>
      </c>
    </row>
    <row r="72" spans="1:14" x14ac:dyDescent="0.25">
      <c r="A72" s="14" t="s">
        <v>1208</v>
      </c>
      <c r="B72">
        <v>2</v>
      </c>
      <c r="C72" t="s">
        <v>3508</v>
      </c>
      <c r="N72" t="s">
        <v>3516</v>
      </c>
    </row>
    <row r="73" spans="1:14" x14ac:dyDescent="0.25">
      <c r="A73" s="14" t="s">
        <v>1209</v>
      </c>
      <c r="B73">
        <v>2</v>
      </c>
      <c r="C73" t="s">
        <v>3508</v>
      </c>
      <c r="N73" t="s">
        <v>3516</v>
      </c>
    </row>
    <row r="74" spans="1:14" x14ac:dyDescent="0.25">
      <c r="A74" s="14" t="s">
        <v>1210</v>
      </c>
      <c r="B74">
        <v>2</v>
      </c>
      <c r="C74" t="s">
        <v>3508</v>
      </c>
      <c r="N74" t="s">
        <v>3516</v>
      </c>
    </row>
    <row r="75" spans="1:14" x14ac:dyDescent="0.25">
      <c r="A75" s="14" t="s">
        <v>1211</v>
      </c>
      <c r="B75">
        <v>2</v>
      </c>
      <c r="C75" t="s">
        <v>3508</v>
      </c>
      <c r="N75" t="s">
        <v>3516</v>
      </c>
    </row>
    <row r="76" spans="1:14" x14ac:dyDescent="0.25">
      <c r="A76" s="14" t="s">
        <v>1212</v>
      </c>
      <c r="B76">
        <v>2</v>
      </c>
      <c r="C76" t="s">
        <v>3508</v>
      </c>
      <c r="N76" t="s">
        <v>3516</v>
      </c>
    </row>
    <row r="77" spans="1:14" x14ac:dyDescent="0.25">
      <c r="A77" s="14" t="s">
        <v>1213</v>
      </c>
      <c r="B77">
        <v>2</v>
      </c>
      <c r="C77" t="s">
        <v>3508</v>
      </c>
      <c r="N77" t="s">
        <v>3516</v>
      </c>
    </row>
    <row r="78" spans="1:14" x14ac:dyDescent="0.25">
      <c r="A78" s="14" t="s">
        <v>1214</v>
      </c>
      <c r="B78">
        <v>2</v>
      </c>
      <c r="C78" t="s">
        <v>3508</v>
      </c>
      <c r="N78" t="s">
        <v>3516</v>
      </c>
    </row>
    <row r="79" spans="1:14" x14ac:dyDescent="0.25">
      <c r="A79" s="14" t="s">
        <v>1215</v>
      </c>
      <c r="B79">
        <v>2</v>
      </c>
      <c r="C79" t="s">
        <v>3508</v>
      </c>
      <c r="N79" t="s">
        <v>3516</v>
      </c>
    </row>
    <row r="80" spans="1:14" x14ac:dyDescent="0.25">
      <c r="A80" s="14" t="s">
        <v>1216</v>
      </c>
      <c r="B80">
        <v>2</v>
      </c>
      <c r="C80" t="s">
        <v>3508</v>
      </c>
      <c r="N80" t="s">
        <v>3516</v>
      </c>
    </row>
    <row r="81" spans="1:14" x14ac:dyDescent="0.25">
      <c r="A81" s="14" t="s">
        <v>1217</v>
      </c>
      <c r="B81">
        <v>2</v>
      </c>
      <c r="C81" t="s">
        <v>3508</v>
      </c>
      <c r="N81" t="s">
        <v>3516</v>
      </c>
    </row>
    <row r="82" spans="1:14" x14ac:dyDescent="0.25">
      <c r="A82" s="14" t="s">
        <v>1218</v>
      </c>
      <c r="B82">
        <v>2</v>
      </c>
      <c r="C82" t="s">
        <v>3508</v>
      </c>
      <c r="N82" t="s">
        <v>3516</v>
      </c>
    </row>
    <row r="83" spans="1:14" x14ac:dyDescent="0.25">
      <c r="A83" s="14" t="s">
        <v>1219</v>
      </c>
      <c r="B83">
        <v>2</v>
      </c>
      <c r="C83" t="s">
        <v>3508</v>
      </c>
      <c r="N83" t="s">
        <v>3516</v>
      </c>
    </row>
    <row r="84" spans="1:14" x14ac:dyDescent="0.25">
      <c r="A84" s="14" t="s">
        <v>1220</v>
      </c>
      <c r="B84">
        <v>2</v>
      </c>
      <c r="C84" t="s">
        <v>3508</v>
      </c>
      <c r="N84" t="s">
        <v>3516</v>
      </c>
    </row>
    <row r="85" spans="1:14" x14ac:dyDescent="0.25">
      <c r="A85" s="14" t="s">
        <v>1221</v>
      </c>
      <c r="B85">
        <v>2</v>
      </c>
      <c r="C85" t="s">
        <v>3508</v>
      </c>
      <c r="N85" t="s">
        <v>3516</v>
      </c>
    </row>
    <row r="86" spans="1:14" x14ac:dyDescent="0.25">
      <c r="A86" s="14" t="s">
        <v>1222</v>
      </c>
      <c r="B86">
        <v>2</v>
      </c>
      <c r="C86" t="s">
        <v>3508</v>
      </c>
      <c r="N86" t="s">
        <v>3516</v>
      </c>
    </row>
    <row r="87" spans="1:14" x14ac:dyDescent="0.25">
      <c r="A87" s="14" t="s">
        <v>1223</v>
      </c>
      <c r="B87">
        <v>2</v>
      </c>
      <c r="C87" t="s">
        <v>3508</v>
      </c>
      <c r="N87" t="s">
        <v>3516</v>
      </c>
    </row>
    <row r="88" spans="1:14" x14ac:dyDescent="0.25">
      <c r="A88" s="14" t="s">
        <v>1224</v>
      </c>
      <c r="B88">
        <v>2</v>
      </c>
      <c r="C88" t="s">
        <v>3508</v>
      </c>
      <c r="N88" t="s">
        <v>3516</v>
      </c>
    </row>
    <row r="89" spans="1:14" x14ac:dyDescent="0.25">
      <c r="A89" s="14" t="s">
        <v>1225</v>
      </c>
      <c r="B89">
        <v>2</v>
      </c>
      <c r="C89" t="s">
        <v>3508</v>
      </c>
      <c r="N89" t="s">
        <v>3516</v>
      </c>
    </row>
    <row r="90" spans="1:14" x14ac:dyDescent="0.25">
      <c r="A90" s="14" t="s">
        <v>1226</v>
      </c>
      <c r="B90">
        <v>2</v>
      </c>
      <c r="C90" t="s">
        <v>3508</v>
      </c>
      <c r="N90" t="s">
        <v>3516</v>
      </c>
    </row>
    <row r="91" spans="1:14" x14ac:dyDescent="0.25">
      <c r="A91" s="14" t="s">
        <v>1227</v>
      </c>
      <c r="B91">
        <v>2</v>
      </c>
      <c r="C91" t="s">
        <v>3508</v>
      </c>
      <c r="N91" t="s">
        <v>3516</v>
      </c>
    </row>
    <row r="92" spans="1:14" x14ac:dyDescent="0.25">
      <c r="A92" s="14" t="s">
        <v>1228</v>
      </c>
      <c r="B92">
        <v>2</v>
      </c>
      <c r="C92" t="s">
        <v>3508</v>
      </c>
      <c r="N92" t="s">
        <v>3516</v>
      </c>
    </row>
    <row r="93" spans="1:14" x14ac:dyDescent="0.25">
      <c r="A93" s="14" t="s">
        <v>1229</v>
      </c>
      <c r="B93">
        <v>2</v>
      </c>
      <c r="C93" t="s">
        <v>3508</v>
      </c>
      <c r="N93" t="s">
        <v>3516</v>
      </c>
    </row>
    <row r="94" spans="1:14" x14ac:dyDescent="0.25">
      <c r="A94" s="14" t="s">
        <v>1230</v>
      </c>
      <c r="B94">
        <v>2</v>
      </c>
      <c r="C94" t="s">
        <v>3508</v>
      </c>
      <c r="N94" t="s">
        <v>3516</v>
      </c>
    </row>
    <row r="95" spans="1:14" x14ac:dyDescent="0.25">
      <c r="A95" s="14" t="s">
        <v>1231</v>
      </c>
      <c r="B95">
        <v>2</v>
      </c>
      <c r="C95" t="s">
        <v>3508</v>
      </c>
      <c r="N95" t="s">
        <v>3516</v>
      </c>
    </row>
    <row r="96" spans="1:14" x14ac:dyDescent="0.25">
      <c r="A96" s="14" t="s">
        <v>1232</v>
      </c>
      <c r="B96">
        <v>2</v>
      </c>
      <c r="C96" t="s">
        <v>3508</v>
      </c>
      <c r="N96" t="s">
        <v>3516</v>
      </c>
    </row>
    <row r="97" spans="1:14" x14ac:dyDescent="0.25">
      <c r="A97" s="14" t="s">
        <v>1233</v>
      </c>
      <c r="B97">
        <v>2</v>
      </c>
      <c r="C97" t="s">
        <v>3508</v>
      </c>
      <c r="N97" t="s">
        <v>3516</v>
      </c>
    </row>
    <row r="98" spans="1:14" x14ac:dyDescent="0.25">
      <c r="A98" s="14" t="s">
        <v>1234</v>
      </c>
      <c r="B98">
        <v>2</v>
      </c>
      <c r="C98" t="s">
        <v>3508</v>
      </c>
      <c r="N98" t="s">
        <v>3516</v>
      </c>
    </row>
    <row r="99" spans="1:14" x14ac:dyDescent="0.25">
      <c r="A99" s="14" t="s">
        <v>1235</v>
      </c>
      <c r="B99">
        <v>2</v>
      </c>
      <c r="C99" t="s">
        <v>3508</v>
      </c>
      <c r="N99" t="s">
        <v>3516</v>
      </c>
    </row>
    <row r="100" spans="1:14" x14ac:dyDescent="0.25">
      <c r="A100" s="14" t="s">
        <v>1236</v>
      </c>
      <c r="B100">
        <v>2</v>
      </c>
      <c r="C100" t="s">
        <v>3508</v>
      </c>
      <c r="N100" t="s">
        <v>3516</v>
      </c>
    </row>
    <row r="101" spans="1:14" x14ac:dyDescent="0.25">
      <c r="A101" s="14" t="s">
        <v>1237</v>
      </c>
      <c r="B101">
        <v>2</v>
      </c>
      <c r="C101" t="s">
        <v>3508</v>
      </c>
      <c r="N101" t="s">
        <v>3516</v>
      </c>
    </row>
    <row r="102" spans="1:14" x14ac:dyDescent="0.25">
      <c r="A102" s="14" t="s">
        <v>1238</v>
      </c>
      <c r="B102">
        <v>2</v>
      </c>
      <c r="C102" t="s">
        <v>3508</v>
      </c>
      <c r="N102" t="s">
        <v>3516</v>
      </c>
    </row>
    <row r="103" spans="1:14" x14ac:dyDescent="0.25">
      <c r="A103" s="14" t="s">
        <v>1239</v>
      </c>
      <c r="B103">
        <v>2</v>
      </c>
      <c r="C103" t="s">
        <v>3508</v>
      </c>
      <c r="N103" t="s">
        <v>3516</v>
      </c>
    </row>
    <row r="104" spans="1:14" x14ac:dyDescent="0.25">
      <c r="A104" s="14" t="s">
        <v>1240</v>
      </c>
      <c r="B104">
        <v>2</v>
      </c>
      <c r="C104" t="s">
        <v>3508</v>
      </c>
      <c r="N104" t="s">
        <v>3516</v>
      </c>
    </row>
    <row r="105" spans="1:14" x14ac:dyDescent="0.25">
      <c r="A105" s="14" t="s">
        <v>1241</v>
      </c>
      <c r="B105">
        <v>2</v>
      </c>
      <c r="C105" t="s">
        <v>3508</v>
      </c>
      <c r="N105" t="s">
        <v>3516</v>
      </c>
    </row>
    <row r="106" spans="1:14" x14ac:dyDescent="0.25">
      <c r="A106" s="14" t="s">
        <v>1242</v>
      </c>
      <c r="B106">
        <v>2</v>
      </c>
      <c r="C106" t="s">
        <v>3508</v>
      </c>
      <c r="N106" t="s">
        <v>3516</v>
      </c>
    </row>
    <row r="107" spans="1:14" x14ac:dyDescent="0.25">
      <c r="A107" s="14" t="s">
        <v>1243</v>
      </c>
      <c r="B107">
        <v>2</v>
      </c>
      <c r="C107" t="s">
        <v>3508</v>
      </c>
      <c r="N107" t="s">
        <v>3516</v>
      </c>
    </row>
    <row r="108" spans="1:14" x14ac:dyDescent="0.25">
      <c r="A108" s="14" t="s">
        <v>1244</v>
      </c>
      <c r="B108">
        <v>2</v>
      </c>
      <c r="C108" t="s">
        <v>3508</v>
      </c>
      <c r="N108" t="s">
        <v>3516</v>
      </c>
    </row>
    <row r="109" spans="1:14" x14ac:dyDescent="0.25">
      <c r="A109" s="14" t="s">
        <v>1245</v>
      </c>
      <c r="B109">
        <v>2</v>
      </c>
      <c r="C109" t="s">
        <v>3508</v>
      </c>
      <c r="N109" t="s">
        <v>3516</v>
      </c>
    </row>
    <row r="110" spans="1:14" x14ac:dyDescent="0.25">
      <c r="A110" s="14" t="s">
        <v>1246</v>
      </c>
      <c r="B110">
        <v>2</v>
      </c>
      <c r="C110" t="s">
        <v>3508</v>
      </c>
      <c r="N110" t="s">
        <v>3516</v>
      </c>
    </row>
    <row r="111" spans="1:14" x14ac:dyDescent="0.25">
      <c r="A111" s="14" t="s">
        <v>1247</v>
      </c>
      <c r="B111">
        <v>2</v>
      </c>
      <c r="C111" t="s">
        <v>3508</v>
      </c>
      <c r="N111" t="s">
        <v>3516</v>
      </c>
    </row>
    <row r="112" spans="1:14" x14ac:dyDescent="0.25">
      <c r="A112" s="14" t="s">
        <v>1248</v>
      </c>
      <c r="B112">
        <v>2</v>
      </c>
      <c r="C112" t="s">
        <v>3508</v>
      </c>
      <c r="N112" t="s">
        <v>3516</v>
      </c>
    </row>
    <row r="113" spans="1:14" x14ac:dyDescent="0.25">
      <c r="A113" s="14" t="s">
        <v>1249</v>
      </c>
      <c r="B113">
        <v>2</v>
      </c>
      <c r="C113" t="s">
        <v>3508</v>
      </c>
      <c r="N113" t="s">
        <v>3516</v>
      </c>
    </row>
    <row r="114" spans="1:14" x14ac:dyDescent="0.25">
      <c r="A114" s="14" t="s">
        <v>1250</v>
      </c>
      <c r="B114">
        <v>2</v>
      </c>
      <c r="C114" t="s">
        <v>3508</v>
      </c>
      <c r="N114" t="s">
        <v>3516</v>
      </c>
    </row>
    <row r="115" spans="1:14" x14ac:dyDescent="0.25">
      <c r="A115" s="14" t="s">
        <v>1251</v>
      </c>
      <c r="B115">
        <v>2</v>
      </c>
      <c r="C115" t="s">
        <v>3508</v>
      </c>
      <c r="N115" t="s">
        <v>3516</v>
      </c>
    </row>
    <row r="116" spans="1:14" x14ac:dyDescent="0.25">
      <c r="A116" s="14" t="s">
        <v>1252</v>
      </c>
      <c r="B116">
        <v>2</v>
      </c>
      <c r="C116" t="s">
        <v>3508</v>
      </c>
      <c r="N116" t="s">
        <v>3516</v>
      </c>
    </row>
    <row r="117" spans="1:14" x14ac:dyDescent="0.25">
      <c r="A117" s="14" t="s">
        <v>1253</v>
      </c>
      <c r="B117">
        <v>2</v>
      </c>
      <c r="C117" t="s">
        <v>3508</v>
      </c>
      <c r="N117" t="s">
        <v>3516</v>
      </c>
    </row>
    <row r="118" spans="1:14" x14ac:dyDescent="0.25">
      <c r="A118" s="14" t="s">
        <v>1254</v>
      </c>
      <c r="B118">
        <v>2</v>
      </c>
      <c r="C118" t="s">
        <v>3508</v>
      </c>
      <c r="N118" t="s">
        <v>3516</v>
      </c>
    </row>
    <row r="119" spans="1:14" x14ac:dyDescent="0.25">
      <c r="A119" s="14" t="s">
        <v>1255</v>
      </c>
      <c r="B119">
        <v>2</v>
      </c>
      <c r="C119" t="s">
        <v>3508</v>
      </c>
      <c r="N119" t="s">
        <v>3516</v>
      </c>
    </row>
    <row r="120" spans="1:14" x14ac:dyDescent="0.25">
      <c r="A120" s="14" t="s">
        <v>1256</v>
      </c>
      <c r="B120">
        <v>2</v>
      </c>
      <c r="C120" t="s">
        <v>3508</v>
      </c>
      <c r="N120" t="s">
        <v>3516</v>
      </c>
    </row>
    <row r="121" spans="1:14" x14ac:dyDescent="0.25">
      <c r="A121" s="14" t="s">
        <v>1257</v>
      </c>
      <c r="B121">
        <v>2</v>
      </c>
      <c r="C121" t="s">
        <v>3508</v>
      </c>
      <c r="N121" t="s">
        <v>3516</v>
      </c>
    </row>
    <row r="122" spans="1:14" x14ac:dyDescent="0.25">
      <c r="A122" s="14" t="s">
        <v>1258</v>
      </c>
      <c r="B122">
        <v>2</v>
      </c>
      <c r="C122" t="s">
        <v>3508</v>
      </c>
      <c r="N122" t="s">
        <v>3516</v>
      </c>
    </row>
    <row r="123" spans="1:14" x14ac:dyDescent="0.25">
      <c r="A123" s="14" t="s">
        <v>1259</v>
      </c>
      <c r="B123">
        <v>2</v>
      </c>
      <c r="C123" t="s">
        <v>3508</v>
      </c>
      <c r="N123" t="s">
        <v>3516</v>
      </c>
    </row>
    <row r="124" spans="1:14" x14ac:dyDescent="0.25">
      <c r="A124" s="14" t="s">
        <v>1260</v>
      </c>
      <c r="B124">
        <v>2</v>
      </c>
      <c r="C124" t="s">
        <v>3508</v>
      </c>
      <c r="N124" t="s">
        <v>3516</v>
      </c>
    </row>
    <row r="125" spans="1:14" x14ac:dyDescent="0.25">
      <c r="A125" s="14" t="s">
        <v>1261</v>
      </c>
      <c r="B125">
        <v>2</v>
      </c>
      <c r="C125" t="s">
        <v>3508</v>
      </c>
      <c r="N125" t="s">
        <v>3516</v>
      </c>
    </row>
    <row r="126" spans="1:14" x14ac:dyDescent="0.25">
      <c r="A126" s="14" t="s">
        <v>1262</v>
      </c>
      <c r="B126">
        <v>2</v>
      </c>
      <c r="C126" t="s">
        <v>3508</v>
      </c>
      <c r="N126" t="s">
        <v>3516</v>
      </c>
    </row>
    <row r="127" spans="1:14" x14ac:dyDescent="0.25">
      <c r="A127" s="14" t="s">
        <v>1263</v>
      </c>
      <c r="B127">
        <v>2</v>
      </c>
      <c r="C127" t="s">
        <v>3508</v>
      </c>
      <c r="N127" t="s">
        <v>3516</v>
      </c>
    </row>
    <row r="128" spans="1:14" x14ac:dyDescent="0.25">
      <c r="A128" s="14" t="s">
        <v>1264</v>
      </c>
      <c r="B128">
        <v>2</v>
      </c>
      <c r="C128" t="s">
        <v>3508</v>
      </c>
      <c r="N128" t="s">
        <v>3516</v>
      </c>
    </row>
    <row r="129" spans="1:14" x14ac:dyDescent="0.25">
      <c r="A129" s="14" t="s">
        <v>1265</v>
      </c>
      <c r="B129">
        <v>2</v>
      </c>
      <c r="C129" t="s">
        <v>3508</v>
      </c>
      <c r="N129" t="s">
        <v>3516</v>
      </c>
    </row>
    <row r="130" spans="1:14" x14ac:dyDescent="0.25">
      <c r="A130" s="14" t="s">
        <v>1266</v>
      </c>
      <c r="B130">
        <v>2</v>
      </c>
      <c r="C130" t="s">
        <v>3508</v>
      </c>
      <c r="N130" t="s">
        <v>3516</v>
      </c>
    </row>
    <row r="131" spans="1:14" x14ac:dyDescent="0.25">
      <c r="A131" s="14" t="s">
        <v>1267</v>
      </c>
      <c r="B131">
        <v>2</v>
      </c>
      <c r="C131" t="s">
        <v>3508</v>
      </c>
      <c r="N131" t="s">
        <v>3516</v>
      </c>
    </row>
    <row r="132" spans="1:14" x14ac:dyDescent="0.25">
      <c r="A132" s="14" t="s">
        <v>1268</v>
      </c>
      <c r="B132">
        <v>2</v>
      </c>
      <c r="C132" t="s">
        <v>3508</v>
      </c>
      <c r="N132" t="s">
        <v>3516</v>
      </c>
    </row>
    <row r="133" spans="1:14" x14ac:dyDescent="0.25">
      <c r="A133" s="14" t="s">
        <v>1269</v>
      </c>
      <c r="B133">
        <v>2</v>
      </c>
      <c r="C133" t="s">
        <v>3508</v>
      </c>
      <c r="N133" t="s">
        <v>3516</v>
      </c>
    </row>
    <row r="134" spans="1:14" x14ac:dyDescent="0.25">
      <c r="A134" s="14" t="s">
        <v>1270</v>
      </c>
      <c r="B134">
        <v>2</v>
      </c>
      <c r="C134" t="s">
        <v>3508</v>
      </c>
      <c r="N134" t="s">
        <v>3516</v>
      </c>
    </row>
    <row r="135" spans="1:14" x14ac:dyDescent="0.25">
      <c r="A135" s="14" t="s">
        <v>1271</v>
      </c>
      <c r="B135">
        <v>2</v>
      </c>
      <c r="C135" t="s">
        <v>3508</v>
      </c>
      <c r="N135" t="s">
        <v>3516</v>
      </c>
    </row>
    <row r="136" spans="1:14" x14ac:dyDescent="0.25">
      <c r="A136" s="14" t="s">
        <v>1272</v>
      </c>
      <c r="B136">
        <v>2</v>
      </c>
      <c r="C136" t="s">
        <v>3508</v>
      </c>
      <c r="N136" t="s">
        <v>3516</v>
      </c>
    </row>
    <row r="137" spans="1:14" x14ac:dyDescent="0.25">
      <c r="A137" s="14" t="s">
        <v>1273</v>
      </c>
      <c r="B137">
        <v>2</v>
      </c>
      <c r="C137" t="s">
        <v>3508</v>
      </c>
      <c r="N137" t="s">
        <v>3516</v>
      </c>
    </row>
    <row r="138" spans="1:14" x14ac:dyDescent="0.25">
      <c r="A138" s="14" t="s">
        <v>1274</v>
      </c>
      <c r="B138">
        <v>2</v>
      </c>
      <c r="C138" t="s">
        <v>3508</v>
      </c>
      <c r="N138" t="s">
        <v>3516</v>
      </c>
    </row>
    <row r="139" spans="1:14" x14ac:dyDescent="0.25">
      <c r="A139" s="14" t="s">
        <v>1275</v>
      </c>
      <c r="B139">
        <v>2</v>
      </c>
      <c r="C139" t="s">
        <v>3508</v>
      </c>
      <c r="N139" t="s">
        <v>3516</v>
      </c>
    </row>
    <row r="140" spans="1:14" x14ac:dyDescent="0.25">
      <c r="A140" s="14" t="s">
        <v>1276</v>
      </c>
      <c r="B140">
        <v>2</v>
      </c>
      <c r="C140" t="s">
        <v>3508</v>
      </c>
      <c r="N140" t="s">
        <v>3516</v>
      </c>
    </row>
    <row r="141" spans="1:14" x14ac:dyDescent="0.25">
      <c r="A141" s="14" t="s">
        <v>1277</v>
      </c>
      <c r="B141">
        <v>2</v>
      </c>
      <c r="C141" t="s">
        <v>3508</v>
      </c>
      <c r="N141" t="s">
        <v>3516</v>
      </c>
    </row>
    <row r="142" spans="1:14" x14ac:dyDescent="0.25">
      <c r="A142" s="14" t="s">
        <v>1278</v>
      </c>
      <c r="B142">
        <v>2</v>
      </c>
      <c r="C142" t="s">
        <v>3508</v>
      </c>
      <c r="N142" t="s">
        <v>3516</v>
      </c>
    </row>
    <row r="143" spans="1:14" x14ac:dyDescent="0.25">
      <c r="A143" s="14" t="s">
        <v>1279</v>
      </c>
      <c r="B143">
        <v>2</v>
      </c>
      <c r="C143" t="s">
        <v>3508</v>
      </c>
      <c r="N143" t="s">
        <v>3516</v>
      </c>
    </row>
    <row r="144" spans="1:14" x14ac:dyDescent="0.25">
      <c r="A144" s="14" t="s">
        <v>1280</v>
      </c>
      <c r="B144">
        <v>2</v>
      </c>
      <c r="C144" t="s">
        <v>3508</v>
      </c>
      <c r="N144" t="s">
        <v>3516</v>
      </c>
    </row>
    <row r="145" spans="1:14" x14ac:dyDescent="0.25">
      <c r="A145" s="14" t="s">
        <v>1281</v>
      </c>
      <c r="B145">
        <v>2</v>
      </c>
      <c r="C145" t="s">
        <v>3508</v>
      </c>
      <c r="N145" t="s">
        <v>3516</v>
      </c>
    </row>
    <row r="146" spans="1:14" x14ac:dyDescent="0.25">
      <c r="A146" s="14" t="s">
        <v>1282</v>
      </c>
      <c r="B146">
        <v>2</v>
      </c>
      <c r="C146" t="s">
        <v>3508</v>
      </c>
      <c r="N146" t="s">
        <v>3516</v>
      </c>
    </row>
    <row r="147" spans="1:14" x14ac:dyDescent="0.25">
      <c r="A147" s="14" t="s">
        <v>1283</v>
      </c>
      <c r="B147">
        <v>2</v>
      </c>
      <c r="C147" t="s">
        <v>3508</v>
      </c>
      <c r="N147" t="s">
        <v>3516</v>
      </c>
    </row>
    <row r="148" spans="1:14" x14ac:dyDescent="0.25">
      <c r="A148" s="14" t="s">
        <v>1284</v>
      </c>
      <c r="B148">
        <v>2</v>
      </c>
      <c r="C148" t="s">
        <v>3508</v>
      </c>
      <c r="N148" t="s">
        <v>3516</v>
      </c>
    </row>
    <row r="149" spans="1:14" x14ac:dyDescent="0.25">
      <c r="A149" s="14" t="s">
        <v>1285</v>
      </c>
      <c r="B149">
        <v>2</v>
      </c>
      <c r="C149" t="s">
        <v>3508</v>
      </c>
      <c r="N149" t="s">
        <v>3516</v>
      </c>
    </row>
    <row r="150" spans="1:14" x14ac:dyDescent="0.25">
      <c r="A150" s="14" t="s">
        <v>1286</v>
      </c>
      <c r="B150">
        <v>2</v>
      </c>
      <c r="C150" t="s">
        <v>3508</v>
      </c>
      <c r="N150" t="s">
        <v>3516</v>
      </c>
    </row>
    <row r="151" spans="1:14" x14ac:dyDescent="0.25">
      <c r="A151" s="14" t="s">
        <v>1287</v>
      </c>
      <c r="B151">
        <v>2</v>
      </c>
      <c r="C151" t="s">
        <v>3508</v>
      </c>
      <c r="N151" t="s">
        <v>3516</v>
      </c>
    </row>
    <row r="152" spans="1:14" x14ac:dyDescent="0.25">
      <c r="A152" s="14" t="s">
        <v>1288</v>
      </c>
      <c r="B152">
        <v>2</v>
      </c>
      <c r="C152" t="s">
        <v>3508</v>
      </c>
      <c r="N152" t="s">
        <v>3516</v>
      </c>
    </row>
    <row r="153" spans="1:14" x14ac:dyDescent="0.25">
      <c r="A153" s="14" t="s">
        <v>1289</v>
      </c>
      <c r="B153">
        <v>2</v>
      </c>
      <c r="C153" t="s">
        <v>3508</v>
      </c>
      <c r="N153" t="s">
        <v>3516</v>
      </c>
    </row>
    <row r="154" spans="1:14" x14ac:dyDescent="0.25">
      <c r="A154" s="14" t="s">
        <v>1290</v>
      </c>
      <c r="B154">
        <v>2</v>
      </c>
      <c r="C154" t="s">
        <v>3508</v>
      </c>
      <c r="N154" t="s">
        <v>3516</v>
      </c>
    </row>
    <row r="155" spans="1:14" x14ac:dyDescent="0.25">
      <c r="A155" s="14" t="s">
        <v>1291</v>
      </c>
      <c r="B155">
        <v>2</v>
      </c>
      <c r="C155" t="s">
        <v>3508</v>
      </c>
      <c r="N155" t="s">
        <v>3516</v>
      </c>
    </row>
    <row r="156" spans="1:14" x14ac:dyDescent="0.25">
      <c r="A156" s="14" t="s">
        <v>1292</v>
      </c>
      <c r="B156">
        <v>2</v>
      </c>
      <c r="C156" t="s">
        <v>3508</v>
      </c>
      <c r="N156" t="s">
        <v>3516</v>
      </c>
    </row>
    <row r="157" spans="1:14" x14ac:dyDescent="0.25">
      <c r="A157" s="14" t="s">
        <v>1293</v>
      </c>
      <c r="B157">
        <v>2</v>
      </c>
      <c r="C157" t="s">
        <v>3508</v>
      </c>
      <c r="N157" t="s">
        <v>3516</v>
      </c>
    </row>
    <row r="158" spans="1:14" x14ac:dyDescent="0.25">
      <c r="A158" s="14" t="s">
        <v>1294</v>
      </c>
      <c r="B158">
        <v>2</v>
      </c>
      <c r="C158" t="s">
        <v>3508</v>
      </c>
      <c r="N158" t="s">
        <v>3516</v>
      </c>
    </row>
    <row r="159" spans="1:14" x14ac:dyDescent="0.25">
      <c r="A159" s="14" t="s">
        <v>1295</v>
      </c>
      <c r="B159">
        <v>2</v>
      </c>
      <c r="C159" t="s">
        <v>3508</v>
      </c>
      <c r="N159" t="s">
        <v>3516</v>
      </c>
    </row>
    <row r="160" spans="1:14" x14ac:dyDescent="0.25">
      <c r="A160" s="14" t="s">
        <v>1296</v>
      </c>
      <c r="B160">
        <v>2</v>
      </c>
      <c r="C160" t="s">
        <v>3508</v>
      </c>
      <c r="N160" t="s">
        <v>3516</v>
      </c>
    </row>
    <row r="161" spans="1:14" x14ac:dyDescent="0.25">
      <c r="A161" s="14" t="s">
        <v>1297</v>
      </c>
      <c r="B161">
        <v>2</v>
      </c>
      <c r="C161" t="s">
        <v>3508</v>
      </c>
      <c r="N161" t="s">
        <v>3516</v>
      </c>
    </row>
    <row r="162" spans="1:14" x14ac:dyDescent="0.25">
      <c r="A162" s="14" t="s">
        <v>1298</v>
      </c>
      <c r="B162">
        <v>2</v>
      </c>
      <c r="C162" t="s">
        <v>3508</v>
      </c>
      <c r="N162" t="s">
        <v>3516</v>
      </c>
    </row>
    <row r="163" spans="1:14" x14ac:dyDescent="0.25">
      <c r="A163" s="14" t="s">
        <v>1299</v>
      </c>
      <c r="B163">
        <v>2</v>
      </c>
      <c r="C163" t="s">
        <v>3508</v>
      </c>
      <c r="N163" t="s">
        <v>3516</v>
      </c>
    </row>
    <row r="164" spans="1:14" x14ac:dyDescent="0.25">
      <c r="A164" s="14" t="s">
        <v>1300</v>
      </c>
      <c r="B164">
        <v>2</v>
      </c>
      <c r="C164" t="s">
        <v>3508</v>
      </c>
      <c r="N164" t="s">
        <v>3516</v>
      </c>
    </row>
    <row r="165" spans="1:14" x14ac:dyDescent="0.25">
      <c r="A165" s="14" t="s">
        <v>1301</v>
      </c>
      <c r="B165">
        <v>2</v>
      </c>
      <c r="C165" t="s">
        <v>3508</v>
      </c>
      <c r="N165" t="s">
        <v>3516</v>
      </c>
    </row>
    <row r="166" spans="1:14" x14ac:dyDescent="0.25">
      <c r="A166" s="14" t="s">
        <v>1302</v>
      </c>
      <c r="B166">
        <v>2</v>
      </c>
      <c r="C166" t="s">
        <v>3508</v>
      </c>
      <c r="N166" t="s">
        <v>3516</v>
      </c>
    </row>
    <row r="167" spans="1:14" x14ac:dyDescent="0.25">
      <c r="A167" s="14" t="s">
        <v>1303</v>
      </c>
      <c r="B167">
        <v>2</v>
      </c>
      <c r="C167" t="s">
        <v>3508</v>
      </c>
      <c r="N167" t="s">
        <v>3516</v>
      </c>
    </row>
    <row r="168" spans="1:14" x14ac:dyDescent="0.25">
      <c r="A168" s="14" t="s">
        <v>1304</v>
      </c>
      <c r="B168">
        <v>2</v>
      </c>
      <c r="C168" t="s">
        <v>3508</v>
      </c>
      <c r="N168" t="s">
        <v>3516</v>
      </c>
    </row>
    <row r="169" spans="1:14" x14ac:dyDescent="0.25">
      <c r="A169" s="14" t="s">
        <v>1305</v>
      </c>
      <c r="B169">
        <v>2</v>
      </c>
      <c r="C169" t="s">
        <v>3508</v>
      </c>
      <c r="N169" t="s">
        <v>3516</v>
      </c>
    </row>
    <row r="170" spans="1:14" x14ac:dyDescent="0.25">
      <c r="A170" s="14" t="s">
        <v>1306</v>
      </c>
      <c r="B170">
        <v>2</v>
      </c>
      <c r="C170" t="s">
        <v>3508</v>
      </c>
      <c r="N170" t="s">
        <v>3516</v>
      </c>
    </row>
    <row r="171" spans="1:14" x14ac:dyDescent="0.25">
      <c r="A171" s="14" t="s">
        <v>1307</v>
      </c>
      <c r="B171">
        <v>2</v>
      </c>
      <c r="C171" t="s">
        <v>3508</v>
      </c>
      <c r="N171" t="s">
        <v>3516</v>
      </c>
    </row>
    <row r="172" spans="1:14" x14ac:dyDescent="0.25">
      <c r="A172" s="14" t="s">
        <v>1308</v>
      </c>
      <c r="B172">
        <v>2</v>
      </c>
      <c r="C172" t="s">
        <v>3508</v>
      </c>
      <c r="N172" t="s">
        <v>3516</v>
      </c>
    </row>
    <row r="173" spans="1:14" x14ac:dyDescent="0.25">
      <c r="A173" s="14" t="s">
        <v>1309</v>
      </c>
      <c r="B173">
        <v>2</v>
      </c>
      <c r="C173" t="s">
        <v>3508</v>
      </c>
      <c r="N173" t="s">
        <v>3516</v>
      </c>
    </row>
    <row r="174" spans="1:14" x14ac:dyDescent="0.25">
      <c r="A174" s="14" t="s">
        <v>1310</v>
      </c>
      <c r="B174">
        <v>2</v>
      </c>
      <c r="C174" t="s">
        <v>3508</v>
      </c>
      <c r="N174" t="s">
        <v>3516</v>
      </c>
    </row>
    <row r="175" spans="1:14" x14ac:dyDescent="0.25">
      <c r="A175" s="14" t="s">
        <v>1311</v>
      </c>
      <c r="B175">
        <v>2</v>
      </c>
      <c r="C175" t="s">
        <v>3508</v>
      </c>
      <c r="N175" t="s">
        <v>3516</v>
      </c>
    </row>
    <row r="176" spans="1:14" x14ac:dyDescent="0.25">
      <c r="A176" s="14" t="s">
        <v>1312</v>
      </c>
      <c r="B176">
        <v>2</v>
      </c>
      <c r="C176" t="s">
        <v>3508</v>
      </c>
      <c r="N176" t="s">
        <v>3516</v>
      </c>
    </row>
    <row r="177" spans="1:14" x14ac:dyDescent="0.25">
      <c r="A177" s="14" t="s">
        <v>1313</v>
      </c>
      <c r="B177">
        <v>2</v>
      </c>
      <c r="C177" t="s">
        <v>3508</v>
      </c>
      <c r="N177" t="s">
        <v>3516</v>
      </c>
    </row>
    <row r="178" spans="1:14" x14ac:dyDescent="0.25">
      <c r="A178" s="14" t="s">
        <v>1314</v>
      </c>
      <c r="B178">
        <v>2</v>
      </c>
      <c r="C178" t="s">
        <v>3508</v>
      </c>
      <c r="N178" t="s">
        <v>3516</v>
      </c>
    </row>
    <row r="179" spans="1:14" x14ac:dyDescent="0.25">
      <c r="A179" s="14" t="s">
        <v>1315</v>
      </c>
      <c r="B179">
        <v>2</v>
      </c>
      <c r="C179" t="s">
        <v>3508</v>
      </c>
      <c r="N179" t="s">
        <v>3516</v>
      </c>
    </row>
    <row r="180" spans="1:14" x14ac:dyDescent="0.25">
      <c r="A180" s="14" t="s">
        <v>1316</v>
      </c>
      <c r="B180">
        <v>2</v>
      </c>
      <c r="C180" t="s">
        <v>3508</v>
      </c>
      <c r="N180" t="s">
        <v>3516</v>
      </c>
    </row>
    <row r="181" spans="1:14" x14ac:dyDescent="0.25">
      <c r="A181" s="14" t="s">
        <v>1317</v>
      </c>
      <c r="B181">
        <v>2</v>
      </c>
      <c r="C181" t="s">
        <v>3508</v>
      </c>
      <c r="N181" t="s">
        <v>3516</v>
      </c>
    </row>
    <row r="182" spans="1:14" x14ac:dyDescent="0.25">
      <c r="A182" s="14" t="s">
        <v>1318</v>
      </c>
      <c r="B182">
        <v>2</v>
      </c>
      <c r="C182" t="s">
        <v>3508</v>
      </c>
      <c r="N182" t="s">
        <v>3516</v>
      </c>
    </row>
    <row r="183" spans="1:14" x14ac:dyDescent="0.25">
      <c r="A183" s="14" t="s">
        <v>1319</v>
      </c>
      <c r="B183">
        <v>2</v>
      </c>
      <c r="C183" t="s">
        <v>3508</v>
      </c>
      <c r="N183" t="s">
        <v>3516</v>
      </c>
    </row>
    <row r="184" spans="1:14" x14ac:dyDescent="0.25">
      <c r="A184" s="14" t="s">
        <v>1320</v>
      </c>
      <c r="B184">
        <v>2</v>
      </c>
      <c r="C184" t="s">
        <v>3508</v>
      </c>
      <c r="N184" t="s">
        <v>3516</v>
      </c>
    </row>
    <row r="185" spans="1:14" x14ac:dyDescent="0.25">
      <c r="A185" s="14" t="s">
        <v>1321</v>
      </c>
      <c r="B185">
        <v>2</v>
      </c>
      <c r="C185" t="s">
        <v>3508</v>
      </c>
      <c r="N185" t="s">
        <v>3516</v>
      </c>
    </row>
    <row r="186" spans="1:14" x14ac:dyDescent="0.25">
      <c r="A186" s="14" t="s">
        <v>1322</v>
      </c>
      <c r="B186">
        <v>2</v>
      </c>
      <c r="C186" t="s">
        <v>3508</v>
      </c>
      <c r="N186" t="s">
        <v>3516</v>
      </c>
    </row>
    <row r="187" spans="1:14" x14ac:dyDescent="0.25">
      <c r="A187" s="14" t="s">
        <v>1323</v>
      </c>
      <c r="B187">
        <v>2</v>
      </c>
      <c r="C187" t="s">
        <v>3508</v>
      </c>
      <c r="N187" t="s">
        <v>3516</v>
      </c>
    </row>
    <row r="188" spans="1:14" x14ac:dyDescent="0.25">
      <c r="A188" s="14" t="s">
        <v>1324</v>
      </c>
      <c r="B188">
        <v>2</v>
      </c>
      <c r="C188" t="s">
        <v>3508</v>
      </c>
      <c r="N188" t="s">
        <v>3516</v>
      </c>
    </row>
    <row r="189" spans="1:14" x14ac:dyDescent="0.25">
      <c r="A189" s="14" t="s">
        <v>1325</v>
      </c>
      <c r="B189">
        <v>2</v>
      </c>
      <c r="C189" t="s">
        <v>3508</v>
      </c>
      <c r="N189" t="s">
        <v>3516</v>
      </c>
    </row>
    <row r="190" spans="1:14" x14ac:dyDescent="0.25">
      <c r="A190" s="14" t="s">
        <v>1326</v>
      </c>
      <c r="B190">
        <v>2</v>
      </c>
      <c r="C190" t="s">
        <v>3508</v>
      </c>
      <c r="N190" t="s">
        <v>3516</v>
      </c>
    </row>
    <row r="191" spans="1:14" x14ac:dyDescent="0.25">
      <c r="A191" s="14" t="s">
        <v>1327</v>
      </c>
      <c r="B191">
        <v>2</v>
      </c>
      <c r="C191" t="s">
        <v>3508</v>
      </c>
      <c r="N191" t="s">
        <v>3516</v>
      </c>
    </row>
    <row r="192" spans="1:14" x14ac:dyDescent="0.25">
      <c r="A192" s="14" t="s">
        <v>1328</v>
      </c>
      <c r="B192">
        <v>2</v>
      </c>
      <c r="C192" t="s">
        <v>3508</v>
      </c>
      <c r="N192" t="s">
        <v>3516</v>
      </c>
    </row>
    <row r="193" spans="1:14" x14ac:dyDescent="0.25">
      <c r="A193" s="14" t="s">
        <v>1329</v>
      </c>
      <c r="B193">
        <v>2</v>
      </c>
      <c r="C193" t="s">
        <v>3508</v>
      </c>
      <c r="N193" t="s">
        <v>3516</v>
      </c>
    </row>
    <row r="194" spans="1:14" x14ac:dyDescent="0.25">
      <c r="A194" s="14" t="s">
        <v>1330</v>
      </c>
      <c r="B194">
        <v>2</v>
      </c>
      <c r="C194" t="s">
        <v>3508</v>
      </c>
      <c r="N194" t="s">
        <v>3516</v>
      </c>
    </row>
    <row r="195" spans="1:14" x14ac:dyDescent="0.25">
      <c r="A195" s="14" t="s">
        <v>1331</v>
      </c>
      <c r="B195">
        <v>2</v>
      </c>
      <c r="C195" t="s">
        <v>3508</v>
      </c>
      <c r="N195" t="s">
        <v>3516</v>
      </c>
    </row>
    <row r="196" spans="1:14" x14ac:dyDescent="0.25">
      <c r="A196" s="14" t="s">
        <v>1332</v>
      </c>
      <c r="B196">
        <v>2</v>
      </c>
      <c r="C196" t="s">
        <v>3508</v>
      </c>
      <c r="N196" t="s">
        <v>3516</v>
      </c>
    </row>
    <row r="197" spans="1:14" x14ac:dyDescent="0.25">
      <c r="A197" s="14" t="s">
        <v>1333</v>
      </c>
      <c r="B197">
        <v>2</v>
      </c>
      <c r="C197" t="s">
        <v>3508</v>
      </c>
      <c r="N197" t="s">
        <v>3516</v>
      </c>
    </row>
    <row r="198" spans="1:14" x14ac:dyDescent="0.25">
      <c r="A198" s="14" t="s">
        <v>1334</v>
      </c>
      <c r="B198">
        <v>2</v>
      </c>
      <c r="C198" t="s">
        <v>3508</v>
      </c>
      <c r="N198" t="s">
        <v>3516</v>
      </c>
    </row>
    <row r="199" spans="1:14" x14ac:dyDescent="0.25">
      <c r="A199" s="14" t="s">
        <v>1335</v>
      </c>
      <c r="B199">
        <v>2</v>
      </c>
      <c r="C199" t="s">
        <v>3508</v>
      </c>
      <c r="N199" t="s">
        <v>3516</v>
      </c>
    </row>
    <row r="200" spans="1:14" x14ac:dyDescent="0.25">
      <c r="A200" s="14" t="s">
        <v>1336</v>
      </c>
      <c r="B200">
        <v>2</v>
      </c>
      <c r="C200" t="s">
        <v>3508</v>
      </c>
      <c r="N200" t="s">
        <v>3516</v>
      </c>
    </row>
    <row r="201" spans="1:14" x14ac:dyDescent="0.25">
      <c r="A201" s="14" t="s">
        <v>1337</v>
      </c>
      <c r="B201">
        <v>2</v>
      </c>
      <c r="C201" t="s">
        <v>3508</v>
      </c>
      <c r="N201" t="s">
        <v>3516</v>
      </c>
    </row>
    <row r="202" spans="1:14" x14ac:dyDescent="0.25">
      <c r="A202" s="14" t="s">
        <v>1338</v>
      </c>
      <c r="B202">
        <v>2</v>
      </c>
      <c r="C202" t="s">
        <v>3508</v>
      </c>
      <c r="N202" t="s">
        <v>3516</v>
      </c>
    </row>
    <row r="203" spans="1:14" x14ac:dyDescent="0.25">
      <c r="A203" s="14" t="s">
        <v>1339</v>
      </c>
      <c r="B203">
        <v>2</v>
      </c>
      <c r="C203" t="s">
        <v>3508</v>
      </c>
      <c r="N203" t="s">
        <v>3516</v>
      </c>
    </row>
    <row r="204" spans="1:14" x14ac:dyDescent="0.25">
      <c r="A204" s="14" t="s">
        <v>1340</v>
      </c>
      <c r="B204">
        <v>2</v>
      </c>
      <c r="C204" t="s">
        <v>3508</v>
      </c>
      <c r="N204" t="s">
        <v>3516</v>
      </c>
    </row>
    <row r="205" spans="1:14" x14ac:dyDescent="0.25">
      <c r="A205" s="14" t="s">
        <v>1341</v>
      </c>
      <c r="B205">
        <v>2</v>
      </c>
      <c r="C205" t="s">
        <v>3508</v>
      </c>
      <c r="N205" t="s">
        <v>3516</v>
      </c>
    </row>
    <row r="206" spans="1:14" x14ac:dyDescent="0.25">
      <c r="A206" s="14" t="s">
        <v>1342</v>
      </c>
      <c r="B206">
        <v>2</v>
      </c>
      <c r="C206" t="s">
        <v>3508</v>
      </c>
      <c r="N206" t="s">
        <v>3516</v>
      </c>
    </row>
    <row r="207" spans="1:14" x14ac:dyDescent="0.25">
      <c r="A207" s="14" t="s">
        <v>1343</v>
      </c>
      <c r="B207">
        <v>2</v>
      </c>
      <c r="C207" t="s">
        <v>3508</v>
      </c>
      <c r="N207" t="s">
        <v>3516</v>
      </c>
    </row>
    <row r="208" spans="1:14" x14ac:dyDescent="0.25">
      <c r="A208" s="14" t="s">
        <v>1344</v>
      </c>
      <c r="B208">
        <v>2</v>
      </c>
      <c r="C208" t="s">
        <v>3508</v>
      </c>
      <c r="N208" t="s">
        <v>3516</v>
      </c>
    </row>
    <row r="209" spans="1:14" x14ac:dyDescent="0.25">
      <c r="A209" s="14" t="s">
        <v>1345</v>
      </c>
      <c r="B209">
        <v>2</v>
      </c>
      <c r="C209" t="s">
        <v>3508</v>
      </c>
      <c r="N209" t="s">
        <v>3516</v>
      </c>
    </row>
    <row r="210" spans="1:14" x14ac:dyDescent="0.25">
      <c r="A210" s="14" t="s">
        <v>1346</v>
      </c>
      <c r="B210">
        <v>2</v>
      </c>
      <c r="C210" t="s">
        <v>3508</v>
      </c>
      <c r="N210" t="s">
        <v>3516</v>
      </c>
    </row>
    <row r="211" spans="1:14" x14ac:dyDescent="0.25">
      <c r="A211" s="14" t="s">
        <v>1347</v>
      </c>
      <c r="B211">
        <v>2</v>
      </c>
      <c r="C211" t="s">
        <v>3508</v>
      </c>
      <c r="N211" t="s">
        <v>3516</v>
      </c>
    </row>
    <row r="212" spans="1:14" x14ac:dyDescent="0.25">
      <c r="A212" s="14" t="s">
        <v>1348</v>
      </c>
      <c r="B212">
        <v>2</v>
      </c>
      <c r="C212" t="s">
        <v>3508</v>
      </c>
      <c r="N212" t="s">
        <v>3516</v>
      </c>
    </row>
    <row r="213" spans="1:14" x14ac:dyDescent="0.25">
      <c r="A213" s="14" t="s">
        <v>1349</v>
      </c>
      <c r="B213">
        <v>2</v>
      </c>
      <c r="C213" t="s">
        <v>3508</v>
      </c>
      <c r="N213" t="s">
        <v>3516</v>
      </c>
    </row>
    <row r="214" spans="1:14" x14ac:dyDescent="0.25">
      <c r="A214" s="14" t="s">
        <v>1350</v>
      </c>
      <c r="B214">
        <v>2</v>
      </c>
      <c r="C214" t="s">
        <v>3508</v>
      </c>
      <c r="N214" t="s">
        <v>3516</v>
      </c>
    </row>
    <row r="215" spans="1:14" x14ac:dyDescent="0.25">
      <c r="A215" s="14" t="s">
        <v>1351</v>
      </c>
      <c r="B215">
        <v>2</v>
      </c>
      <c r="C215" t="s">
        <v>3508</v>
      </c>
      <c r="N215" t="s">
        <v>3516</v>
      </c>
    </row>
    <row r="216" spans="1:14" x14ac:dyDescent="0.25">
      <c r="A216" s="14" t="s">
        <v>1352</v>
      </c>
      <c r="B216">
        <v>2</v>
      </c>
      <c r="C216" t="s">
        <v>3508</v>
      </c>
      <c r="N216" t="s">
        <v>3516</v>
      </c>
    </row>
    <row r="217" spans="1:14" x14ac:dyDescent="0.25">
      <c r="A217" s="14" t="s">
        <v>1353</v>
      </c>
      <c r="B217">
        <v>2</v>
      </c>
      <c r="C217" t="s">
        <v>3508</v>
      </c>
      <c r="N217" t="s">
        <v>3516</v>
      </c>
    </row>
    <row r="218" spans="1:14" x14ac:dyDescent="0.25">
      <c r="A218" s="14" t="s">
        <v>1354</v>
      </c>
      <c r="B218">
        <v>2</v>
      </c>
      <c r="C218" t="s">
        <v>3508</v>
      </c>
      <c r="N218" t="s">
        <v>3516</v>
      </c>
    </row>
    <row r="219" spans="1:14" x14ac:dyDescent="0.25">
      <c r="A219" s="14" t="s">
        <v>1355</v>
      </c>
      <c r="B219">
        <v>2</v>
      </c>
      <c r="C219" t="s">
        <v>3508</v>
      </c>
      <c r="N219" t="s">
        <v>3516</v>
      </c>
    </row>
    <row r="220" spans="1:14" x14ac:dyDescent="0.25">
      <c r="A220" s="14" t="s">
        <v>1356</v>
      </c>
      <c r="B220">
        <v>2</v>
      </c>
      <c r="C220" t="s">
        <v>3508</v>
      </c>
      <c r="N220" t="s">
        <v>3516</v>
      </c>
    </row>
    <row r="221" spans="1:14" x14ac:dyDescent="0.25">
      <c r="A221" s="14" t="s">
        <v>1357</v>
      </c>
      <c r="B221">
        <v>2</v>
      </c>
      <c r="C221" t="s">
        <v>3508</v>
      </c>
      <c r="N221" t="s">
        <v>3516</v>
      </c>
    </row>
    <row r="222" spans="1:14" x14ac:dyDescent="0.25">
      <c r="A222" s="14" t="s">
        <v>1358</v>
      </c>
      <c r="B222">
        <v>2</v>
      </c>
      <c r="C222" t="s">
        <v>3508</v>
      </c>
      <c r="N222" t="s">
        <v>3516</v>
      </c>
    </row>
    <row r="223" spans="1:14" x14ac:dyDescent="0.25">
      <c r="A223" s="14" t="s">
        <v>1359</v>
      </c>
      <c r="B223">
        <v>2</v>
      </c>
      <c r="C223" t="s">
        <v>3508</v>
      </c>
      <c r="N223" t="s">
        <v>3516</v>
      </c>
    </row>
    <row r="224" spans="1:14" x14ac:dyDescent="0.25">
      <c r="A224" s="14" t="s">
        <v>1360</v>
      </c>
      <c r="B224">
        <v>2</v>
      </c>
      <c r="C224" t="s">
        <v>3508</v>
      </c>
      <c r="N224" t="s">
        <v>3516</v>
      </c>
    </row>
    <row r="225" spans="1:14" x14ac:dyDescent="0.25">
      <c r="A225" s="14" t="s">
        <v>1361</v>
      </c>
      <c r="B225">
        <v>2</v>
      </c>
      <c r="C225" t="s">
        <v>3508</v>
      </c>
      <c r="N225" t="s">
        <v>3516</v>
      </c>
    </row>
    <row r="226" spans="1:14" x14ac:dyDescent="0.25">
      <c r="A226" s="14" t="s">
        <v>1362</v>
      </c>
      <c r="B226">
        <v>2</v>
      </c>
      <c r="C226" t="s">
        <v>3508</v>
      </c>
      <c r="N226" t="s">
        <v>3516</v>
      </c>
    </row>
    <row r="227" spans="1:14" x14ac:dyDescent="0.25">
      <c r="A227" s="14" t="s">
        <v>1363</v>
      </c>
      <c r="B227">
        <v>2</v>
      </c>
      <c r="C227" t="s">
        <v>3508</v>
      </c>
      <c r="N227" t="s">
        <v>3516</v>
      </c>
    </row>
    <row r="228" spans="1:14" x14ac:dyDescent="0.25">
      <c r="A228" s="14" t="s">
        <v>1364</v>
      </c>
      <c r="B228">
        <v>2</v>
      </c>
      <c r="C228" t="s">
        <v>3508</v>
      </c>
      <c r="N228" t="s">
        <v>3516</v>
      </c>
    </row>
    <row r="229" spans="1:14" x14ac:dyDescent="0.25">
      <c r="A229" s="14" t="s">
        <v>1365</v>
      </c>
      <c r="B229">
        <v>2</v>
      </c>
      <c r="C229" t="s">
        <v>3508</v>
      </c>
      <c r="N229" t="s">
        <v>3516</v>
      </c>
    </row>
    <row r="230" spans="1:14" x14ac:dyDescent="0.25">
      <c r="A230" s="14" t="s">
        <v>1366</v>
      </c>
      <c r="B230">
        <v>2</v>
      </c>
      <c r="C230" t="s">
        <v>3508</v>
      </c>
      <c r="N230" t="s">
        <v>3516</v>
      </c>
    </row>
    <row r="231" spans="1:14" x14ac:dyDescent="0.25">
      <c r="A231" s="14" t="s">
        <v>1367</v>
      </c>
      <c r="B231">
        <v>2</v>
      </c>
      <c r="C231" t="s">
        <v>3508</v>
      </c>
      <c r="N231" t="s">
        <v>3516</v>
      </c>
    </row>
    <row r="232" spans="1:14" x14ac:dyDescent="0.25">
      <c r="A232" s="14" t="s">
        <v>1368</v>
      </c>
      <c r="B232">
        <v>2</v>
      </c>
      <c r="C232" t="s">
        <v>3508</v>
      </c>
      <c r="N232" t="s">
        <v>3516</v>
      </c>
    </row>
    <row r="233" spans="1:14" x14ac:dyDescent="0.25">
      <c r="A233" s="14" t="s">
        <v>1369</v>
      </c>
      <c r="B233">
        <v>2</v>
      </c>
      <c r="C233" t="s">
        <v>3508</v>
      </c>
      <c r="N233" t="s">
        <v>3516</v>
      </c>
    </row>
    <row r="234" spans="1:14" x14ac:dyDescent="0.25">
      <c r="A234" s="14" t="s">
        <v>1370</v>
      </c>
      <c r="B234">
        <v>2</v>
      </c>
      <c r="C234" t="s">
        <v>3508</v>
      </c>
      <c r="N234" t="s">
        <v>3516</v>
      </c>
    </row>
    <row r="235" spans="1:14" x14ac:dyDescent="0.25">
      <c r="A235" s="14" t="s">
        <v>1371</v>
      </c>
      <c r="B235">
        <v>2</v>
      </c>
      <c r="C235" t="s">
        <v>3508</v>
      </c>
      <c r="N235" t="s">
        <v>3516</v>
      </c>
    </row>
    <row r="236" spans="1:14" x14ac:dyDescent="0.25">
      <c r="A236" s="14" t="s">
        <v>1372</v>
      </c>
      <c r="B236">
        <v>2</v>
      </c>
      <c r="C236" t="s">
        <v>3508</v>
      </c>
      <c r="N236" t="s">
        <v>3516</v>
      </c>
    </row>
    <row r="237" spans="1:14" x14ac:dyDescent="0.25">
      <c r="A237" s="14" t="s">
        <v>1373</v>
      </c>
      <c r="B237">
        <v>2</v>
      </c>
      <c r="C237" t="s">
        <v>3508</v>
      </c>
      <c r="N237" t="s">
        <v>3516</v>
      </c>
    </row>
    <row r="238" spans="1:14" x14ac:dyDescent="0.25">
      <c r="A238" s="14" t="s">
        <v>1374</v>
      </c>
      <c r="B238">
        <v>2</v>
      </c>
      <c r="C238" t="s">
        <v>3508</v>
      </c>
      <c r="N238" t="s">
        <v>3516</v>
      </c>
    </row>
    <row r="239" spans="1:14" x14ac:dyDescent="0.25">
      <c r="A239" s="14" t="s">
        <v>1375</v>
      </c>
      <c r="B239">
        <v>2</v>
      </c>
      <c r="C239" t="s">
        <v>3508</v>
      </c>
      <c r="N239" t="s">
        <v>3516</v>
      </c>
    </row>
    <row r="240" spans="1:14" x14ac:dyDescent="0.25">
      <c r="A240" s="14" t="s">
        <v>1376</v>
      </c>
      <c r="B240">
        <v>2</v>
      </c>
      <c r="C240" t="s">
        <v>3508</v>
      </c>
      <c r="N240" t="s">
        <v>3516</v>
      </c>
    </row>
    <row r="241" spans="1:14" x14ac:dyDescent="0.25">
      <c r="A241" s="14" t="s">
        <v>1377</v>
      </c>
      <c r="B241">
        <v>2</v>
      </c>
      <c r="C241" t="s">
        <v>3508</v>
      </c>
      <c r="N241" t="s">
        <v>3516</v>
      </c>
    </row>
    <row r="242" spans="1:14" x14ac:dyDescent="0.25">
      <c r="A242" s="14" t="s">
        <v>1378</v>
      </c>
      <c r="B242">
        <v>2</v>
      </c>
      <c r="C242" t="s">
        <v>3508</v>
      </c>
      <c r="N242" t="s">
        <v>3516</v>
      </c>
    </row>
    <row r="243" spans="1:14" x14ac:dyDescent="0.25">
      <c r="A243" s="14" t="s">
        <v>1379</v>
      </c>
      <c r="B243">
        <v>2</v>
      </c>
      <c r="C243" t="s">
        <v>3508</v>
      </c>
      <c r="N243" t="s">
        <v>3516</v>
      </c>
    </row>
    <row r="244" spans="1:14" x14ac:dyDescent="0.25">
      <c r="A244" s="14" t="s">
        <v>1380</v>
      </c>
      <c r="B244">
        <v>2</v>
      </c>
      <c r="C244" t="s">
        <v>3508</v>
      </c>
      <c r="N244" t="s">
        <v>3516</v>
      </c>
    </row>
    <row r="245" spans="1:14" x14ac:dyDescent="0.25">
      <c r="A245" s="14" t="s">
        <v>1381</v>
      </c>
      <c r="B245">
        <v>2</v>
      </c>
      <c r="C245" t="s">
        <v>3508</v>
      </c>
      <c r="N245" t="s">
        <v>3516</v>
      </c>
    </row>
    <row r="246" spans="1:14" x14ac:dyDescent="0.25">
      <c r="A246" s="14" t="s">
        <v>1382</v>
      </c>
      <c r="B246">
        <v>2</v>
      </c>
      <c r="C246" t="s">
        <v>3508</v>
      </c>
      <c r="N246" t="s">
        <v>3516</v>
      </c>
    </row>
    <row r="247" spans="1:14" x14ac:dyDescent="0.25">
      <c r="A247" s="14" t="s">
        <v>1383</v>
      </c>
      <c r="B247">
        <v>2</v>
      </c>
      <c r="C247" t="s">
        <v>3508</v>
      </c>
      <c r="N247" t="s">
        <v>3516</v>
      </c>
    </row>
    <row r="248" spans="1:14" x14ac:dyDescent="0.25">
      <c r="A248" s="14" t="s">
        <v>1384</v>
      </c>
      <c r="B248">
        <v>2</v>
      </c>
      <c r="C248" t="s">
        <v>3508</v>
      </c>
      <c r="N248" t="s">
        <v>3516</v>
      </c>
    </row>
    <row r="249" spans="1:14" x14ac:dyDescent="0.25">
      <c r="A249" s="14" t="s">
        <v>1385</v>
      </c>
      <c r="B249">
        <v>2</v>
      </c>
      <c r="C249" t="s">
        <v>3508</v>
      </c>
      <c r="N249" t="s">
        <v>3516</v>
      </c>
    </row>
    <row r="250" spans="1:14" x14ac:dyDescent="0.25">
      <c r="A250" s="14" t="s">
        <v>1386</v>
      </c>
      <c r="B250">
        <v>2</v>
      </c>
      <c r="C250" t="s">
        <v>3508</v>
      </c>
      <c r="N250" t="s">
        <v>3516</v>
      </c>
    </row>
    <row r="251" spans="1:14" x14ac:dyDescent="0.25">
      <c r="A251" s="14" t="s">
        <v>1387</v>
      </c>
      <c r="B251">
        <v>2</v>
      </c>
      <c r="C251" t="s">
        <v>3508</v>
      </c>
      <c r="N251" t="s">
        <v>3516</v>
      </c>
    </row>
    <row r="252" spans="1:14" x14ac:dyDescent="0.25">
      <c r="A252" s="14" t="s">
        <v>1388</v>
      </c>
      <c r="B252">
        <v>2</v>
      </c>
      <c r="C252" t="s">
        <v>3508</v>
      </c>
      <c r="N252" t="s">
        <v>3516</v>
      </c>
    </row>
    <row r="253" spans="1:14" x14ac:dyDescent="0.25">
      <c r="A253" s="14" t="s">
        <v>1389</v>
      </c>
      <c r="B253">
        <v>2</v>
      </c>
      <c r="C253" t="s">
        <v>3508</v>
      </c>
      <c r="N253" t="s">
        <v>3516</v>
      </c>
    </row>
    <row r="254" spans="1:14" x14ac:dyDescent="0.25">
      <c r="A254" s="14" t="s">
        <v>1390</v>
      </c>
      <c r="B254">
        <v>2</v>
      </c>
      <c r="C254" t="s">
        <v>3508</v>
      </c>
      <c r="N254" t="s">
        <v>3516</v>
      </c>
    </row>
    <row r="255" spans="1:14" x14ac:dyDescent="0.25">
      <c r="A255" s="14" t="s">
        <v>1391</v>
      </c>
      <c r="B255">
        <v>2</v>
      </c>
      <c r="C255" t="s">
        <v>3508</v>
      </c>
      <c r="N255" t="s">
        <v>3516</v>
      </c>
    </row>
    <row r="256" spans="1:14" x14ac:dyDescent="0.25">
      <c r="A256" s="14" t="s">
        <v>1392</v>
      </c>
      <c r="B256">
        <v>2</v>
      </c>
      <c r="C256" t="s">
        <v>3508</v>
      </c>
      <c r="N256" t="s">
        <v>3516</v>
      </c>
    </row>
    <row r="257" spans="1:14" x14ac:dyDescent="0.25">
      <c r="A257" s="14" t="s">
        <v>1393</v>
      </c>
      <c r="B257">
        <v>2</v>
      </c>
      <c r="C257" t="s">
        <v>3508</v>
      </c>
      <c r="N257" t="s">
        <v>3516</v>
      </c>
    </row>
    <row r="258" spans="1:14" x14ac:dyDescent="0.25">
      <c r="A258" s="14" t="s">
        <v>2174</v>
      </c>
      <c r="B258">
        <v>3</v>
      </c>
      <c r="C258" t="s">
        <v>3509</v>
      </c>
      <c r="H258" t="s">
        <v>2162</v>
      </c>
    </row>
    <row r="259" spans="1:14" x14ac:dyDescent="0.25">
      <c r="A259" s="14" t="s">
        <v>2175</v>
      </c>
      <c r="B259">
        <v>3</v>
      </c>
      <c r="C259" t="s">
        <v>3509</v>
      </c>
      <c r="H259" t="s">
        <v>2162</v>
      </c>
    </row>
    <row r="260" spans="1:14" x14ac:dyDescent="0.25">
      <c r="A260" s="14" t="s">
        <v>2176</v>
      </c>
      <c r="B260">
        <v>3</v>
      </c>
      <c r="C260" t="s">
        <v>3509</v>
      </c>
      <c r="H260" t="s">
        <v>2162</v>
      </c>
    </row>
    <row r="261" spans="1:14" x14ac:dyDescent="0.25">
      <c r="A261" s="14" t="s">
        <v>2177</v>
      </c>
      <c r="B261">
        <v>3</v>
      </c>
      <c r="C261" t="s">
        <v>3509</v>
      </c>
      <c r="H261" t="s">
        <v>2162</v>
      </c>
    </row>
    <row r="262" spans="1:14" x14ac:dyDescent="0.25">
      <c r="A262" s="14" t="s">
        <v>2178</v>
      </c>
      <c r="B262">
        <v>3</v>
      </c>
      <c r="C262" t="s">
        <v>3509</v>
      </c>
      <c r="H262" t="s">
        <v>2162</v>
      </c>
    </row>
    <row r="263" spans="1:14" x14ac:dyDescent="0.25">
      <c r="A263" s="14" t="s">
        <v>2179</v>
      </c>
      <c r="B263">
        <v>3</v>
      </c>
      <c r="C263" t="s">
        <v>3509</v>
      </c>
      <c r="H263" t="s">
        <v>2162</v>
      </c>
    </row>
    <row r="264" spans="1:14" x14ac:dyDescent="0.25">
      <c r="A264" s="14" t="s">
        <v>2180</v>
      </c>
      <c r="B264">
        <v>3</v>
      </c>
      <c r="C264" t="s">
        <v>3509</v>
      </c>
      <c r="H264" t="s">
        <v>2163</v>
      </c>
    </row>
    <row r="265" spans="1:14" x14ac:dyDescent="0.25">
      <c r="A265" s="14" t="s">
        <v>2181</v>
      </c>
      <c r="B265">
        <v>3</v>
      </c>
      <c r="C265" t="s">
        <v>3509</v>
      </c>
      <c r="H265" t="s">
        <v>2163</v>
      </c>
    </row>
    <row r="266" spans="1:14" x14ac:dyDescent="0.25">
      <c r="A266" s="14" t="s">
        <v>2182</v>
      </c>
      <c r="B266">
        <v>3</v>
      </c>
      <c r="C266" t="s">
        <v>3509</v>
      </c>
      <c r="H266" t="s">
        <v>2163</v>
      </c>
    </row>
    <row r="267" spans="1:14" x14ac:dyDescent="0.25">
      <c r="A267" s="14" t="s">
        <v>2183</v>
      </c>
      <c r="B267">
        <v>3</v>
      </c>
      <c r="C267" t="s">
        <v>3509</v>
      </c>
      <c r="H267" t="s">
        <v>2163</v>
      </c>
    </row>
    <row r="268" spans="1:14" x14ac:dyDescent="0.25">
      <c r="A268" s="14" t="s">
        <v>2184</v>
      </c>
      <c r="B268">
        <v>3</v>
      </c>
      <c r="C268" t="s">
        <v>3509</v>
      </c>
      <c r="H268" t="s">
        <v>2163</v>
      </c>
    </row>
    <row r="269" spans="1:14" x14ac:dyDescent="0.25">
      <c r="A269" s="14" t="s">
        <v>2185</v>
      </c>
      <c r="B269">
        <v>3</v>
      </c>
      <c r="C269" t="s">
        <v>3509</v>
      </c>
      <c r="H269" t="s">
        <v>2163</v>
      </c>
    </row>
    <row r="270" spans="1:14" x14ac:dyDescent="0.25">
      <c r="A270" s="14" t="s">
        <v>2186</v>
      </c>
      <c r="B270">
        <v>3</v>
      </c>
      <c r="C270" t="s">
        <v>3509</v>
      </c>
      <c r="H270" t="s">
        <v>2163</v>
      </c>
    </row>
    <row r="271" spans="1:14" x14ac:dyDescent="0.25">
      <c r="A271" s="14" t="s">
        <v>2187</v>
      </c>
      <c r="B271">
        <v>3</v>
      </c>
      <c r="C271" t="s">
        <v>3509</v>
      </c>
      <c r="H271" t="s">
        <v>2163</v>
      </c>
    </row>
    <row r="272" spans="1:14" x14ac:dyDescent="0.25">
      <c r="A272" s="14" t="s">
        <v>2188</v>
      </c>
      <c r="B272">
        <v>3</v>
      </c>
      <c r="C272" t="s">
        <v>3509</v>
      </c>
      <c r="H272" t="s">
        <v>2163</v>
      </c>
    </row>
    <row r="273" spans="1:8" x14ac:dyDescent="0.25">
      <c r="A273" s="14" t="s">
        <v>2189</v>
      </c>
      <c r="B273">
        <v>3</v>
      </c>
      <c r="C273" t="s">
        <v>3509</v>
      </c>
      <c r="H273" t="s">
        <v>2164</v>
      </c>
    </row>
    <row r="274" spans="1:8" x14ac:dyDescent="0.25">
      <c r="A274" s="14" t="s">
        <v>2190</v>
      </c>
      <c r="B274">
        <v>3</v>
      </c>
      <c r="C274" t="s">
        <v>3509</v>
      </c>
      <c r="H274" t="s">
        <v>2164</v>
      </c>
    </row>
    <row r="275" spans="1:8" x14ac:dyDescent="0.25">
      <c r="A275" s="14" t="s">
        <v>2191</v>
      </c>
      <c r="B275">
        <v>3</v>
      </c>
      <c r="C275" t="s">
        <v>3509</v>
      </c>
      <c r="H275" t="s">
        <v>2164</v>
      </c>
    </row>
    <row r="276" spans="1:8" x14ac:dyDescent="0.25">
      <c r="A276" s="14" t="s">
        <v>2192</v>
      </c>
      <c r="B276">
        <v>3</v>
      </c>
      <c r="C276" t="s">
        <v>3509</v>
      </c>
      <c r="H276" t="s">
        <v>2164</v>
      </c>
    </row>
    <row r="277" spans="1:8" x14ac:dyDescent="0.25">
      <c r="A277" s="14" t="s">
        <v>2193</v>
      </c>
      <c r="B277">
        <v>3</v>
      </c>
      <c r="C277" t="s">
        <v>3509</v>
      </c>
      <c r="H277" t="s">
        <v>2164</v>
      </c>
    </row>
    <row r="278" spans="1:8" x14ac:dyDescent="0.25">
      <c r="A278" s="14" t="s">
        <v>2194</v>
      </c>
      <c r="B278">
        <v>3</v>
      </c>
      <c r="C278" t="s">
        <v>3509</v>
      </c>
      <c r="H278" t="s">
        <v>2164</v>
      </c>
    </row>
    <row r="279" spans="1:8" x14ac:dyDescent="0.25">
      <c r="A279" s="14" t="s">
        <v>2195</v>
      </c>
      <c r="B279">
        <v>3</v>
      </c>
      <c r="C279" t="s">
        <v>3509</v>
      </c>
      <c r="H279" t="s">
        <v>2164</v>
      </c>
    </row>
    <row r="280" spans="1:8" x14ac:dyDescent="0.25">
      <c r="A280" s="14" t="s">
        <v>2196</v>
      </c>
      <c r="B280">
        <v>3</v>
      </c>
      <c r="C280" t="s">
        <v>3509</v>
      </c>
      <c r="H280" t="s">
        <v>2164</v>
      </c>
    </row>
    <row r="281" spans="1:8" x14ac:dyDescent="0.25">
      <c r="A281" s="14" t="s">
        <v>2197</v>
      </c>
      <c r="B281">
        <v>3</v>
      </c>
      <c r="C281" t="s">
        <v>3509</v>
      </c>
      <c r="H281" t="s">
        <v>2164</v>
      </c>
    </row>
    <row r="282" spans="1:8" x14ac:dyDescent="0.25">
      <c r="A282" s="14" t="s">
        <v>2198</v>
      </c>
      <c r="B282">
        <v>3</v>
      </c>
      <c r="C282" t="s">
        <v>3509</v>
      </c>
      <c r="H282" t="s">
        <v>2164</v>
      </c>
    </row>
    <row r="283" spans="1:8" x14ac:dyDescent="0.25">
      <c r="A283" s="14" t="s">
        <v>2199</v>
      </c>
      <c r="B283">
        <v>3</v>
      </c>
      <c r="C283" t="s">
        <v>3509</v>
      </c>
      <c r="H283" t="s">
        <v>2164</v>
      </c>
    </row>
    <row r="284" spans="1:8" x14ac:dyDescent="0.25">
      <c r="A284" s="14" t="s">
        <v>2200</v>
      </c>
      <c r="B284">
        <v>3</v>
      </c>
      <c r="C284" t="s">
        <v>3509</v>
      </c>
      <c r="H284" t="s">
        <v>2165</v>
      </c>
    </row>
    <row r="285" spans="1:8" x14ac:dyDescent="0.25">
      <c r="A285" s="14" t="s">
        <v>2201</v>
      </c>
      <c r="B285">
        <v>3</v>
      </c>
      <c r="C285" t="s">
        <v>3509</v>
      </c>
      <c r="H285" t="s">
        <v>2165</v>
      </c>
    </row>
    <row r="286" spans="1:8" x14ac:dyDescent="0.25">
      <c r="A286" s="14" t="s">
        <v>2202</v>
      </c>
      <c r="B286">
        <v>3</v>
      </c>
      <c r="C286" t="s">
        <v>3509</v>
      </c>
      <c r="H286" t="s">
        <v>2165</v>
      </c>
    </row>
    <row r="287" spans="1:8" x14ac:dyDescent="0.25">
      <c r="A287" s="14" t="s">
        <v>2203</v>
      </c>
      <c r="B287">
        <v>3</v>
      </c>
      <c r="C287" t="s">
        <v>3509</v>
      </c>
      <c r="H287" t="s">
        <v>2165</v>
      </c>
    </row>
    <row r="288" spans="1:8" x14ac:dyDescent="0.25">
      <c r="A288" s="14" t="s">
        <v>2204</v>
      </c>
      <c r="B288">
        <v>3</v>
      </c>
      <c r="C288" t="s">
        <v>3509</v>
      </c>
      <c r="H288" t="s">
        <v>2165</v>
      </c>
    </row>
    <row r="289" spans="1:8" x14ac:dyDescent="0.25">
      <c r="A289" s="14" t="s">
        <v>2205</v>
      </c>
      <c r="B289">
        <v>3</v>
      </c>
      <c r="C289" t="s">
        <v>3509</v>
      </c>
      <c r="H289" t="s">
        <v>2166</v>
      </c>
    </row>
    <row r="290" spans="1:8" x14ac:dyDescent="0.25">
      <c r="A290" s="14" t="s">
        <v>2206</v>
      </c>
      <c r="B290">
        <v>3</v>
      </c>
      <c r="C290" t="s">
        <v>3509</v>
      </c>
      <c r="H290" t="s">
        <v>2166</v>
      </c>
    </row>
    <row r="291" spans="1:8" x14ac:dyDescent="0.25">
      <c r="A291" s="14" t="s">
        <v>2207</v>
      </c>
      <c r="B291">
        <v>3</v>
      </c>
      <c r="C291" t="s">
        <v>3509</v>
      </c>
      <c r="H291" t="s">
        <v>2166</v>
      </c>
    </row>
    <row r="292" spans="1:8" x14ac:dyDescent="0.25">
      <c r="A292" s="14" t="s">
        <v>2208</v>
      </c>
      <c r="B292">
        <v>3</v>
      </c>
      <c r="C292" t="s">
        <v>3509</v>
      </c>
      <c r="H292" t="s">
        <v>2166</v>
      </c>
    </row>
    <row r="293" spans="1:8" x14ac:dyDescent="0.25">
      <c r="A293" s="14" t="s">
        <v>2209</v>
      </c>
      <c r="B293">
        <v>3</v>
      </c>
      <c r="C293" t="s">
        <v>3509</v>
      </c>
      <c r="H293" t="s">
        <v>2166</v>
      </c>
    </row>
    <row r="294" spans="1:8" x14ac:dyDescent="0.25">
      <c r="A294" s="14" t="s">
        <v>2210</v>
      </c>
      <c r="B294">
        <v>3</v>
      </c>
      <c r="C294" t="s">
        <v>3509</v>
      </c>
      <c r="H294" t="s">
        <v>2166</v>
      </c>
    </row>
    <row r="295" spans="1:8" x14ac:dyDescent="0.25">
      <c r="A295" s="14" t="s">
        <v>2211</v>
      </c>
      <c r="B295">
        <v>3</v>
      </c>
      <c r="C295" t="s">
        <v>3509</v>
      </c>
      <c r="H295" t="s">
        <v>2166</v>
      </c>
    </row>
    <row r="296" spans="1:8" x14ac:dyDescent="0.25">
      <c r="A296" s="14" t="s">
        <v>2212</v>
      </c>
      <c r="B296">
        <v>3</v>
      </c>
      <c r="C296" t="s">
        <v>3509</v>
      </c>
      <c r="H296" t="s">
        <v>2166</v>
      </c>
    </row>
    <row r="297" spans="1:8" x14ac:dyDescent="0.25">
      <c r="A297" s="14" t="s">
        <v>2213</v>
      </c>
      <c r="B297">
        <v>3</v>
      </c>
      <c r="C297" t="s">
        <v>3509</v>
      </c>
      <c r="H297" t="s">
        <v>2166</v>
      </c>
    </row>
    <row r="298" spans="1:8" x14ac:dyDescent="0.25">
      <c r="A298" s="14" t="s">
        <v>2214</v>
      </c>
      <c r="B298">
        <v>3</v>
      </c>
      <c r="C298" t="s">
        <v>3509</v>
      </c>
      <c r="H298" t="s">
        <v>2166</v>
      </c>
    </row>
    <row r="299" spans="1:8" x14ac:dyDescent="0.25">
      <c r="A299" s="14" t="s">
        <v>2215</v>
      </c>
      <c r="B299">
        <v>3</v>
      </c>
      <c r="C299" t="s">
        <v>3509</v>
      </c>
      <c r="H299" t="s">
        <v>2167</v>
      </c>
    </row>
    <row r="300" spans="1:8" x14ac:dyDescent="0.25">
      <c r="A300" s="14" t="s">
        <v>2216</v>
      </c>
      <c r="B300">
        <v>3</v>
      </c>
      <c r="C300" t="s">
        <v>3509</v>
      </c>
      <c r="H300" t="s">
        <v>2167</v>
      </c>
    </row>
    <row r="301" spans="1:8" x14ac:dyDescent="0.25">
      <c r="A301" s="14" t="s">
        <v>2217</v>
      </c>
      <c r="B301">
        <v>3</v>
      </c>
      <c r="C301" t="s">
        <v>3509</v>
      </c>
      <c r="H301" t="s">
        <v>2167</v>
      </c>
    </row>
    <row r="302" spans="1:8" x14ac:dyDescent="0.25">
      <c r="A302" s="14" t="s">
        <v>2218</v>
      </c>
      <c r="B302">
        <v>3</v>
      </c>
      <c r="C302" t="s">
        <v>3509</v>
      </c>
      <c r="H302" t="s">
        <v>2167</v>
      </c>
    </row>
    <row r="303" spans="1:8" x14ac:dyDescent="0.25">
      <c r="A303" s="14" t="s">
        <v>2219</v>
      </c>
      <c r="B303">
        <v>3</v>
      </c>
      <c r="C303" t="s">
        <v>3509</v>
      </c>
      <c r="H303" t="s">
        <v>2168</v>
      </c>
    </row>
    <row r="304" spans="1:8" x14ac:dyDescent="0.25">
      <c r="A304" s="14" t="s">
        <v>2220</v>
      </c>
      <c r="B304">
        <v>3</v>
      </c>
      <c r="C304" t="s">
        <v>3509</v>
      </c>
      <c r="H304" t="s">
        <v>2168</v>
      </c>
    </row>
    <row r="305" spans="1:8" x14ac:dyDescent="0.25">
      <c r="A305" s="14" t="s">
        <v>2221</v>
      </c>
      <c r="B305">
        <v>3</v>
      </c>
      <c r="C305" t="s">
        <v>3509</v>
      </c>
      <c r="H305" t="s">
        <v>2168</v>
      </c>
    </row>
    <row r="306" spans="1:8" x14ac:dyDescent="0.25">
      <c r="A306" s="14" t="s">
        <v>2222</v>
      </c>
      <c r="B306">
        <v>3</v>
      </c>
      <c r="C306" t="s">
        <v>3509</v>
      </c>
      <c r="H306" t="s">
        <v>2168</v>
      </c>
    </row>
    <row r="307" spans="1:8" x14ac:dyDescent="0.25">
      <c r="A307" s="14" t="s">
        <v>2223</v>
      </c>
      <c r="B307">
        <v>3</v>
      </c>
      <c r="C307" t="s">
        <v>3509</v>
      </c>
      <c r="H307" t="s">
        <v>2169</v>
      </c>
    </row>
    <row r="308" spans="1:8" x14ac:dyDescent="0.25">
      <c r="A308" s="14" t="s">
        <v>2224</v>
      </c>
      <c r="B308">
        <v>3</v>
      </c>
      <c r="C308" t="s">
        <v>3509</v>
      </c>
      <c r="H308" t="s">
        <v>2169</v>
      </c>
    </row>
    <row r="309" spans="1:8" x14ac:dyDescent="0.25">
      <c r="A309" s="14" t="s">
        <v>2225</v>
      </c>
      <c r="B309">
        <v>3</v>
      </c>
      <c r="C309" t="s">
        <v>3509</v>
      </c>
      <c r="H309" t="s">
        <v>2169</v>
      </c>
    </row>
    <row r="310" spans="1:8" x14ac:dyDescent="0.25">
      <c r="A310" s="14" t="s">
        <v>2226</v>
      </c>
      <c r="B310">
        <v>3</v>
      </c>
      <c r="C310" t="s">
        <v>3509</v>
      </c>
      <c r="H310" t="s">
        <v>2169</v>
      </c>
    </row>
    <row r="311" spans="1:8" x14ac:dyDescent="0.25">
      <c r="A311" s="14" t="s">
        <v>2227</v>
      </c>
      <c r="B311">
        <v>3</v>
      </c>
      <c r="C311" t="s">
        <v>3509</v>
      </c>
      <c r="H311" t="s">
        <v>2169</v>
      </c>
    </row>
    <row r="312" spans="1:8" x14ac:dyDescent="0.25">
      <c r="A312" s="14" t="s">
        <v>2228</v>
      </c>
      <c r="B312">
        <v>3</v>
      </c>
      <c r="C312" t="s">
        <v>3509</v>
      </c>
      <c r="H312" t="s">
        <v>2169</v>
      </c>
    </row>
    <row r="313" spans="1:8" x14ac:dyDescent="0.25">
      <c r="A313" s="14" t="s">
        <v>2229</v>
      </c>
      <c r="B313">
        <v>3</v>
      </c>
      <c r="C313" t="s">
        <v>3509</v>
      </c>
      <c r="H313" t="s">
        <v>2169</v>
      </c>
    </row>
    <row r="314" spans="1:8" x14ac:dyDescent="0.25">
      <c r="A314" s="14" t="s">
        <v>2230</v>
      </c>
      <c r="B314">
        <v>3</v>
      </c>
      <c r="C314" t="s">
        <v>3509</v>
      </c>
      <c r="H314" t="s">
        <v>2169</v>
      </c>
    </row>
    <row r="315" spans="1:8" x14ac:dyDescent="0.25">
      <c r="A315" s="14" t="s">
        <v>2231</v>
      </c>
      <c r="B315">
        <v>3</v>
      </c>
      <c r="C315" t="s">
        <v>3509</v>
      </c>
      <c r="H315" t="s">
        <v>2170</v>
      </c>
    </row>
    <row r="316" spans="1:8" x14ac:dyDescent="0.25">
      <c r="A316" s="14" t="s">
        <v>2232</v>
      </c>
      <c r="B316">
        <v>3</v>
      </c>
      <c r="C316" t="s">
        <v>3509</v>
      </c>
      <c r="H316" t="s">
        <v>2170</v>
      </c>
    </row>
    <row r="317" spans="1:8" x14ac:dyDescent="0.25">
      <c r="A317" s="14" t="s">
        <v>2233</v>
      </c>
      <c r="B317">
        <v>3</v>
      </c>
      <c r="C317" t="s">
        <v>3509</v>
      </c>
      <c r="H317" t="s">
        <v>2170</v>
      </c>
    </row>
    <row r="318" spans="1:8" x14ac:dyDescent="0.25">
      <c r="A318" s="14" t="s">
        <v>2234</v>
      </c>
      <c r="B318">
        <v>3</v>
      </c>
      <c r="C318" t="s">
        <v>3509</v>
      </c>
      <c r="H318" t="s">
        <v>2170</v>
      </c>
    </row>
    <row r="319" spans="1:8" x14ac:dyDescent="0.25">
      <c r="A319" s="14" t="s">
        <v>2235</v>
      </c>
      <c r="B319">
        <v>3</v>
      </c>
      <c r="C319" t="s">
        <v>3509</v>
      </c>
      <c r="H319" t="s">
        <v>2170</v>
      </c>
    </row>
    <row r="320" spans="1:8" x14ac:dyDescent="0.25">
      <c r="A320" s="14" t="s">
        <v>2236</v>
      </c>
      <c r="B320">
        <v>3</v>
      </c>
      <c r="C320" t="s">
        <v>3509</v>
      </c>
      <c r="H320" t="s">
        <v>2171</v>
      </c>
    </row>
    <row r="321" spans="1:12" x14ac:dyDescent="0.25">
      <c r="A321" s="14" t="s">
        <v>2237</v>
      </c>
      <c r="B321">
        <v>3</v>
      </c>
      <c r="C321" t="s">
        <v>3509</v>
      </c>
      <c r="H321" t="s">
        <v>2171</v>
      </c>
    </row>
    <row r="322" spans="1:12" x14ac:dyDescent="0.25">
      <c r="A322" s="14" t="s">
        <v>2238</v>
      </c>
      <c r="B322">
        <v>3</v>
      </c>
      <c r="C322" t="s">
        <v>3509</v>
      </c>
      <c r="H322" t="s">
        <v>2171</v>
      </c>
    </row>
    <row r="323" spans="1:12" x14ac:dyDescent="0.25">
      <c r="A323" s="14" t="s">
        <v>2239</v>
      </c>
      <c r="B323">
        <v>3</v>
      </c>
      <c r="C323" t="s">
        <v>3509</v>
      </c>
      <c r="H323" t="s">
        <v>2171</v>
      </c>
    </row>
    <row r="324" spans="1:12" x14ac:dyDescent="0.25">
      <c r="A324" s="14" t="s">
        <v>2240</v>
      </c>
      <c r="B324">
        <v>3</v>
      </c>
      <c r="C324" t="s">
        <v>3509</v>
      </c>
      <c r="H324" t="s">
        <v>2171</v>
      </c>
    </row>
    <row r="325" spans="1:12" x14ac:dyDescent="0.25">
      <c r="A325" s="14" t="s">
        <v>2241</v>
      </c>
      <c r="B325">
        <v>3</v>
      </c>
      <c r="C325" t="s">
        <v>3509</v>
      </c>
      <c r="H325" t="s">
        <v>2172</v>
      </c>
    </row>
    <row r="326" spans="1:12" x14ac:dyDescent="0.25">
      <c r="A326" s="14" t="s">
        <v>2242</v>
      </c>
      <c r="B326">
        <v>3</v>
      </c>
      <c r="C326" t="s">
        <v>3509</v>
      </c>
      <c r="H326" t="s">
        <v>2172</v>
      </c>
    </row>
    <row r="327" spans="1:12" x14ac:dyDescent="0.25">
      <c r="A327" s="14" t="s">
        <v>2243</v>
      </c>
      <c r="B327">
        <v>3</v>
      </c>
      <c r="C327" t="s">
        <v>3509</v>
      </c>
      <c r="H327" t="s">
        <v>2173</v>
      </c>
    </row>
    <row r="328" spans="1:12" x14ac:dyDescent="0.25">
      <c r="A328" s="14" t="s">
        <v>2244</v>
      </c>
      <c r="B328">
        <v>3</v>
      </c>
      <c r="C328" t="s">
        <v>3509</v>
      </c>
      <c r="H328" t="s">
        <v>2173</v>
      </c>
    </row>
    <row r="329" spans="1:12" x14ac:dyDescent="0.25">
      <c r="A329" s="14" t="s">
        <v>2245</v>
      </c>
      <c r="B329">
        <v>3</v>
      </c>
      <c r="C329" t="s">
        <v>3509</v>
      </c>
      <c r="H329" t="s">
        <v>2173</v>
      </c>
    </row>
    <row r="330" spans="1:12" x14ac:dyDescent="0.25">
      <c r="A330" s="14" t="s">
        <v>2246</v>
      </c>
      <c r="B330">
        <v>3</v>
      </c>
      <c r="C330" t="s">
        <v>3509</v>
      </c>
      <c r="H330" t="s">
        <v>2173</v>
      </c>
    </row>
    <row r="331" spans="1:12" x14ac:dyDescent="0.25">
      <c r="A331" s="17" t="s">
        <v>2247</v>
      </c>
      <c r="B331">
        <v>3</v>
      </c>
      <c r="C331" t="s">
        <v>3509</v>
      </c>
      <c r="H331" t="s">
        <v>2096</v>
      </c>
      <c r="K331" t="s">
        <v>915</v>
      </c>
      <c r="L331" t="s">
        <v>909</v>
      </c>
    </row>
    <row r="332" spans="1:12" x14ac:dyDescent="0.25">
      <c r="A332" s="17" t="s">
        <v>2248</v>
      </c>
      <c r="B332">
        <v>3</v>
      </c>
      <c r="C332" t="s">
        <v>3509</v>
      </c>
      <c r="H332" t="s">
        <v>2096</v>
      </c>
      <c r="K332" t="s">
        <v>915</v>
      </c>
      <c r="L332" t="s">
        <v>909</v>
      </c>
    </row>
    <row r="333" spans="1:12" x14ac:dyDescent="0.25">
      <c r="A333" s="17" t="s">
        <v>2249</v>
      </c>
      <c r="B333">
        <v>3</v>
      </c>
      <c r="C333" t="s">
        <v>3509</v>
      </c>
      <c r="H333" t="s">
        <v>2096</v>
      </c>
      <c r="K333" t="s">
        <v>915</v>
      </c>
      <c r="L333" t="s">
        <v>909</v>
      </c>
    </row>
    <row r="334" spans="1:12" x14ac:dyDescent="0.25">
      <c r="A334" s="17" t="s">
        <v>2250</v>
      </c>
      <c r="B334">
        <v>3</v>
      </c>
      <c r="C334" t="s">
        <v>3509</v>
      </c>
      <c r="H334" t="s">
        <v>2096</v>
      </c>
      <c r="K334" t="s">
        <v>915</v>
      </c>
      <c r="L334" t="s">
        <v>909</v>
      </c>
    </row>
    <row r="335" spans="1:12" x14ac:dyDescent="0.25">
      <c r="A335" s="17" t="s">
        <v>2251</v>
      </c>
      <c r="B335">
        <v>3</v>
      </c>
      <c r="C335" t="s">
        <v>3509</v>
      </c>
      <c r="H335" t="s">
        <v>2096</v>
      </c>
      <c r="K335" t="s">
        <v>915</v>
      </c>
      <c r="L335" t="s">
        <v>909</v>
      </c>
    </row>
    <row r="336" spans="1:12" x14ac:dyDescent="0.25">
      <c r="A336" s="17" t="s">
        <v>2252</v>
      </c>
      <c r="B336">
        <v>3</v>
      </c>
      <c r="C336" t="s">
        <v>3509</v>
      </c>
      <c r="H336" t="s">
        <v>2103</v>
      </c>
      <c r="K336" t="s">
        <v>915</v>
      </c>
      <c r="L336" t="s">
        <v>909</v>
      </c>
    </row>
    <row r="337" spans="1:12" x14ac:dyDescent="0.25">
      <c r="A337" s="17" t="s">
        <v>2253</v>
      </c>
      <c r="B337">
        <v>3</v>
      </c>
      <c r="C337" t="s">
        <v>3509</v>
      </c>
      <c r="H337" t="s">
        <v>2103</v>
      </c>
      <c r="K337" t="s">
        <v>915</v>
      </c>
      <c r="L337" t="s">
        <v>909</v>
      </c>
    </row>
    <row r="338" spans="1:12" x14ac:dyDescent="0.25">
      <c r="A338" s="17" t="s">
        <v>2254</v>
      </c>
      <c r="B338">
        <v>3</v>
      </c>
      <c r="C338" t="s">
        <v>3509</v>
      </c>
      <c r="H338" t="s">
        <v>2103</v>
      </c>
      <c r="K338" t="s">
        <v>915</v>
      </c>
      <c r="L338" t="s">
        <v>909</v>
      </c>
    </row>
    <row r="339" spans="1:12" x14ac:dyDescent="0.25">
      <c r="A339" s="17" t="s">
        <v>2255</v>
      </c>
      <c r="B339">
        <v>3</v>
      </c>
      <c r="C339" t="s">
        <v>3509</v>
      </c>
      <c r="H339" t="s">
        <v>2103</v>
      </c>
      <c r="K339" t="s">
        <v>915</v>
      </c>
      <c r="L339" t="s">
        <v>909</v>
      </c>
    </row>
    <row r="340" spans="1:12" x14ac:dyDescent="0.25">
      <c r="A340" s="17" t="s">
        <v>2256</v>
      </c>
      <c r="B340">
        <v>3</v>
      </c>
      <c r="C340" t="s">
        <v>3509</v>
      </c>
      <c r="H340" t="s">
        <v>2103</v>
      </c>
      <c r="K340" t="s">
        <v>915</v>
      </c>
      <c r="L340" t="s">
        <v>909</v>
      </c>
    </row>
    <row r="341" spans="1:12" x14ac:dyDescent="0.25">
      <c r="A341" s="17" t="s">
        <v>2257</v>
      </c>
      <c r="B341">
        <v>3</v>
      </c>
      <c r="C341" t="s">
        <v>3509</v>
      </c>
      <c r="H341" t="s">
        <v>2103</v>
      </c>
      <c r="K341" t="s">
        <v>915</v>
      </c>
      <c r="L341" t="s">
        <v>909</v>
      </c>
    </row>
    <row r="342" spans="1:12" x14ac:dyDescent="0.25">
      <c r="A342" s="17" t="s">
        <v>2258</v>
      </c>
      <c r="B342">
        <v>3</v>
      </c>
      <c r="C342" t="s">
        <v>3509</v>
      </c>
      <c r="H342" t="s">
        <v>2103</v>
      </c>
      <c r="K342" t="s">
        <v>915</v>
      </c>
      <c r="L342" t="s">
        <v>909</v>
      </c>
    </row>
    <row r="343" spans="1:12" x14ac:dyDescent="0.25">
      <c r="A343" s="17" t="s">
        <v>2259</v>
      </c>
      <c r="B343">
        <v>3</v>
      </c>
      <c r="C343" t="s">
        <v>3509</v>
      </c>
      <c r="H343" t="s">
        <v>2103</v>
      </c>
      <c r="K343" t="s">
        <v>915</v>
      </c>
      <c r="L343" t="s">
        <v>909</v>
      </c>
    </row>
    <row r="344" spans="1:12" x14ac:dyDescent="0.25">
      <c r="A344" s="17" t="s">
        <v>2260</v>
      </c>
      <c r="B344">
        <v>3</v>
      </c>
      <c r="C344" t="s">
        <v>3509</v>
      </c>
      <c r="H344" t="s">
        <v>2103</v>
      </c>
      <c r="K344" t="s">
        <v>915</v>
      </c>
      <c r="L344" t="s">
        <v>909</v>
      </c>
    </row>
    <row r="345" spans="1:12" x14ac:dyDescent="0.25">
      <c r="A345" s="17" t="s">
        <v>2261</v>
      </c>
      <c r="B345">
        <v>3</v>
      </c>
      <c r="C345" t="s">
        <v>3509</v>
      </c>
      <c r="H345" t="s">
        <v>2103</v>
      </c>
      <c r="K345" t="s">
        <v>915</v>
      </c>
      <c r="L345" t="s">
        <v>909</v>
      </c>
    </row>
    <row r="346" spans="1:12" x14ac:dyDescent="0.25">
      <c r="A346" s="17" t="s">
        <v>2262</v>
      </c>
      <c r="B346">
        <v>3</v>
      </c>
      <c r="C346" t="s">
        <v>3509</v>
      </c>
      <c r="H346" t="s">
        <v>2103</v>
      </c>
      <c r="K346" t="s">
        <v>915</v>
      </c>
      <c r="L346" t="s">
        <v>909</v>
      </c>
    </row>
    <row r="347" spans="1:12" x14ac:dyDescent="0.25">
      <c r="A347" s="17" t="s">
        <v>2263</v>
      </c>
      <c r="B347">
        <v>3</v>
      </c>
      <c r="C347" t="s">
        <v>3509</v>
      </c>
      <c r="H347" t="s">
        <v>2103</v>
      </c>
      <c r="K347" t="s">
        <v>915</v>
      </c>
      <c r="L347" t="s">
        <v>909</v>
      </c>
    </row>
    <row r="348" spans="1:12" x14ac:dyDescent="0.25">
      <c r="A348" s="17" t="s">
        <v>2264</v>
      </c>
      <c r="B348">
        <v>3</v>
      </c>
      <c r="C348" t="s">
        <v>3509</v>
      </c>
      <c r="H348" t="s">
        <v>2103</v>
      </c>
      <c r="K348" t="s">
        <v>915</v>
      </c>
      <c r="L348" t="s">
        <v>909</v>
      </c>
    </row>
    <row r="349" spans="1:12" x14ac:dyDescent="0.25">
      <c r="A349" s="17" t="s">
        <v>2265</v>
      </c>
      <c r="B349">
        <v>3</v>
      </c>
      <c r="C349" t="s">
        <v>3509</v>
      </c>
      <c r="H349" t="s">
        <v>2103</v>
      </c>
      <c r="K349" t="s">
        <v>915</v>
      </c>
      <c r="L349" t="s">
        <v>909</v>
      </c>
    </row>
    <row r="350" spans="1:12" x14ac:dyDescent="0.25">
      <c r="A350" s="17" t="s">
        <v>2266</v>
      </c>
      <c r="B350">
        <v>3</v>
      </c>
      <c r="C350" t="s">
        <v>3509</v>
      </c>
      <c r="H350" t="s">
        <v>2103</v>
      </c>
      <c r="K350" t="s">
        <v>915</v>
      </c>
      <c r="L350" t="s">
        <v>909</v>
      </c>
    </row>
    <row r="351" spans="1:12" x14ac:dyDescent="0.25">
      <c r="A351" s="17" t="s">
        <v>2267</v>
      </c>
      <c r="B351">
        <v>3</v>
      </c>
      <c r="C351" t="s">
        <v>3509</v>
      </c>
      <c r="H351" t="s">
        <v>2103</v>
      </c>
      <c r="K351" t="s">
        <v>915</v>
      </c>
      <c r="L351" t="s">
        <v>909</v>
      </c>
    </row>
    <row r="352" spans="1:12" x14ac:dyDescent="0.25">
      <c r="A352" s="17" t="s">
        <v>2268</v>
      </c>
      <c r="B352">
        <v>3</v>
      </c>
      <c r="C352" t="s">
        <v>3509</v>
      </c>
      <c r="H352" t="s">
        <v>2103</v>
      </c>
      <c r="K352" t="s">
        <v>915</v>
      </c>
      <c r="L352" t="s">
        <v>909</v>
      </c>
    </row>
    <row r="353" spans="1:12" x14ac:dyDescent="0.25">
      <c r="A353" s="41" t="s">
        <v>2269</v>
      </c>
      <c r="B353">
        <v>3</v>
      </c>
      <c r="C353" t="s">
        <v>3509</v>
      </c>
      <c r="H353" t="s">
        <v>2126</v>
      </c>
      <c r="K353" t="s">
        <v>915</v>
      </c>
      <c r="L353" t="s">
        <v>909</v>
      </c>
    </row>
    <row r="354" spans="1:12" x14ac:dyDescent="0.25">
      <c r="A354" s="41" t="s">
        <v>2270</v>
      </c>
      <c r="B354">
        <v>3</v>
      </c>
      <c r="C354" t="s">
        <v>3509</v>
      </c>
      <c r="H354" t="s">
        <v>2126</v>
      </c>
      <c r="K354" t="s">
        <v>915</v>
      </c>
      <c r="L354" t="s">
        <v>909</v>
      </c>
    </row>
    <row r="355" spans="1:12" x14ac:dyDescent="0.25">
      <c r="A355" s="41" t="s">
        <v>2271</v>
      </c>
      <c r="B355">
        <v>3</v>
      </c>
      <c r="C355" t="s">
        <v>3509</v>
      </c>
      <c r="H355" t="s">
        <v>2126</v>
      </c>
      <c r="K355" t="s">
        <v>915</v>
      </c>
      <c r="L355" t="s">
        <v>909</v>
      </c>
    </row>
    <row r="356" spans="1:12" x14ac:dyDescent="0.25">
      <c r="A356" s="41" t="s">
        <v>2272</v>
      </c>
      <c r="B356">
        <v>3</v>
      </c>
      <c r="C356" t="s">
        <v>3509</v>
      </c>
      <c r="H356" t="s">
        <v>2126</v>
      </c>
      <c r="K356" t="s">
        <v>915</v>
      </c>
      <c r="L356" t="s">
        <v>909</v>
      </c>
    </row>
    <row r="357" spans="1:12" x14ac:dyDescent="0.25">
      <c r="A357" s="41" t="s">
        <v>2273</v>
      </c>
      <c r="B357">
        <v>3</v>
      </c>
      <c r="C357" t="s">
        <v>3509</v>
      </c>
      <c r="H357" t="s">
        <v>2126</v>
      </c>
      <c r="K357" t="s">
        <v>915</v>
      </c>
      <c r="L357" t="s">
        <v>909</v>
      </c>
    </row>
    <row r="358" spans="1:12" x14ac:dyDescent="0.25">
      <c r="A358" s="41" t="s">
        <v>2274</v>
      </c>
      <c r="B358">
        <v>3</v>
      </c>
      <c r="C358" t="s">
        <v>3509</v>
      </c>
      <c r="H358" t="s">
        <v>2126</v>
      </c>
      <c r="K358" t="s">
        <v>915</v>
      </c>
      <c r="L358" t="s">
        <v>909</v>
      </c>
    </row>
    <row r="359" spans="1:12" x14ac:dyDescent="0.25">
      <c r="A359" s="41" t="s">
        <v>2275</v>
      </c>
      <c r="B359">
        <v>3</v>
      </c>
      <c r="C359" t="s">
        <v>3509</v>
      </c>
      <c r="H359" t="s">
        <v>2126</v>
      </c>
      <c r="K359" t="s">
        <v>915</v>
      </c>
      <c r="L359" t="s">
        <v>909</v>
      </c>
    </row>
    <row r="360" spans="1:12" x14ac:dyDescent="0.25">
      <c r="A360" s="41" t="s">
        <v>2276</v>
      </c>
      <c r="B360">
        <v>3</v>
      </c>
      <c r="C360" t="s">
        <v>3509</v>
      </c>
      <c r="H360" t="s">
        <v>2126</v>
      </c>
      <c r="K360" t="s">
        <v>915</v>
      </c>
      <c r="L360" t="s">
        <v>909</v>
      </c>
    </row>
    <row r="361" spans="1:12" x14ac:dyDescent="0.25">
      <c r="A361" s="41" t="s">
        <v>2277</v>
      </c>
      <c r="B361">
        <v>3</v>
      </c>
      <c r="C361" t="s">
        <v>3509</v>
      </c>
      <c r="H361" t="s">
        <v>2126</v>
      </c>
      <c r="K361" t="s">
        <v>915</v>
      </c>
      <c r="L361" t="s">
        <v>909</v>
      </c>
    </row>
    <row r="362" spans="1:12" x14ac:dyDescent="0.25">
      <c r="A362" s="41" t="s">
        <v>2279</v>
      </c>
      <c r="B362">
        <v>3</v>
      </c>
      <c r="C362" t="s">
        <v>3509</v>
      </c>
      <c r="H362" t="s">
        <v>2133</v>
      </c>
      <c r="K362" t="s">
        <v>912</v>
      </c>
      <c r="L362" t="s">
        <v>907</v>
      </c>
    </row>
    <row r="363" spans="1:12" x14ac:dyDescent="0.25">
      <c r="A363" s="41" t="s">
        <v>2280</v>
      </c>
      <c r="B363">
        <v>3</v>
      </c>
      <c r="C363" t="s">
        <v>3509</v>
      </c>
      <c r="H363" t="s">
        <v>2133</v>
      </c>
      <c r="K363" t="s">
        <v>912</v>
      </c>
      <c r="L363" t="s">
        <v>907</v>
      </c>
    </row>
    <row r="364" spans="1:12" x14ac:dyDescent="0.25">
      <c r="A364" s="41" t="s">
        <v>2281</v>
      </c>
      <c r="B364">
        <v>3</v>
      </c>
      <c r="C364" t="s">
        <v>3509</v>
      </c>
      <c r="H364" t="s">
        <v>2136</v>
      </c>
      <c r="K364" t="s">
        <v>912</v>
      </c>
      <c r="L364" t="s">
        <v>907</v>
      </c>
    </row>
    <row r="365" spans="1:12" x14ac:dyDescent="0.25">
      <c r="A365" s="41" t="s">
        <v>2282</v>
      </c>
      <c r="B365">
        <v>3</v>
      </c>
      <c r="C365" t="s">
        <v>3509</v>
      </c>
      <c r="H365" t="s">
        <v>2136</v>
      </c>
      <c r="K365" t="s">
        <v>912</v>
      </c>
      <c r="L365" t="s">
        <v>907</v>
      </c>
    </row>
    <row r="366" spans="1:12" x14ac:dyDescent="0.25">
      <c r="A366" s="41" t="s">
        <v>2283</v>
      </c>
      <c r="B366">
        <v>3</v>
      </c>
      <c r="C366" t="s">
        <v>3509</v>
      </c>
      <c r="H366" t="s">
        <v>2136</v>
      </c>
      <c r="K366" t="s">
        <v>912</v>
      </c>
      <c r="L366" t="s">
        <v>907</v>
      </c>
    </row>
    <row r="367" spans="1:12" x14ac:dyDescent="0.25">
      <c r="A367" s="41" t="s">
        <v>2284</v>
      </c>
      <c r="B367">
        <v>3</v>
      </c>
      <c r="C367" t="s">
        <v>3509</v>
      </c>
      <c r="H367" t="s">
        <v>2136</v>
      </c>
      <c r="K367" t="s">
        <v>912</v>
      </c>
      <c r="L367" t="s">
        <v>907</v>
      </c>
    </row>
    <row r="368" spans="1:12" x14ac:dyDescent="0.25">
      <c r="A368" s="41" t="s">
        <v>2285</v>
      </c>
      <c r="B368">
        <v>3</v>
      </c>
      <c r="C368" t="s">
        <v>3509</v>
      </c>
      <c r="H368" t="s">
        <v>2141</v>
      </c>
      <c r="K368" t="s">
        <v>912</v>
      </c>
      <c r="L368" t="s">
        <v>907</v>
      </c>
    </row>
    <row r="369" spans="1:12" x14ac:dyDescent="0.25">
      <c r="A369" s="41" t="s">
        <v>2286</v>
      </c>
      <c r="B369">
        <v>3</v>
      </c>
      <c r="C369" t="s">
        <v>3509</v>
      </c>
      <c r="H369" t="s">
        <v>2143</v>
      </c>
      <c r="K369" t="s">
        <v>912</v>
      </c>
      <c r="L369" t="s">
        <v>907</v>
      </c>
    </row>
    <row r="370" spans="1:12" x14ac:dyDescent="0.25">
      <c r="A370" s="41" t="s">
        <v>2287</v>
      </c>
      <c r="B370">
        <v>3</v>
      </c>
      <c r="C370" t="s">
        <v>3509</v>
      </c>
      <c r="H370" t="s">
        <v>2143</v>
      </c>
      <c r="K370" t="s">
        <v>912</v>
      </c>
      <c r="L370" t="s">
        <v>907</v>
      </c>
    </row>
    <row r="371" spans="1:12" x14ac:dyDescent="0.25">
      <c r="A371" s="41" t="s">
        <v>2288</v>
      </c>
      <c r="B371">
        <v>3</v>
      </c>
      <c r="C371" t="s">
        <v>3509</v>
      </c>
      <c r="H371" t="s">
        <v>2143</v>
      </c>
      <c r="K371" t="s">
        <v>912</v>
      </c>
      <c r="L371" t="s">
        <v>907</v>
      </c>
    </row>
    <row r="372" spans="1:12" x14ac:dyDescent="0.25">
      <c r="A372" s="41" t="s">
        <v>2289</v>
      </c>
      <c r="B372">
        <v>3</v>
      </c>
      <c r="C372" t="s">
        <v>3509</v>
      </c>
      <c r="H372" t="s">
        <v>2143</v>
      </c>
      <c r="K372" t="s">
        <v>912</v>
      </c>
      <c r="L372" t="s">
        <v>907</v>
      </c>
    </row>
    <row r="373" spans="1:12" x14ac:dyDescent="0.25">
      <c r="A373" s="41" t="s">
        <v>2290</v>
      </c>
      <c r="B373">
        <v>3</v>
      </c>
      <c r="C373" t="s">
        <v>3509</v>
      </c>
      <c r="H373" t="s">
        <v>2143</v>
      </c>
      <c r="K373" t="s">
        <v>912</v>
      </c>
      <c r="L373" t="s">
        <v>907</v>
      </c>
    </row>
    <row r="374" spans="1:12" x14ac:dyDescent="0.25">
      <c r="A374" s="41" t="s">
        <v>2291</v>
      </c>
      <c r="B374">
        <v>3</v>
      </c>
      <c r="C374" t="s">
        <v>3509</v>
      </c>
      <c r="H374" t="s">
        <v>2143</v>
      </c>
      <c r="K374" t="s">
        <v>912</v>
      </c>
      <c r="L374" t="s">
        <v>907</v>
      </c>
    </row>
    <row r="375" spans="1:12" x14ac:dyDescent="0.25">
      <c r="A375" s="41" t="s">
        <v>2292</v>
      </c>
      <c r="B375">
        <v>3</v>
      </c>
      <c r="C375" t="s">
        <v>3509</v>
      </c>
      <c r="H375" t="s">
        <v>2143</v>
      </c>
      <c r="K375" t="s">
        <v>912</v>
      </c>
      <c r="L375" t="s">
        <v>907</v>
      </c>
    </row>
    <row r="376" spans="1:12" x14ac:dyDescent="0.25">
      <c r="A376" s="41" t="s">
        <v>2293</v>
      </c>
      <c r="B376">
        <v>3</v>
      </c>
      <c r="C376" t="s">
        <v>3509</v>
      </c>
      <c r="H376" t="s">
        <v>2143</v>
      </c>
      <c r="K376" t="s">
        <v>912</v>
      </c>
      <c r="L376" t="s">
        <v>907</v>
      </c>
    </row>
    <row r="377" spans="1:12" x14ac:dyDescent="0.25">
      <c r="A377" s="41" t="s">
        <v>2294</v>
      </c>
      <c r="B377">
        <v>3</v>
      </c>
      <c r="C377" t="s">
        <v>3509</v>
      </c>
      <c r="H377" t="s">
        <v>2143</v>
      </c>
      <c r="K377" t="s">
        <v>912</v>
      </c>
      <c r="L377" t="s">
        <v>907</v>
      </c>
    </row>
    <row r="378" spans="1:12" x14ac:dyDescent="0.25">
      <c r="A378" s="41" t="s">
        <v>2295</v>
      </c>
      <c r="B378">
        <v>3</v>
      </c>
      <c r="C378" t="s">
        <v>3509</v>
      </c>
      <c r="H378" t="s">
        <v>2159</v>
      </c>
      <c r="K378" t="s">
        <v>912</v>
      </c>
      <c r="L378" t="s">
        <v>907</v>
      </c>
    </row>
    <row r="379" spans="1:12" x14ac:dyDescent="0.25">
      <c r="A379" s="41" t="s">
        <v>2296</v>
      </c>
      <c r="B379">
        <v>3</v>
      </c>
      <c r="C379" t="s">
        <v>3509</v>
      </c>
      <c r="H379" t="s">
        <v>2159</v>
      </c>
      <c r="K379" t="s">
        <v>912</v>
      </c>
      <c r="L379" t="s">
        <v>907</v>
      </c>
    </row>
    <row r="380" spans="1:12" x14ac:dyDescent="0.25">
      <c r="A380" s="41" t="s">
        <v>2297</v>
      </c>
      <c r="B380">
        <v>3</v>
      </c>
      <c r="C380" t="s">
        <v>3509</v>
      </c>
      <c r="H380" t="s">
        <v>2159</v>
      </c>
      <c r="K380" t="s">
        <v>912</v>
      </c>
      <c r="L380" t="s">
        <v>907</v>
      </c>
    </row>
    <row r="381" spans="1:12" x14ac:dyDescent="0.25">
      <c r="A381" s="41" t="s">
        <v>2298</v>
      </c>
      <c r="B381">
        <v>3</v>
      </c>
      <c r="C381" t="s">
        <v>3509</v>
      </c>
      <c r="H381" t="s">
        <v>2159</v>
      </c>
      <c r="K381" t="s">
        <v>912</v>
      </c>
      <c r="L381" t="s">
        <v>907</v>
      </c>
    </row>
    <row r="382" spans="1:12" x14ac:dyDescent="0.25">
      <c r="A382" s="41" t="s">
        <v>2299</v>
      </c>
      <c r="B382">
        <v>3</v>
      </c>
      <c r="C382" t="s">
        <v>3509</v>
      </c>
      <c r="H382" t="s">
        <v>2159</v>
      </c>
      <c r="K382" t="s">
        <v>912</v>
      </c>
      <c r="L382" t="s">
        <v>907</v>
      </c>
    </row>
    <row r="383" spans="1:12" x14ac:dyDescent="0.25">
      <c r="A383" s="41" t="s">
        <v>2300</v>
      </c>
      <c r="B383">
        <v>3</v>
      </c>
      <c r="C383" t="s">
        <v>3509</v>
      </c>
      <c r="H383" t="s">
        <v>2159</v>
      </c>
      <c r="K383" t="s">
        <v>912</v>
      </c>
      <c r="L383" t="s">
        <v>907</v>
      </c>
    </row>
    <row r="384" spans="1:12" x14ac:dyDescent="0.25">
      <c r="A384" s="41" t="s">
        <v>2301</v>
      </c>
      <c r="B384">
        <v>3</v>
      </c>
      <c r="C384" t="s">
        <v>3509</v>
      </c>
      <c r="H384" t="s">
        <v>2150</v>
      </c>
      <c r="K384" t="s">
        <v>912</v>
      </c>
      <c r="L384" t="s">
        <v>907</v>
      </c>
    </row>
    <row r="385" spans="1:12" x14ac:dyDescent="0.25">
      <c r="A385" s="41" t="s">
        <v>2302</v>
      </c>
      <c r="B385">
        <v>3</v>
      </c>
      <c r="C385" t="s">
        <v>3509</v>
      </c>
      <c r="H385" t="s">
        <v>2160</v>
      </c>
      <c r="K385" t="s">
        <v>915</v>
      </c>
      <c r="L385" t="s">
        <v>909</v>
      </c>
    </row>
    <row r="386" spans="1:12" x14ac:dyDescent="0.25">
      <c r="A386" s="14" t="s">
        <v>2355</v>
      </c>
      <c r="B386">
        <v>3</v>
      </c>
      <c r="C386" t="s">
        <v>3509</v>
      </c>
      <c r="H386" t="s">
        <v>2308</v>
      </c>
    </row>
    <row r="387" spans="1:12" x14ac:dyDescent="0.25">
      <c r="A387" s="14" t="s">
        <v>2356</v>
      </c>
      <c r="B387">
        <v>3</v>
      </c>
      <c r="C387" t="s">
        <v>3509</v>
      </c>
    </row>
    <row r="388" spans="1:12" x14ac:dyDescent="0.25">
      <c r="A388" s="14" t="s">
        <v>2357</v>
      </c>
      <c r="B388">
        <v>3</v>
      </c>
      <c r="C388" t="s">
        <v>3509</v>
      </c>
    </row>
    <row r="389" spans="1:12" x14ac:dyDescent="0.25">
      <c r="A389" s="14" t="s">
        <v>2358</v>
      </c>
      <c r="B389">
        <v>3</v>
      </c>
      <c r="C389" t="s">
        <v>3509</v>
      </c>
    </row>
    <row r="390" spans="1:12" x14ac:dyDescent="0.25">
      <c r="A390" s="14" t="s">
        <v>2359</v>
      </c>
      <c r="B390">
        <v>3</v>
      </c>
      <c r="C390" t="s">
        <v>3509</v>
      </c>
    </row>
    <row r="391" spans="1:12" x14ac:dyDescent="0.25">
      <c r="A391" s="14" t="s">
        <v>2360</v>
      </c>
      <c r="B391">
        <v>3</v>
      </c>
      <c r="C391" t="s">
        <v>3509</v>
      </c>
    </row>
    <row r="392" spans="1:12" x14ac:dyDescent="0.25">
      <c r="A392" s="14" t="s">
        <v>2361</v>
      </c>
      <c r="B392">
        <v>3</v>
      </c>
      <c r="C392" t="s">
        <v>3509</v>
      </c>
    </row>
    <row r="393" spans="1:12" x14ac:dyDescent="0.25">
      <c r="A393" s="14" t="s">
        <v>2362</v>
      </c>
      <c r="B393">
        <v>3</v>
      </c>
      <c r="C393" t="s">
        <v>3509</v>
      </c>
    </row>
    <row r="394" spans="1:12" x14ac:dyDescent="0.25">
      <c r="A394" s="14" t="s">
        <v>2354</v>
      </c>
      <c r="B394">
        <v>3</v>
      </c>
      <c r="C394" t="s">
        <v>3509</v>
      </c>
    </row>
    <row r="395" spans="1:12" x14ac:dyDescent="0.25">
      <c r="A395" s="14" t="s">
        <v>2353</v>
      </c>
      <c r="B395">
        <v>3</v>
      </c>
      <c r="C395" t="s">
        <v>3509</v>
      </c>
    </row>
    <row r="396" spans="1:12" x14ac:dyDescent="0.25">
      <c r="A396" s="14" t="s">
        <v>2352</v>
      </c>
      <c r="B396">
        <v>3</v>
      </c>
      <c r="C396" t="s">
        <v>3509</v>
      </c>
    </row>
    <row r="397" spans="1:12" x14ac:dyDescent="0.25">
      <c r="A397" s="14" t="s">
        <v>2351</v>
      </c>
      <c r="B397">
        <v>3</v>
      </c>
      <c r="C397" t="s">
        <v>3509</v>
      </c>
    </row>
    <row r="398" spans="1:12" x14ac:dyDescent="0.25">
      <c r="A398" s="14" t="s">
        <v>2350</v>
      </c>
      <c r="B398">
        <v>3</v>
      </c>
      <c r="C398" t="s">
        <v>3509</v>
      </c>
    </row>
    <row r="399" spans="1:12" x14ac:dyDescent="0.25">
      <c r="A399" s="14" t="s">
        <v>2349</v>
      </c>
      <c r="B399">
        <v>3</v>
      </c>
      <c r="C399" t="s">
        <v>3509</v>
      </c>
    </row>
    <row r="400" spans="1:12" x14ac:dyDescent="0.25">
      <c r="A400" s="14" t="s">
        <v>2348</v>
      </c>
      <c r="B400">
        <v>3</v>
      </c>
      <c r="C400" t="s">
        <v>3509</v>
      </c>
    </row>
    <row r="401" spans="1:12" x14ac:dyDescent="0.25">
      <c r="A401" s="14" t="s">
        <v>2347</v>
      </c>
      <c r="B401">
        <v>3</v>
      </c>
      <c r="C401" t="s">
        <v>3509</v>
      </c>
    </row>
    <row r="402" spans="1:12" x14ac:dyDescent="0.25">
      <c r="A402" s="41" t="s">
        <v>2128</v>
      </c>
      <c r="B402">
        <v>3</v>
      </c>
      <c r="C402" t="s">
        <v>3509</v>
      </c>
      <c r="H402" t="s">
        <v>2365</v>
      </c>
      <c r="K402" t="s">
        <v>915</v>
      </c>
      <c r="L402" t="s">
        <v>909</v>
      </c>
    </row>
    <row r="403" spans="1:12" x14ac:dyDescent="0.25">
      <c r="A403" s="41" t="s">
        <v>1697</v>
      </c>
      <c r="B403">
        <v>3</v>
      </c>
      <c r="C403" t="s">
        <v>3509</v>
      </c>
      <c r="H403" t="s">
        <v>2365</v>
      </c>
      <c r="K403" t="s">
        <v>915</v>
      </c>
      <c r="L403" t="s">
        <v>909</v>
      </c>
    </row>
    <row r="404" spans="1:12" x14ac:dyDescent="0.25">
      <c r="A404" s="41" t="s">
        <v>1698</v>
      </c>
      <c r="B404">
        <v>3</v>
      </c>
      <c r="C404" t="s">
        <v>3509</v>
      </c>
      <c r="H404" t="s">
        <v>2365</v>
      </c>
      <c r="K404" t="s">
        <v>915</v>
      </c>
      <c r="L404" t="s">
        <v>909</v>
      </c>
    </row>
    <row r="405" spans="1:12" x14ac:dyDescent="0.25">
      <c r="A405" s="41" t="s">
        <v>1699</v>
      </c>
      <c r="B405">
        <v>3</v>
      </c>
      <c r="C405" t="s">
        <v>3509</v>
      </c>
      <c r="H405" t="s">
        <v>2365</v>
      </c>
      <c r="K405" t="s">
        <v>915</v>
      </c>
      <c r="L405" t="s">
        <v>909</v>
      </c>
    </row>
    <row r="406" spans="1:12" x14ac:dyDescent="0.25">
      <c r="A406" s="41" t="s">
        <v>1700</v>
      </c>
      <c r="B406">
        <v>3</v>
      </c>
      <c r="C406" t="s">
        <v>3509</v>
      </c>
      <c r="H406" t="s">
        <v>2365</v>
      </c>
      <c r="K406" t="s">
        <v>915</v>
      </c>
      <c r="L406" t="s">
        <v>909</v>
      </c>
    </row>
    <row r="407" spans="1:12" x14ac:dyDescent="0.25">
      <c r="A407" s="41" t="s">
        <v>1701</v>
      </c>
      <c r="B407">
        <v>3</v>
      </c>
      <c r="C407" t="s">
        <v>3509</v>
      </c>
      <c r="H407" t="s">
        <v>2365</v>
      </c>
      <c r="K407" t="s">
        <v>915</v>
      </c>
      <c r="L407" t="s">
        <v>909</v>
      </c>
    </row>
    <row r="408" spans="1:12" x14ac:dyDescent="0.25">
      <c r="A408" s="41" t="s">
        <v>1702</v>
      </c>
      <c r="B408">
        <v>3</v>
      </c>
      <c r="C408" t="s">
        <v>3509</v>
      </c>
      <c r="H408" t="s">
        <v>2365</v>
      </c>
      <c r="K408" t="s">
        <v>915</v>
      </c>
      <c r="L408" t="s">
        <v>909</v>
      </c>
    </row>
    <row r="409" spans="1:12" x14ac:dyDescent="0.25">
      <c r="A409" s="41" t="s">
        <v>1703</v>
      </c>
      <c r="B409">
        <v>3</v>
      </c>
      <c r="C409" t="s">
        <v>3509</v>
      </c>
      <c r="H409" t="s">
        <v>2365</v>
      </c>
      <c r="K409" t="s">
        <v>915</v>
      </c>
      <c r="L409" t="s">
        <v>909</v>
      </c>
    </row>
    <row r="410" spans="1:12" x14ac:dyDescent="0.25">
      <c r="A410" s="41" t="s">
        <v>1704</v>
      </c>
      <c r="B410">
        <v>3</v>
      </c>
      <c r="C410" t="s">
        <v>3509</v>
      </c>
      <c r="H410" t="s">
        <v>2365</v>
      </c>
      <c r="K410" t="s">
        <v>915</v>
      </c>
      <c r="L410" t="s">
        <v>909</v>
      </c>
    </row>
    <row r="411" spans="1:12" x14ac:dyDescent="0.25">
      <c r="A411" s="41" t="s">
        <v>1705</v>
      </c>
      <c r="B411">
        <v>3</v>
      </c>
      <c r="C411" t="s">
        <v>3509</v>
      </c>
      <c r="H411" t="s">
        <v>2365</v>
      </c>
      <c r="K411" t="s">
        <v>915</v>
      </c>
      <c r="L411" t="s">
        <v>909</v>
      </c>
    </row>
    <row r="412" spans="1:12" x14ac:dyDescent="0.25">
      <c r="A412" s="41" t="s">
        <v>1706</v>
      </c>
      <c r="B412">
        <v>3</v>
      </c>
      <c r="C412" t="s">
        <v>3509</v>
      </c>
      <c r="H412" t="s">
        <v>2365</v>
      </c>
      <c r="K412" t="s">
        <v>915</v>
      </c>
      <c r="L412" t="s">
        <v>909</v>
      </c>
    </row>
    <row r="413" spans="1:12" x14ac:dyDescent="0.25">
      <c r="A413" s="41" t="s">
        <v>1707</v>
      </c>
      <c r="B413">
        <v>3</v>
      </c>
      <c r="C413" t="s">
        <v>3509</v>
      </c>
      <c r="H413" t="s">
        <v>2365</v>
      </c>
      <c r="K413" t="s">
        <v>915</v>
      </c>
      <c r="L413" t="s">
        <v>909</v>
      </c>
    </row>
    <row r="414" spans="1:12" x14ac:dyDescent="0.25">
      <c r="A414" s="41" t="s">
        <v>1708</v>
      </c>
      <c r="B414">
        <v>3</v>
      </c>
      <c r="C414" t="s">
        <v>3509</v>
      </c>
      <c r="H414" t="s">
        <v>2365</v>
      </c>
      <c r="K414" t="s">
        <v>915</v>
      </c>
      <c r="L414" t="s">
        <v>909</v>
      </c>
    </row>
    <row r="415" spans="1:12" x14ac:dyDescent="0.25">
      <c r="A415" s="41" t="s">
        <v>1709</v>
      </c>
      <c r="B415">
        <v>3</v>
      </c>
      <c r="C415" t="s">
        <v>3509</v>
      </c>
      <c r="H415" t="s">
        <v>2365</v>
      </c>
      <c r="K415" t="s">
        <v>915</v>
      </c>
      <c r="L415" t="s">
        <v>909</v>
      </c>
    </row>
    <row r="416" spans="1:12" x14ac:dyDescent="0.25">
      <c r="A416" s="41" t="s">
        <v>1710</v>
      </c>
      <c r="B416">
        <v>3</v>
      </c>
      <c r="C416" t="s">
        <v>3509</v>
      </c>
      <c r="H416" t="s">
        <v>2365</v>
      </c>
      <c r="K416" t="s">
        <v>915</v>
      </c>
      <c r="L416" t="s">
        <v>909</v>
      </c>
    </row>
    <row r="417" spans="1:12" x14ac:dyDescent="0.25">
      <c r="A417" s="41" t="s">
        <v>1711</v>
      </c>
      <c r="B417">
        <v>3</v>
      </c>
      <c r="C417" t="s">
        <v>3509</v>
      </c>
      <c r="H417" t="s">
        <v>2365</v>
      </c>
      <c r="K417" t="s">
        <v>915</v>
      </c>
      <c r="L417" t="s">
        <v>909</v>
      </c>
    </row>
    <row r="418" spans="1:12" x14ac:dyDescent="0.25">
      <c r="A418" s="41" t="s">
        <v>1712</v>
      </c>
      <c r="B418">
        <v>3</v>
      </c>
      <c r="C418" t="s">
        <v>3509</v>
      </c>
      <c r="H418" t="s">
        <v>2365</v>
      </c>
      <c r="K418" t="s">
        <v>915</v>
      </c>
      <c r="L418" t="s">
        <v>909</v>
      </c>
    </row>
    <row r="419" spans="1:12" x14ac:dyDescent="0.25">
      <c r="A419" s="41" t="s">
        <v>1713</v>
      </c>
      <c r="B419">
        <v>3</v>
      </c>
      <c r="C419" t="s">
        <v>3509</v>
      </c>
      <c r="H419" t="s">
        <v>2365</v>
      </c>
      <c r="K419" t="s">
        <v>915</v>
      </c>
      <c r="L419" t="s">
        <v>909</v>
      </c>
    </row>
    <row r="420" spans="1:12" x14ac:dyDescent="0.25">
      <c r="A420" s="41" t="s">
        <v>1714</v>
      </c>
      <c r="B420">
        <v>3</v>
      </c>
      <c r="C420" t="s">
        <v>3509</v>
      </c>
      <c r="H420" t="s">
        <v>2365</v>
      </c>
      <c r="K420" t="s">
        <v>915</v>
      </c>
      <c r="L420" t="s">
        <v>909</v>
      </c>
    </row>
    <row r="421" spans="1:12" x14ac:dyDescent="0.25">
      <c r="A421" s="41" t="s">
        <v>1715</v>
      </c>
      <c r="B421">
        <v>3</v>
      </c>
      <c r="C421" t="s">
        <v>3509</v>
      </c>
      <c r="H421" t="s">
        <v>2365</v>
      </c>
      <c r="K421" t="s">
        <v>915</v>
      </c>
      <c r="L421" t="s">
        <v>909</v>
      </c>
    </row>
    <row r="422" spans="1:12" x14ac:dyDescent="0.25">
      <c r="A422" s="41" t="s">
        <v>1716</v>
      </c>
      <c r="B422">
        <v>3</v>
      </c>
      <c r="C422" t="s">
        <v>3509</v>
      </c>
      <c r="H422" t="s">
        <v>2365</v>
      </c>
      <c r="K422" t="s">
        <v>915</v>
      </c>
      <c r="L422" t="s">
        <v>909</v>
      </c>
    </row>
    <row r="423" spans="1:12" x14ac:dyDescent="0.25">
      <c r="A423" s="41" t="s">
        <v>1717</v>
      </c>
      <c r="B423">
        <v>3</v>
      </c>
      <c r="C423" t="s">
        <v>3509</v>
      </c>
      <c r="H423" t="s">
        <v>2365</v>
      </c>
      <c r="K423" t="s">
        <v>915</v>
      </c>
      <c r="L423" t="s">
        <v>909</v>
      </c>
    </row>
    <row r="424" spans="1:12" x14ac:dyDescent="0.25">
      <c r="A424" s="41" t="s">
        <v>1718</v>
      </c>
      <c r="B424">
        <v>3</v>
      </c>
      <c r="C424" t="s">
        <v>3509</v>
      </c>
      <c r="H424" t="s">
        <v>2365</v>
      </c>
      <c r="K424" t="s">
        <v>915</v>
      </c>
      <c r="L424" t="s">
        <v>909</v>
      </c>
    </row>
    <row r="425" spans="1:12" x14ac:dyDescent="0.25">
      <c r="A425" s="41" t="s">
        <v>1719</v>
      </c>
      <c r="B425">
        <v>3</v>
      </c>
      <c r="C425" t="s">
        <v>3509</v>
      </c>
      <c r="H425" t="s">
        <v>2365</v>
      </c>
      <c r="K425" t="s">
        <v>915</v>
      </c>
      <c r="L425" t="s">
        <v>909</v>
      </c>
    </row>
    <row r="426" spans="1:12" x14ac:dyDescent="0.25">
      <c r="A426" s="41" t="s">
        <v>1720</v>
      </c>
      <c r="B426">
        <v>3</v>
      </c>
      <c r="C426" t="s">
        <v>3509</v>
      </c>
      <c r="H426" t="s">
        <v>2365</v>
      </c>
      <c r="K426" t="s">
        <v>915</v>
      </c>
      <c r="L426" t="s">
        <v>909</v>
      </c>
    </row>
    <row r="427" spans="1:12" x14ac:dyDescent="0.25">
      <c r="A427" s="41" t="s">
        <v>1721</v>
      </c>
      <c r="B427">
        <v>3</v>
      </c>
      <c r="C427" t="s">
        <v>3509</v>
      </c>
      <c r="H427" t="s">
        <v>2365</v>
      </c>
      <c r="K427" t="s">
        <v>915</v>
      </c>
      <c r="L427" t="s">
        <v>909</v>
      </c>
    </row>
    <row r="428" spans="1:12" x14ac:dyDescent="0.25">
      <c r="A428" s="41" t="s">
        <v>1722</v>
      </c>
      <c r="B428">
        <v>3</v>
      </c>
      <c r="C428" t="s">
        <v>3509</v>
      </c>
      <c r="H428" t="s">
        <v>2365</v>
      </c>
      <c r="K428" t="s">
        <v>915</v>
      </c>
      <c r="L428" t="s">
        <v>909</v>
      </c>
    </row>
    <row r="429" spans="1:12" x14ac:dyDescent="0.25">
      <c r="A429" s="41" t="s">
        <v>1723</v>
      </c>
      <c r="B429">
        <v>3</v>
      </c>
      <c r="C429" t="s">
        <v>3509</v>
      </c>
      <c r="H429" t="s">
        <v>2365</v>
      </c>
      <c r="K429" t="s">
        <v>915</v>
      </c>
      <c r="L429" t="s">
        <v>909</v>
      </c>
    </row>
    <row r="430" spans="1:12" x14ac:dyDescent="0.25">
      <c r="A430" s="41" t="s">
        <v>1724</v>
      </c>
      <c r="B430">
        <v>3</v>
      </c>
      <c r="C430" t="s">
        <v>3509</v>
      </c>
      <c r="H430" t="s">
        <v>2422</v>
      </c>
      <c r="K430" t="s">
        <v>915</v>
      </c>
      <c r="L430" t="s">
        <v>909</v>
      </c>
    </row>
    <row r="431" spans="1:12" x14ac:dyDescent="0.25">
      <c r="A431" s="41" t="s">
        <v>1726</v>
      </c>
      <c r="B431">
        <v>3</v>
      </c>
      <c r="C431" t="s">
        <v>3509</v>
      </c>
      <c r="H431" t="s">
        <v>2422</v>
      </c>
      <c r="K431" t="s">
        <v>915</v>
      </c>
      <c r="L431" t="s">
        <v>909</v>
      </c>
    </row>
    <row r="432" spans="1:12" x14ac:dyDescent="0.25">
      <c r="A432" s="41" t="s">
        <v>1728</v>
      </c>
      <c r="B432">
        <v>3</v>
      </c>
      <c r="C432" t="s">
        <v>3509</v>
      </c>
      <c r="H432" t="s">
        <v>2422</v>
      </c>
      <c r="K432" t="s">
        <v>915</v>
      </c>
      <c r="L432" t="s">
        <v>909</v>
      </c>
    </row>
    <row r="433" spans="1:12" x14ac:dyDescent="0.25">
      <c r="A433" s="41" t="s">
        <v>1730</v>
      </c>
      <c r="B433">
        <v>3</v>
      </c>
      <c r="C433" t="s">
        <v>3509</v>
      </c>
      <c r="H433" t="s">
        <v>2422</v>
      </c>
      <c r="K433" t="s">
        <v>915</v>
      </c>
      <c r="L433" t="s">
        <v>909</v>
      </c>
    </row>
    <row r="434" spans="1:12" x14ac:dyDescent="0.25">
      <c r="A434" s="41" t="s">
        <v>1732</v>
      </c>
      <c r="B434">
        <v>3</v>
      </c>
      <c r="C434" t="s">
        <v>3509</v>
      </c>
      <c r="H434" t="s">
        <v>2422</v>
      </c>
      <c r="K434" t="s">
        <v>915</v>
      </c>
      <c r="L434" t="s">
        <v>909</v>
      </c>
    </row>
    <row r="435" spans="1:12" x14ac:dyDescent="0.25">
      <c r="A435" s="41" t="s">
        <v>1734</v>
      </c>
      <c r="B435">
        <v>3</v>
      </c>
      <c r="C435" t="s">
        <v>3509</v>
      </c>
      <c r="H435" t="s">
        <v>2422</v>
      </c>
      <c r="K435" t="s">
        <v>915</v>
      </c>
      <c r="L435" t="s">
        <v>909</v>
      </c>
    </row>
    <row r="436" spans="1:12" x14ac:dyDescent="0.25">
      <c r="A436" s="41" t="s">
        <v>1736</v>
      </c>
      <c r="B436">
        <v>3</v>
      </c>
      <c r="C436" t="s">
        <v>3509</v>
      </c>
      <c r="H436" t="s">
        <v>2429</v>
      </c>
      <c r="K436" t="s">
        <v>905</v>
      </c>
      <c r="L436" t="s">
        <v>909</v>
      </c>
    </row>
    <row r="437" spans="1:12" x14ac:dyDescent="0.25">
      <c r="A437" s="41" t="s">
        <v>1737</v>
      </c>
      <c r="B437">
        <v>3</v>
      </c>
      <c r="C437" t="s">
        <v>3509</v>
      </c>
      <c r="H437" t="s">
        <v>2429</v>
      </c>
      <c r="K437" t="s">
        <v>905</v>
      </c>
      <c r="L437" t="s">
        <v>909</v>
      </c>
    </row>
    <row r="438" spans="1:12" x14ac:dyDescent="0.25">
      <c r="A438" s="41" t="s">
        <v>1738</v>
      </c>
      <c r="B438">
        <v>3</v>
      </c>
      <c r="C438" t="s">
        <v>3509</v>
      </c>
      <c r="H438" t="s">
        <v>2429</v>
      </c>
      <c r="K438" t="s">
        <v>905</v>
      </c>
      <c r="L438" t="s">
        <v>909</v>
      </c>
    </row>
    <row r="439" spans="1:12" x14ac:dyDescent="0.25">
      <c r="A439" s="41" t="s">
        <v>1739</v>
      </c>
      <c r="B439">
        <v>3</v>
      </c>
      <c r="C439" t="s">
        <v>3509</v>
      </c>
      <c r="H439" t="s">
        <v>2429</v>
      </c>
      <c r="K439" t="s">
        <v>905</v>
      </c>
      <c r="L439" t="s">
        <v>909</v>
      </c>
    </row>
    <row r="440" spans="1:12" x14ac:dyDescent="0.25">
      <c r="A440" s="41" t="s">
        <v>1740</v>
      </c>
      <c r="B440">
        <v>3</v>
      </c>
      <c r="C440" t="s">
        <v>3509</v>
      </c>
      <c r="H440" t="s">
        <v>2429</v>
      </c>
      <c r="K440" t="s">
        <v>905</v>
      </c>
      <c r="L440" t="s">
        <v>909</v>
      </c>
    </row>
    <row r="441" spans="1:12" x14ac:dyDescent="0.25">
      <c r="A441" s="41" t="s">
        <v>1741</v>
      </c>
      <c r="B441">
        <v>3</v>
      </c>
      <c r="C441" t="s">
        <v>3509</v>
      </c>
      <c r="H441" t="s">
        <v>2429</v>
      </c>
      <c r="K441" t="s">
        <v>905</v>
      </c>
      <c r="L441" t="s">
        <v>909</v>
      </c>
    </row>
    <row r="442" spans="1:12" x14ac:dyDescent="0.25">
      <c r="A442" s="41" t="s">
        <v>1742</v>
      </c>
      <c r="B442">
        <v>3</v>
      </c>
      <c r="C442" t="s">
        <v>3509</v>
      </c>
      <c r="H442" t="s">
        <v>2429</v>
      </c>
      <c r="K442" t="s">
        <v>905</v>
      </c>
      <c r="L442" t="s">
        <v>909</v>
      </c>
    </row>
    <row r="443" spans="1:12" x14ac:dyDescent="0.25">
      <c r="A443" s="41" t="s">
        <v>1743</v>
      </c>
      <c r="B443">
        <v>3</v>
      </c>
      <c r="C443" t="s">
        <v>3509</v>
      </c>
      <c r="H443" t="s">
        <v>2444</v>
      </c>
      <c r="K443" t="s">
        <v>915</v>
      </c>
      <c r="L443" t="s">
        <v>909</v>
      </c>
    </row>
    <row r="444" spans="1:12" x14ac:dyDescent="0.25">
      <c r="A444" s="41" t="s">
        <v>1744</v>
      </c>
      <c r="B444">
        <v>3</v>
      </c>
      <c r="C444" t="s">
        <v>3509</v>
      </c>
      <c r="H444" t="s">
        <v>2444</v>
      </c>
      <c r="K444" t="s">
        <v>915</v>
      </c>
      <c r="L444" t="s">
        <v>909</v>
      </c>
    </row>
    <row r="445" spans="1:12" x14ac:dyDescent="0.25">
      <c r="A445" s="41" t="s">
        <v>1745</v>
      </c>
      <c r="B445">
        <v>3</v>
      </c>
      <c r="C445" t="s">
        <v>3509</v>
      </c>
      <c r="H445" t="s">
        <v>2444</v>
      </c>
      <c r="K445" t="s">
        <v>915</v>
      </c>
      <c r="L445" t="s">
        <v>909</v>
      </c>
    </row>
    <row r="446" spans="1:12" x14ac:dyDescent="0.25">
      <c r="A446" s="41" t="s">
        <v>1746</v>
      </c>
      <c r="B446">
        <v>3</v>
      </c>
      <c r="C446" t="s">
        <v>3509</v>
      </c>
      <c r="H446" t="s">
        <v>2444</v>
      </c>
      <c r="K446" t="s">
        <v>915</v>
      </c>
      <c r="L446" t="s">
        <v>909</v>
      </c>
    </row>
    <row r="447" spans="1:12" x14ac:dyDescent="0.25">
      <c r="A447" s="41" t="s">
        <v>1747</v>
      </c>
      <c r="B447">
        <v>3</v>
      </c>
      <c r="C447" t="s">
        <v>3509</v>
      </c>
      <c r="H447" t="s">
        <v>2444</v>
      </c>
      <c r="K447" t="s">
        <v>915</v>
      </c>
      <c r="L447" t="s">
        <v>909</v>
      </c>
    </row>
    <row r="448" spans="1:12" x14ac:dyDescent="0.25">
      <c r="A448" s="41" t="s">
        <v>1748</v>
      </c>
      <c r="B448">
        <v>3</v>
      </c>
      <c r="C448" t="s">
        <v>3509</v>
      </c>
      <c r="H448" t="s">
        <v>2444</v>
      </c>
      <c r="K448" t="s">
        <v>915</v>
      </c>
      <c r="L448" t="s">
        <v>909</v>
      </c>
    </row>
    <row r="449" spans="1:12" x14ac:dyDescent="0.25">
      <c r="A449" s="41" t="s">
        <v>1749</v>
      </c>
      <c r="B449">
        <v>3</v>
      </c>
      <c r="C449" t="s">
        <v>3509</v>
      </c>
      <c r="H449" t="s">
        <v>2444</v>
      </c>
      <c r="K449" t="s">
        <v>915</v>
      </c>
      <c r="L449" t="s">
        <v>909</v>
      </c>
    </row>
    <row r="450" spans="1:12" x14ac:dyDescent="0.25">
      <c r="A450" s="41" t="s">
        <v>1750</v>
      </c>
      <c r="B450">
        <v>3</v>
      </c>
      <c r="C450" t="s">
        <v>3509</v>
      </c>
      <c r="H450" t="s">
        <v>2444</v>
      </c>
      <c r="K450" t="s">
        <v>915</v>
      </c>
      <c r="L450" t="s">
        <v>909</v>
      </c>
    </row>
    <row r="451" spans="1:12" x14ac:dyDescent="0.25">
      <c r="A451" s="41" t="s">
        <v>1751</v>
      </c>
      <c r="B451">
        <v>3</v>
      </c>
      <c r="C451" t="s">
        <v>3509</v>
      </c>
      <c r="H451" t="s">
        <v>2444</v>
      </c>
      <c r="K451" t="s">
        <v>915</v>
      </c>
      <c r="L451" t="s">
        <v>909</v>
      </c>
    </row>
    <row r="452" spans="1:12" x14ac:dyDescent="0.25">
      <c r="A452" s="41" t="s">
        <v>1752</v>
      </c>
      <c r="B452">
        <v>3</v>
      </c>
      <c r="C452" t="s">
        <v>3509</v>
      </c>
      <c r="H452" t="s">
        <v>2444</v>
      </c>
      <c r="K452" t="s">
        <v>915</v>
      </c>
      <c r="L452" t="s">
        <v>909</v>
      </c>
    </row>
    <row r="453" spans="1:12" x14ac:dyDescent="0.25">
      <c r="A453" s="41" t="s">
        <v>1753</v>
      </c>
      <c r="B453">
        <v>3</v>
      </c>
      <c r="C453" t="s">
        <v>3509</v>
      </c>
      <c r="H453" t="s">
        <v>2444</v>
      </c>
      <c r="K453" t="s">
        <v>915</v>
      </c>
      <c r="L453" t="s">
        <v>909</v>
      </c>
    </row>
    <row r="454" spans="1:12" x14ac:dyDescent="0.25">
      <c r="A454" s="41" t="s">
        <v>1754</v>
      </c>
      <c r="B454">
        <v>3</v>
      </c>
      <c r="C454" t="s">
        <v>3509</v>
      </c>
      <c r="H454" t="s">
        <v>2444</v>
      </c>
      <c r="K454" t="s">
        <v>915</v>
      </c>
      <c r="L454" t="s">
        <v>909</v>
      </c>
    </row>
    <row r="455" spans="1:12" x14ac:dyDescent="0.25">
      <c r="A455" s="41" t="s">
        <v>1755</v>
      </c>
      <c r="B455">
        <v>3</v>
      </c>
      <c r="C455" t="s">
        <v>3509</v>
      </c>
      <c r="H455" t="s">
        <v>2444</v>
      </c>
      <c r="K455" t="s">
        <v>915</v>
      </c>
      <c r="L455" t="s">
        <v>909</v>
      </c>
    </row>
    <row r="456" spans="1:12" x14ac:dyDescent="0.25">
      <c r="A456" s="41" t="s">
        <v>1756</v>
      </c>
      <c r="B456">
        <v>3</v>
      </c>
      <c r="C456" t="s">
        <v>3509</v>
      </c>
      <c r="H456" t="s">
        <v>2444</v>
      </c>
      <c r="K456" t="s">
        <v>915</v>
      </c>
      <c r="L456" t="s">
        <v>909</v>
      </c>
    </row>
    <row r="457" spans="1:12" x14ac:dyDescent="0.25">
      <c r="A457" s="41" t="s">
        <v>1757</v>
      </c>
      <c r="B457">
        <v>3</v>
      </c>
      <c r="C457" t="s">
        <v>3509</v>
      </c>
      <c r="H457" t="s">
        <v>2444</v>
      </c>
      <c r="K457" t="s">
        <v>915</v>
      </c>
      <c r="L457" t="s">
        <v>909</v>
      </c>
    </row>
    <row r="458" spans="1:12" x14ac:dyDescent="0.25">
      <c r="A458" s="41" t="s">
        <v>1758</v>
      </c>
      <c r="B458">
        <v>3</v>
      </c>
      <c r="C458" t="s">
        <v>3509</v>
      </c>
      <c r="H458" t="s">
        <v>2444</v>
      </c>
      <c r="K458" t="s">
        <v>915</v>
      </c>
      <c r="L458" t="s">
        <v>909</v>
      </c>
    </row>
    <row r="459" spans="1:12" x14ac:dyDescent="0.25">
      <c r="A459" s="41" t="s">
        <v>1759</v>
      </c>
      <c r="B459">
        <v>3</v>
      </c>
      <c r="C459" t="s">
        <v>3509</v>
      </c>
      <c r="H459" t="s">
        <v>2444</v>
      </c>
      <c r="K459" t="s">
        <v>915</v>
      </c>
      <c r="L459" t="s">
        <v>909</v>
      </c>
    </row>
    <row r="460" spans="1:12" x14ac:dyDescent="0.25">
      <c r="A460" s="41" t="s">
        <v>1760</v>
      </c>
      <c r="B460">
        <v>3</v>
      </c>
      <c r="C460" t="s">
        <v>3509</v>
      </c>
      <c r="H460" t="s">
        <v>2444</v>
      </c>
      <c r="K460" t="s">
        <v>915</v>
      </c>
      <c r="L460" t="s">
        <v>909</v>
      </c>
    </row>
    <row r="461" spans="1:12" x14ac:dyDescent="0.25">
      <c r="A461" s="41" t="s">
        <v>1761</v>
      </c>
      <c r="B461">
        <v>3</v>
      </c>
      <c r="C461" t="s">
        <v>3509</v>
      </c>
      <c r="H461" t="s">
        <v>2444</v>
      </c>
      <c r="K461" t="s">
        <v>915</v>
      </c>
      <c r="L461" t="s">
        <v>909</v>
      </c>
    </row>
    <row r="462" spans="1:12" x14ac:dyDescent="0.25">
      <c r="A462" s="41" t="s">
        <v>1762</v>
      </c>
      <c r="B462">
        <v>3</v>
      </c>
      <c r="C462" t="s">
        <v>3509</v>
      </c>
      <c r="H462" t="s">
        <v>2444</v>
      </c>
      <c r="K462" t="s">
        <v>915</v>
      </c>
      <c r="L462" t="s">
        <v>909</v>
      </c>
    </row>
    <row r="463" spans="1:12" x14ac:dyDescent="0.25">
      <c r="A463" s="41" t="s">
        <v>1763</v>
      </c>
      <c r="B463">
        <v>3</v>
      </c>
      <c r="C463" t="s">
        <v>3509</v>
      </c>
      <c r="H463" t="s">
        <v>2444</v>
      </c>
      <c r="K463" t="s">
        <v>915</v>
      </c>
      <c r="L463" t="s">
        <v>909</v>
      </c>
    </row>
    <row r="464" spans="1:12" x14ac:dyDescent="0.25">
      <c r="A464" s="41" t="s">
        <v>1764</v>
      </c>
      <c r="B464">
        <v>3</v>
      </c>
      <c r="C464" t="s">
        <v>3509</v>
      </c>
      <c r="H464" t="s">
        <v>2444</v>
      </c>
      <c r="K464" t="s">
        <v>915</v>
      </c>
      <c r="L464" t="s">
        <v>909</v>
      </c>
    </row>
    <row r="465" spans="1:12" x14ac:dyDescent="0.25">
      <c r="A465" s="41" t="s">
        <v>1765</v>
      </c>
      <c r="B465">
        <v>3</v>
      </c>
      <c r="C465" t="s">
        <v>3509</v>
      </c>
      <c r="H465" t="s">
        <v>2444</v>
      </c>
      <c r="K465" t="s">
        <v>915</v>
      </c>
      <c r="L465" t="s">
        <v>909</v>
      </c>
    </row>
    <row r="466" spans="1:12" x14ac:dyDescent="0.25">
      <c r="A466" s="41" t="s">
        <v>1766</v>
      </c>
      <c r="B466">
        <v>3</v>
      </c>
      <c r="C466" t="s">
        <v>3509</v>
      </c>
      <c r="H466" t="s">
        <v>2444</v>
      </c>
      <c r="K466" t="s">
        <v>915</v>
      </c>
      <c r="L466" t="s">
        <v>909</v>
      </c>
    </row>
    <row r="467" spans="1:12" x14ac:dyDescent="0.25">
      <c r="A467" s="41" t="s">
        <v>1767</v>
      </c>
      <c r="B467">
        <v>3</v>
      </c>
      <c r="C467" t="s">
        <v>3509</v>
      </c>
      <c r="H467" t="s">
        <v>2444</v>
      </c>
      <c r="K467" t="s">
        <v>915</v>
      </c>
      <c r="L467" t="s">
        <v>909</v>
      </c>
    </row>
    <row r="468" spans="1:12" x14ac:dyDescent="0.25">
      <c r="A468" s="41" t="s">
        <v>1768</v>
      </c>
      <c r="B468">
        <v>3</v>
      </c>
      <c r="C468" t="s">
        <v>3509</v>
      </c>
      <c r="H468" t="s">
        <v>2444</v>
      </c>
      <c r="K468" t="s">
        <v>915</v>
      </c>
      <c r="L468" t="s">
        <v>909</v>
      </c>
    </row>
    <row r="469" spans="1:12" x14ac:dyDescent="0.25">
      <c r="A469" s="41" t="s">
        <v>1769</v>
      </c>
      <c r="B469">
        <v>3</v>
      </c>
      <c r="C469" t="s">
        <v>3509</v>
      </c>
      <c r="H469" t="s">
        <v>2444</v>
      </c>
      <c r="K469" t="s">
        <v>915</v>
      </c>
      <c r="L469" t="s">
        <v>909</v>
      </c>
    </row>
    <row r="470" spans="1:12" x14ac:dyDescent="0.25">
      <c r="A470" s="41" t="s">
        <v>1770</v>
      </c>
      <c r="B470">
        <v>3</v>
      </c>
      <c r="C470" t="s">
        <v>3509</v>
      </c>
      <c r="H470" t="s">
        <v>2499</v>
      </c>
      <c r="K470" t="s">
        <v>915</v>
      </c>
      <c r="L470" t="s">
        <v>909</v>
      </c>
    </row>
    <row r="471" spans="1:12" x14ac:dyDescent="0.25">
      <c r="A471" s="41" t="s">
        <v>1772</v>
      </c>
      <c r="B471">
        <v>3</v>
      </c>
      <c r="C471" t="s">
        <v>3509</v>
      </c>
      <c r="H471" t="s">
        <v>2499</v>
      </c>
      <c r="K471" t="s">
        <v>915</v>
      </c>
      <c r="L471" t="s">
        <v>909</v>
      </c>
    </row>
    <row r="472" spans="1:12" x14ac:dyDescent="0.25">
      <c r="A472" s="41" t="s">
        <v>1774</v>
      </c>
      <c r="B472">
        <v>3</v>
      </c>
      <c r="C472" t="s">
        <v>3509</v>
      </c>
      <c r="H472" t="s">
        <v>2499</v>
      </c>
      <c r="K472" t="s">
        <v>915</v>
      </c>
      <c r="L472" t="s">
        <v>909</v>
      </c>
    </row>
    <row r="473" spans="1:12" x14ac:dyDescent="0.25">
      <c r="A473" s="41" t="s">
        <v>1776</v>
      </c>
      <c r="B473">
        <v>3</v>
      </c>
      <c r="C473" t="s">
        <v>3509</v>
      </c>
      <c r="H473" t="s">
        <v>2499</v>
      </c>
      <c r="K473" t="s">
        <v>915</v>
      </c>
      <c r="L473" t="s">
        <v>909</v>
      </c>
    </row>
    <row r="474" spans="1:12" x14ac:dyDescent="0.25">
      <c r="A474" s="41" t="s">
        <v>1778</v>
      </c>
      <c r="B474">
        <v>3</v>
      </c>
      <c r="C474" t="s">
        <v>3509</v>
      </c>
      <c r="H474" t="s">
        <v>2499</v>
      </c>
      <c r="K474" t="s">
        <v>915</v>
      </c>
      <c r="L474" t="s">
        <v>909</v>
      </c>
    </row>
    <row r="475" spans="1:12" x14ac:dyDescent="0.25">
      <c r="A475" s="41" t="s">
        <v>1779</v>
      </c>
      <c r="B475">
        <v>3</v>
      </c>
      <c r="C475" t="s">
        <v>3509</v>
      </c>
      <c r="H475" t="s">
        <v>2499</v>
      </c>
      <c r="K475" t="s">
        <v>915</v>
      </c>
      <c r="L475" t="s">
        <v>909</v>
      </c>
    </row>
    <row r="476" spans="1:12" x14ac:dyDescent="0.25">
      <c r="A476" s="41" t="s">
        <v>1780</v>
      </c>
      <c r="B476">
        <v>3</v>
      </c>
      <c r="C476" t="s">
        <v>3509</v>
      </c>
      <c r="H476" t="s">
        <v>2508</v>
      </c>
      <c r="K476" t="s">
        <v>915</v>
      </c>
      <c r="L476" t="s">
        <v>909</v>
      </c>
    </row>
    <row r="477" spans="1:12" x14ac:dyDescent="0.25">
      <c r="A477" s="41" t="s">
        <v>1782</v>
      </c>
      <c r="B477">
        <v>3</v>
      </c>
      <c r="C477" t="s">
        <v>3509</v>
      </c>
      <c r="H477" t="s">
        <v>2508</v>
      </c>
      <c r="K477" t="s">
        <v>915</v>
      </c>
      <c r="L477" t="s">
        <v>909</v>
      </c>
    </row>
    <row r="478" spans="1:12" x14ac:dyDescent="0.25">
      <c r="A478" s="41" t="s">
        <v>1784</v>
      </c>
      <c r="B478">
        <v>3</v>
      </c>
      <c r="C478" t="s">
        <v>3509</v>
      </c>
      <c r="H478" t="s">
        <v>2508</v>
      </c>
      <c r="K478" t="s">
        <v>915</v>
      </c>
      <c r="L478" t="s">
        <v>909</v>
      </c>
    </row>
    <row r="479" spans="1:12" x14ac:dyDescent="0.25">
      <c r="A479" s="41" t="s">
        <v>1786</v>
      </c>
      <c r="B479">
        <v>3</v>
      </c>
      <c r="C479" t="s">
        <v>3509</v>
      </c>
      <c r="H479" t="s">
        <v>2508</v>
      </c>
      <c r="K479" t="s">
        <v>915</v>
      </c>
      <c r="L479" t="s">
        <v>909</v>
      </c>
    </row>
    <row r="480" spans="1:12" x14ac:dyDescent="0.25">
      <c r="A480" s="41" t="s">
        <v>1788</v>
      </c>
      <c r="B480">
        <v>3</v>
      </c>
      <c r="C480" t="s">
        <v>3509</v>
      </c>
      <c r="H480" t="s">
        <v>2508</v>
      </c>
      <c r="K480" t="s">
        <v>915</v>
      </c>
      <c r="L480" t="s">
        <v>909</v>
      </c>
    </row>
    <row r="481" spans="1:12" x14ac:dyDescent="0.25">
      <c r="A481" s="41" t="s">
        <v>1790</v>
      </c>
      <c r="B481">
        <v>3</v>
      </c>
      <c r="C481" t="s">
        <v>3509</v>
      </c>
      <c r="H481" t="s">
        <v>2514</v>
      </c>
      <c r="K481" t="s">
        <v>915</v>
      </c>
      <c r="L481" t="s">
        <v>909</v>
      </c>
    </row>
    <row r="482" spans="1:12" x14ac:dyDescent="0.25">
      <c r="A482" s="41" t="s">
        <v>1792</v>
      </c>
      <c r="B482">
        <v>3</v>
      </c>
      <c r="C482" t="s">
        <v>3509</v>
      </c>
      <c r="H482" t="s">
        <v>2514</v>
      </c>
      <c r="K482" t="s">
        <v>915</v>
      </c>
      <c r="L482" t="s">
        <v>909</v>
      </c>
    </row>
    <row r="483" spans="1:12" x14ac:dyDescent="0.25">
      <c r="A483" s="41" t="s">
        <v>1794</v>
      </c>
      <c r="B483">
        <v>3</v>
      </c>
      <c r="C483" t="s">
        <v>3509</v>
      </c>
      <c r="H483" t="s">
        <v>2514</v>
      </c>
      <c r="K483" t="s">
        <v>915</v>
      </c>
      <c r="L483" t="s">
        <v>909</v>
      </c>
    </row>
    <row r="484" spans="1:12" x14ac:dyDescent="0.25">
      <c r="A484" s="38" t="s">
        <v>1796</v>
      </c>
      <c r="B484">
        <v>3</v>
      </c>
      <c r="C484" t="s">
        <v>3509</v>
      </c>
      <c r="H484" t="s">
        <v>2518</v>
      </c>
      <c r="K484" t="s">
        <v>915</v>
      </c>
      <c r="L484" t="s">
        <v>908</v>
      </c>
    </row>
    <row r="485" spans="1:12" x14ac:dyDescent="0.25">
      <c r="A485" s="38" t="s">
        <v>1797</v>
      </c>
      <c r="B485">
        <v>3</v>
      </c>
      <c r="C485" t="s">
        <v>3509</v>
      </c>
      <c r="H485" t="s">
        <v>2518</v>
      </c>
      <c r="K485" t="s">
        <v>915</v>
      </c>
      <c r="L485" t="s">
        <v>908</v>
      </c>
    </row>
    <row r="486" spans="1:12" x14ac:dyDescent="0.25">
      <c r="A486" s="38" t="s">
        <v>1798</v>
      </c>
      <c r="B486">
        <v>3</v>
      </c>
      <c r="C486" t="s">
        <v>3509</v>
      </c>
      <c r="H486" t="s">
        <v>2518</v>
      </c>
      <c r="K486" t="s">
        <v>915</v>
      </c>
      <c r="L486" t="s">
        <v>908</v>
      </c>
    </row>
    <row r="487" spans="1:12" x14ac:dyDescent="0.25">
      <c r="A487" s="38" t="s">
        <v>1799</v>
      </c>
      <c r="B487">
        <v>3</v>
      </c>
      <c r="C487" t="s">
        <v>3509</v>
      </c>
      <c r="H487" t="s">
        <v>2518</v>
      </c>
      <c r="K487" t="s">
        <v>915</v>
      </c>
      <c r="L487" t="s">
        <v>908</v>
      </c>
    </row>
    <row r="488" spans="1:12" x14ac:dyDescent="0.25">
      <c r="A488" s="38" t="s">
        <v>1800</v>
      </c>
      <c r="B488">
        <v>3</v>
      </c>
      <c r="C488" t="s">
        <v>3509</v>
      </c>
      <c r="H488" t="s">
        <v>2518</v>
      </c>
      <c r="K488" t="s">
        <v>915</v>
      </c>
      <c r="L488" t="s">
        <v>908</v>
      </c>
    </row>
    <row r="489" spans="1:12" x14ac:dyDescent="0.25">
      <c r="A489" s="38" t="s">
        <v>1801</v>
      </c>
      <c r="B489">
        <v>3</v>
      </c>
      <c r="C489" t="s">
        <v>3509</v>
      </c>
      <c r="H489" t="s">
        <v>2518</v>
      </c>
      <c r="K489" t="s">
        <v>915</v>
      </c>
      <c r="L489" t="s">
        <v>908</v>
      </c>
    </row>
    <row r="490" spans="1:12" x14ac:dyDescent="0.25">
      <c r="A490" s="38" t="s">
        <v>1802</v>
      </c>
      <c r="B490">
        <v>3</v>
      </c>
      <c r="C490" t="s">
        <v>3509</v>
      </c>
      <c r="H490" t="s">
        <v>2518</v>
      </c>
      <c r="K490" t="s">
        <v>915</v>
      </c>
      <c r="L490" t="s">
        <v>908</v>
      </c>
    </row>
    <row r="491" spans="1:12" x14ac:dyDescent="0.25">
      <c r="A491" s="38" t="s">
        <v>1803</v>
      </c>
      <c r="B491">
        <v>3</v>
      </c>
      <c r="C491" t="s">
        <v>3509</v>
      </c>
      <c r="H491" t="s">
        <v>2518</v>
      </c>
      <c r="K491" t="s">
        <v>915</v>
      </c>
      <c r="L491" t="s">
        <v>908</v>
      </c>
    </row>
    <row r="492" spans="1:12" x14ac:dyDescent="0.25">
      <c r="A492" s="38" t="s">
        <v>1804</v>
      </c>
      <c r="B492">
        <v>3</v>
      </c>
      <c r="C492" t="s">
        <v>3509</v>
      </c>
      <c r="H492" t="s">
        <v>2518</v>
      </c>
      <c r="K492" t="s">
        <v>915</v>
      </c>
      <c r="L492" t="s">
        <v>908</v>
      </c>
    </row>
    <row r="493" spans="1:12" x14ac:dyDescent="0.25">
      <c r="A493" s="38" t="s">
        <v>1805</v>
      </c>
      <c r="B493">
        <v>3</v>
      </c>
      <c r="C493" t="s">
        <v>3509</v>
      </c>
      <c r="H493" t="s">
        <v>2518</v>
      </c>
      <c r="K493" t="s">
        <v>915</v>
      </c>
      <c r="L493" t="s">
        <v>908</v>
      </c>
    </row>
    <row r="494" spans="1:12" x14ac:dyDescent="0.25">
      <c r="A494" s="38" t="s">
        <v>1806</v>
      </c>
      <c r="B494">
        <v>3</v>
      </c>
      <c r="C494" t="s">
        <v>3509</v>
      </c>
      <c r="H494" t="s">
        <v>2518</v>
      </c>
      <c r="K494" t="s">
        <v>915</v>
      </c>
      <c r="L494" t="s">
        <v>908</v>
      </c>
    </row>
    <row r="495" spans="1:12" x14ac:dyDescent="0.25">
      <c r="A495" s="38" t="s">
        <v>1807</v>
      </c>
      <c r="B495">
        <v>3</v>
      </c>
      <c r="C495" t="s">
        <v>3509</v>
      </c>
      <c r="H495" t="s">
        <v>2518</v>
      </c>
      <c r="K495" t="s">
        <v>915</v>
      </c>
      <c r="L495" t="s">
        <v>908</v>
      </c>
    </row>
    <row r="496" spans="1:12" x14ac:dyDescent="0.25">
      <c r="A496" s="38" t="s">
        <v>1808</v>
      </c>
      <c r="B496">
        <v>3</v>
      </c>
      <c r="C496" t="s">
        <v>3509</v>
      </c>
      <c r="H496" t="s">
        <v>2518</v>
      </c>
      <c r="K496" t="s">
        <v>915</v>
      </c>
      <c r="L496" t="s">
        <v>908</v>
      </c>
    </row>
    <row r="497" spans="1:12" x14ac:dyDescent="0.25">
      <c r="A497" s="38" t="s">
        <v>1809</v>
      </c>
      <c r="B497">
        <v>3</v>
      </c>
      <c r="C497" t="s">
        <v>3509</v>
      </c>
      <c r="H497" t="s">
        <v>2518</v>
      </c>
      <c r="K497" t="s">
        <v>915</v>
      </c>
      <c r="L497" t="s">
        <v>908</v>
      </c>
    </row>
    <row r="498" spans="1:12" x14ac:dyDescent="0.25">
      <c r="A498" s="38" t="s">
        <v>1810</v>
      </c>
      <c r="B498">
        <v>3</v>
      </c>
      <c r="C498" t="s">
        <v>3509</v>
      </c>
      <c r="H498" t="s">
        <v>2518</v>
      </c>
      <c r="K498" t="s">
        <v>915</v>
      </c>
      <c r="L498" t="s">
        <v>908</v>
      </c>
    </row>
    <row r="499" spans="1:12" x14ac:dyDescent="0.25">
      <c r="A499" s="38" t="s">
        <v>1811</v>
      </c>
      <c r="B499">
        <v>3</v>
      </c>
      <c r="C499" t="s">
        <v>3509</v>
      </c>
      <c r="H499" t="s">
        <v>2518</v>
      </c>
      <c r="K499" t="s">
        <v>915</v>
      </c>
      <c r="L499" t="s">
        <v>908</v>
      </c>
    </row>
    <row r="500" spans="1:12" x14ac:dyDescent="0.25">
      <c r="A500" s="38" t="s">
        <v>1812</v>
      </c>
      <c r="B500">
        <v>3</v>
      </c>
      <c r="C500" t="s">
        <v>3509</v>
      </c>
      <c r="H500" t="s">
        <v>2518</v>
      </c>
      <c r="K500" t="s">
        <v>915</v>
      </c>
      <c r="L500" t="s">
        <v>908</v>
      </c>
    </row>
    <row r="501" spans="1:12" x14ac:dyDescent="0.25">
      <c r="A501" s="38" t="s">
        <v>1813</v>
      </c>
      <c r="B501">
        <v>3</v>
      </c>
      <c r="C501" t="s">
        <v>3509</v>
      </c>
      <c r="H501" t="s">
        <v>2518</v>
      </c>
      <c r="K501" t="s">
        <v>915</v>
      </c>
      <c r="L501" t="s">
        <v>908</v>
      </c>
    </row>
    <row r="502" spans="1:12" x14ac:dyDescent="0.25">
      <c r="A502" s="38" t="s">
        <v>1814</v>
      </c>
      <c r="B502">
        <v>3</v>
      </c>
      <c r="C502" t="s">
        <v>3509</v>
      </c>
      <c r="H502" t="s">
        <v>2518</v>
      </c>
      <c r="K502" t="s">
        <v>915</v>
      </c>
      <c r="L502" t="s">
        <v>908</v>
      </c>
    </row>
    <row r="503" spans="1:12" x14ac:dyDescent="0.25">
      <c r="A503" s="38" t="s">
        <v>1815</v>
      </c>
      <c r="B503">
        <v>3</v>
      </c>
      <c r="C503" t="s">
        <v>3509</v>
      </c>
      <c r="H503" t="s">
        <v>2518</v>
      </c>
      <c r="K503" t="s">
        <v>915</v>
      </c>
      <c r="L503" t="s">
        <v>908</v>
      </c>
    </row>
    <row r="504" spans="1:12" x14ac:dyDescent="0.25">
      <c r="A504" s="38" t="s">
        <v>1816</v>
      </c>
      <c r="B504">
        <v>3</v>
      </c>
      <c r="C504" t="s">
        <v>3509</v>
      </c>
      <c r="H504" t="s">
        <v>2518</v>
      </c>
      <c r="K504" t="s">
        <v>915</v>
      </c>
      <c r="L504" t="s">
        <v>908</v>
      </c>
    </row>
    <row r="505" spans="1:12" x14ac:dyDescent="0.25">
      <c r="A505" s="38" t="s">
        <v>1817</v>
      </c>
      <c r="B505">
        <v>3</v>
      </c>
      <c r="C505" t="s">
        <v>3509</v>
      </c>
      <c r="H505" t="s">
        <v>2518</v>
      </c>
      <c r="K505" t="s">
        <v>915</v>
      </c>
      <c r="L505" t="s">
        <v>908</v>
      </c>
    </row>
    <row r="506" spans="1:12" x14ac:dyDescent="0.25">
      <c r="A506" s="38" t="s">
        <v>1818</v>
      </c>
      <c r="B506">
        <v>3</v>
      </c>
      <c r="C506" t="s">
        <v>3509</v>
      </c>
      <c r="H506" t="s">
        <v>2518</v>
      </c>
      <c r="K506" t="s">
        <v>915</v>
      </c>
      <c r="L506" t="s">
        <v>908</v>
      </c>
    </row>
    <row r="507" spans="1:12" x14ac:dyDescent="0.25">
      <c r="A507" s="38" t="s">
        <v>1819</v>
      </c>
      <c r="B507">
        <v>3</v>
      </c>
      <c r="C507" t="s">
        <v>3509</v>
      </c>
      <c r="H507" t="s">
        <v>2518</v>
      </c>
      <c r="K507" t="s">
        <v>915</v>
      </c>
      <c r="L507" t="s">
        <v>908</v>
      </c>
    </row>
    <row r="508" spans="1:12" x14ac:dyDescent="0.25">
      <c r="A508" s="38" t="s">
        <v>1820</v>
      </c>
      <c r="B508">
        <v>3</v>
      </c>
      <c r="C508" t="s">
        <v>3509</v>
      </c>
      <c r="H508" t="s">
        <v>2518</v>
      </c>
      <c r="K508" t="s">
        <v>915</v>
      </c>
      <c r="L508" t="s">
        <v>908</v>
      </c>
    </row>
    <row r="509" spans="1:12" x14ac:dyDescent="0.25">
      <c r="A509" s="38" t="s">
        <v>1821</v>
      </c>
      <c r="B509">
        <v>3</v>
      </c>
      <c r="C509" t="s">
        <v>3509</v>
      </c>
      <c r="H509" t="s">
        <v>2518</v>
      </c>
      <c r="K509" t="s">
        <v>915</v>
      </c>
      <c r="L509" t="s">
        <v>908</v>
      </c>
    </row>
    <row r="510" spans="1:12" x14ac:dyDescent="0.25">
      <c r="A510" s="38" t="s">
        <v>1822</v>
      </c>
      <c r="B510">
        <v>3</v>
      </c>
      <c r="C510" t="s">
        <v>3509</v>
      </c>
      <c r="H510" t="s">
        <v>2518</v>
      </c>
      <c r="K510" t="s">
        <v>915</v>
      </c>
      <c r="L510" t="s">
        <v>908</v>
      </c>
    </row>
    <row r="511" spans="1:12" x14ac:dyDescent="0.25">
      <c r="A511" s="38" t="s">
        <v>1823</v>
      </c>
      <c r="B511">
        <v>3</v>
      </c>
      <c r="C511" t="s">
        <v>3509</v>
      </c>
      <c r="H511" t="s">
        <v>2518</v>
      </c>
      <c r="K511" t="s">
        <v>915</v>
      </c>
      <c r="L511" t="s">
        <v>908</v>
      </c>
    </row>
    <row r="512" spans="1:12" x14ac:dyDescent="0.25">
      <c r="A512" s="38" t="s">
        <v>1824</v>
      </c>
      <c r="B512">
        <v>3</v>
      </c>
      <c r="C512" t="s">
        <v>3509</v>
      </c>
      <c r="H512" t="s">
        <v>2518</v>
      </c>
      <c r="K512" t="s">
        <v>915</v>
      </c>
      <c r="L512" t="s">
        <v>908</v>
      </c>
    </row>
    <row r="513" spans="1:12" x14ac:dyDescent="0.25">
      <c r="A513" s="38" t="s">
        <v>1825</v>
      </c>
      <c r="B513">
        <v>3</v>
      </c>
      <c r="C513" t="s">
        <v>3509</v>
      </c>
      <c r="H513" t="s">
        <v>2518</v>
      </c>
      <c r="K513" t="s">
        <v>915</v>
      </c>
      <c r="L513" t="s">
        <v>908</v>
      </c>
    </row>
    <row r="514" spans="1:12" x14ac:dyDescent="0.25">
      <c r="A514" s="38" t="s">
        <v>1826</v>
      </c>
      <c r="B514">
        <v>3</v>
      </c>
      <c r="C514" t="s">
        <v>3509</v>
      </c>
      <c r="H514" t="s">
        <v>2518</v>
      </c>
      <c r="K514" t="s">
        <v>915</v>
      </c>
      <c r="L514" t="s">
        <v>908</v>
      </c>
    </row>
    <row r="515" spans="1:12" x14ac:dyDescent="0.25">
      <c r="A515" s="38" t="s">
        <v>1827</v>
      </c>
      <c r="B515">
        <v>3</v>
      </c>
      <c r="C515" t="s">
        <v>3509</v>
      </c>
      <c r="H515" t="s">
        <v>2518</v>
      </c>
      <c r="K515" t="s">
        <v>915</v>
      </c>
      <c r="L515" t="s">
        <v>908</v>
      </c>
    </row>
    <row r="516" spans="1:12" x14ac:dyDescent="0.25">
      <c r="A516" s="38" t="s">
        <v>1828</v>
      </c>
      <c r="B516">
        <v>3</v>
      </c>
      <c r="C516" t="s">
        <v>3509</v>
      </c>
      <c r="H516" t="s">
        <v>2518</v>
      </c>
      <c r="K516" t="s">
        <v>915</v>
      </c>
      <c r="L516" t="s">
        <v>908</v>
      </c>
    </row>
    <row r="517" spans="1:12" x14ac:dyDescent="0.25">
      <c r="A517" s="38" t="s">
        <v>1829</v>
      </c>
      <c r="B517">
        <v>3</v>
      </c>
      <c r="C517" t="s">
        <v>3509</v>
      </c>
      <c r="H517" t="s">
        <v>2518</v>
      </c>
      <c r="K517" t="s">
        <v>915</v>
      </c>
      <c r="L517" t="s">
        <v>908</v>
      </c>
    </row>
    <row r="518" spans="1:12" x14ac:dyDescent="0.25">
      <c r="A518" s="38" t="s">
        <v>1830</v>
      </c>
      <c r="B518">
        <v>3</v>
      </c>
      <c r="C518" t="s">
        <v>3509</v>
      </c>
      <c r="H518" t="s">
        <v>2518</v>
      </c>
      <c r="K518" t="s">
        <v>915</v>
      </c>
      <c r="L518" t="s">
        <v>908</v>
      </c>
    </row>
    <row r="519" spans="1:12" x14ac:dyDescent="0.25">
      <c r="A519" s="38" t="s">
        <v>1831</v>
      </c>
      <c r="B519">
        <v>3</v>
      </c>
      <c r="C519" t="s">
        <v>3509</v>
      </c>
      <c r="H519" t="s">
        <v>2518</v>
      </c>
      <c r="K519" t="s">
        <v>915</v>
      </c>
      <c r="L519" t="s">
        <v>908</v>
      </c>
    </row>
    <row r="520" spans="1:12" x14ac:dyDescent="0.25">
      <c r="A520" s="38" t="s">
        <v>1832</v>
      </c>
      <c r="B520">
        <v>3</v>
      </c>
      <c r="C520" t="s">
        <v>3509</v>
      </c>
      <c r="H520" t="s">
        <v>2518</v>
      </c>
      <c r="K520" t="s">
        <v>915</v>
      </c>
      <c r="L520" t="s">
        <v>908</v>
      </c>
    </row>
    <row r="521" spans="1:12" x14ac:dyDescent="0.25">
      <c r="A521" s="38" t="s">
        <v>1833</v>
      </c>
      <c r="B521">
        <v>3</v>
      </c>
      <c r="C521" t="s">
        <v>3509</v>
      </c>
      <c r="H521" t="s">
        <v>2518</v>
      </c>
      <c r="K521" t="s">
        <v>915</v>
      </c>
      <c r="L521" t="s">
        <v>908</v>
      </c>
    </row>
    <row r="522" spans="1:12" x14ac:dyDescent="0.25">
      <c r="A522" s="38" t="s">
        <v>1834</v>
      </c>
      <c r="B522">
        <v>3</v>
      </c>
      <c r="C522" t="s">
        <v>3509</v>
      </c>
      <c r="H522" t="s">
        <v>2558</v>
      </c>
      <c r="K522" t="s">
        <v>915</v>
      </c>
      <c r="L522" t="s">
        <v>908</v>
      </c>
    </row>
    <row r="523" spans="1:12" x14ac:dyDescent="0.25">
      <c r="A523" s="38" t="s">
        <v>1835</v>
      </c>
      <c r="B523">
        <v>3</v>
      </c>
      <c r="C523" t="s">
        <v>3509</v>
      </c>
      <c r="H523" t="s">
        <v>2558</v>
      </c>
      <c r="K523" t="s">
        <v>915</v>
      </c>
      <c r="L523" t="s">
        <v>908</v>
      </c>
    </row>
    <row r="524" spans="1:12" x14ac:dyDescent="0.25">
      <c r="A524" s="38" t="s">
        <v>1836</v>
      </c>
      <c r="B524">
        <v>3</v>
      </c>
      <c r="C524" t="s">
        <v>3509</v>
      </c>
      <c r="H524" t="s">
        <v>2558</v>
      </c>
      <c r="K524" t="s">
        <v>915</v>
      </c>
      <c r="L524" t="s">
        <v>908</v>
      </c>
    </row>
    <row r="525" spans="1:12" x14ac:dyDescent="0.25">
      <c r="A525" s="38" t="s">
        <v>1837</v>
      </c>
      <c r="B525">
        <v>3</v>
      </c>
      <c r="C525" t="s">
        <v>3509</v>
      </c>
      <c r="H525" t="s">
        <v>2558</v>
      </c>
      <c r="K525" t="s">
        <v>915</v>
      </c>
      <c r="L525" t="s">
        <v>908</v>
      </c>
    </row>
    <row r="526" spans="1:12" x14ac:dyDescent="0.25">
      <c r="A526" s="38" t="s">
        <v>1838</v>
      </c>
      <c r="B526">
        <v>3</v>
      </c>
      <c r="C526" t="s">
        <v>3509</v>
      </c>
      <c r="H526" t="s">
        <v>2558</v>
      </c>
      <c r="K526" t="s">
        <v>915</v>
      </c>
      <c r="L526" t="s">
        <v>908</v>
      </c>
    </row>
    <row r="527" spans="1:12" x14ac:dyDescent="0.25">
      <c r="A527" s="38" t="s">
        <v>1839</v>
      </c>
      <c r="B527">
        <v>3</v>
      </c>
      <c r="C527" t="s">
        <v>3509</v>
      </c>
      <c r="H527" t="s">
        <v>2558</v>
      </c>
      <c r="K527" t="s">
        <v>915</v>
      </c>
      <c r="L527" t="s">
        <v>908</v>
      </c>
    </row>
    <row r="528" spans="1:12" x14ac:dyDescent="0.25">
      <c r="A528" s="38" t="s">
        <v>1840</v>
      </c>
      <c r="B528">
        <v>3</v>
      </c>
      <c r="C528" t="s">
        <v>3509</v>
      </c>
      <c r="H528" t="s">
        <v>2558</v>
      </c>
      <c r="K528" t="s">
        <v>915</v>
      </c>
      <c r="L528" t="s">
        <v>908</v>
      </c>
    </row>
    <row r="529" spans="1:12" x14ac:dyDescent="0.25">
      <c r="A529" s="38" t="s">
        <v>1841</v>
      </c>
      <c r="B529">
        <v>3</v>
      </c>
      <c r="C529" t="s">
        <v>3509</v>
      </c>
      <c r="H529" t="s">
        <v>2558</v>
      </c>
      <c r="K529" t="s">
        <v>915</v>
      </c>
      <c r="L529" t="s">
        <v>908</v>
      </c>
    </row>
    <row r="530" spans="1:12" x14ac:dyDescent="0.25">
      <c r="A530" s="38" t="s">
        <v>1842</v>
      </c>
      <c r="B530">
        <v>3</v>
      </c>
      <c r="C530" t="s">
        <v>3509</v>
      </c>
      <c r="H530" t="s">
        <v>2558</v>
      </c>
      <c r="K530" t="s">
        <v>915</v>
      </c>
      <c r="L530" t="s">
        <v>908</v>
      </c>
    </row>
    <row r="531" spans="1:12" x14ac:dyDescent="0.25">
      <c r="A531" s="38" t="s">
        <v>1843</v>
      </c>
      <c r="B531">
        <v>3</v>
      </c>
      <c r="C531" t="s">
        <v>3509</v>
      </c>
      <c r="H531" t="s">
        <v>2558</v>
      </c>
      <c r="K531" t="s">
        <v>915</v>
      </c>
      <c r="L531" t="s">
        <v>908</v>
      </c>
    </row>
    <row r="532" spans="1:12" x14ac:dyDescent="0.25">
      <c r="A532" s="38" t="s">
        <v>1844</v>
      </c>
      <c r="B532">
        <v>3</v>
      </c>
      <c r="C532" t="s">
        <v>3509</v>
      </c>
      <c r="H532" t="s">
        <v>2558</v>
      </c>
      <c r="K532" t="s">
        <v>915</v>
      </c>
      <c r="L532" t="s">
        <v>908</v>
      </c>
    </row>
    <row r="533" spans="1:12" x14ac:dyDescent="0.25">
      <c r="A533" s="38" t="s">
        <v>1845</v>
      </c>
      <c r="B533">
        <v>3</v>
      </c>
      <c r="C533" t="s">
        <v>3509</v>
      </c>
      <c r="H533" t="s">
        <v>2558</v>
      </c>
      <c r="K533" t="s">
        <v>915</v>
      </c>
      <c r="L533" t="s">
        <v>908</v>
      </c>
    </row>
    <row r="534" spans="1:12" x14ac:dyDescent="0.25">
      <c r="A534" s="38" t="s">
        <v>1846</v>
      </c>
      <c r="B534">
        <v>3</v>
      </c>
      <c r="C534" t="s">
        <v>3509</v>
      </c>
      <c r="H534" t="s">
        <v>2571</v>
      </c>
      <c r="K534" t="s">
        <v>915</v>
      </c>
      <c r="L534" t="s">
        <v>908</v>
      </c>
    </row>
    <row r="535" spans="1:12" x14ac:dyDescent="0.25">
      <c r="A535" s="38" t="s">
        <v>1847</v>
      </c>
      <c r="B535">
        <v>3</v>
      </c>
      <c r="C535" t="s">
        <v>3509</v>
      </c>
      <c r="H535" t="s">
        <v>2571</v>
      </c>
      <c r="K535" t="s">
        <v>915</v>
      </c>
      <c r="L535" t="s">
        <v>908</v>
      </c>
    </row>
    <row r="536" spans="1:12" x14ac:dyDescent="0.25">
      <c r="A536" s="38" t="s">
        <v>1848</v>
      </c>
      <c r="B536">
        <v>3</v>
      </c>
      <c r="C536" t="s">
        <v>3509</v>
      </c>
      <c r="H536" t="s">
        <v>2571</v>
      </c>
      <c r="K536" t="s">
        <v>915</v>
      </c>
      <c r="L536" t="s">
        <v>908</v>
      </c>
    </row>
    <row r="537" spans="1:12" x14ac:dyDescent="0.25">
      <c r="A537" s="38" t="s">
        <v>1849</v>
      </c>
      <c r="B537">
        <v>3</v>
      </c>
      <c r="C537" t="s">
        <v>3509</v>
      </c>
      <c r="H537" t="s">
        <v>2571</v>
      </c>
      <c r="K537" t="s">
        <v>915</v>
      </c>
      <c r="L537" t="s">
        <v>908</v>
      </c>
    </row>
    <row r="538" spans="1:12" x14ac:dyDescent="0.25">
      <c r="A538" s="38" t="s">
        <v>1850</v>
      </c>
      <c r="B538">
        <v>3</v>
      </c>
      <c r="C538" t="s">
        <v>3509</v>
      </c>
      <c r="H538" t="s">
        <v>2571</v>
      </c>
      <c r="K538" t="s">
        <v>915</v>
      </c>
      <c r="L538" t="s">
        <v>908</v>
      </c>
    </row>
    <row r="539" spans="1:12" x14ac:dyDescent="0.25">
      <c r="A539" s="38" t="s">
        <v>1851</v>
      </c>
      <c r="B539">
        <v>3</v>
      </c>
      <c r="C539" t="s">
        <v>3509</v>
      </c>
      <c r="H539" t="s">
        <v>2571</v>
      </c>
      <c r="K539" t="s">
        <v>915</v>
      </c>
      <c r="L539" t="s">
        <v>908</v>
      </c>
    </row>
    <row r="540" spans="1:12" x14ac:dyDescent="0.25">
      <c r="A540" s="38" t="s">
        <v>1852</v>
      </c>
      <c r="B540">
        <v>3</v>
      </c>
      <c r="C540" t="s">
        <v>3509</v>
      </c>
      <c r="H540" t="s">
        <v>2571</v>
      </c>
      <c r="K540" t="s">
        <v>915</v>
      </c>
      <c r="L540" t="s">
        <v>908</v>
      </c>
    </row>
    <row r="541" spans="1:12" x14ac:dyDescent="0.25">
      <c r="A541" s="38" t="s">
        <v>1853</v>
      </c>
      <c r="B541">
        <v>3</v>
      </c>
      <c r="C541" t="s">
        <v>3509</v>
      </c>
      <c r="H541" t="s">
        <v>2571</v>
      </c>
      <c r="K541" t="s">
        <v>915</v>
      </c>
      <c r="L541" t="s">
        <v>908</v>
      </c>
    </row>
    <row r="542" spans="1:12" x14ac:dyDescent="0.25">
      <c r="A542" s="38" t="s">
        <v>1854</v>
      </c>
      <c r="B542">
        <v>3</v>
      </c>
      <c r="C542" t="s">
        <v>3509</v>
      </c>
      <c r="H542" t="s">
        <v>2571</v>
      </c>
      <c r="K542" t="s">
        <v>915</v>
      </c>
      <c r="L542" t="s">
        <v>908</v>
      </c>
    </row>
    <row r="543" spans="1:12" x14ac:dyDescent="0.25">
      <c r="A543" s="38" t="s">
        <v>1855</v>
      </c>
      <c r="B543">
        <v>3</v>
      </c>
      <c r="C543" t="s">
        <v>3509</v>
      </c>
      <c r="H543" t="s">
        <v>2571</v>
      </c>
      <c r="K543" t="s">
        <v>915</v>
      </c>
      <c r="L543" t="s">
        <v>908</v>
      </c>
    </row>
    <row r="544" spans="1:12" x14ac:dyDescent="0.25">
      <c r="A544" s="38" t="s">
        <v>1856</v>
      </c>
      <c r="B544">
        <v>3</v>
      </c>
      <c r="C544" t="s">
        <v>3509</v>
      </c>
      <c r="H544" t="s">
        <v>2571</v>
      </c>
      <c r="K544" t="s">
        <v>915</v>
      </c>
      <c r="L544" t="s">
        <v>908</v>
      </c>
    </row>
    <row r="545" spans="1:12" x14ac:dyDescent="0.25">
      <c r="A545" s="38" t="s">
        <v>1857</v>
      </c>
      <c r="B545">
        <v>3</v>
      </c>
      <c r="C545" t="s">
        <v>3509</v>
      </c>
      <c r="H545" t="s">
        <v>2571</v>
      </c>
      <c r="K545" t="s">
        <v>915</v>
      </c>
      <c r="L545" t="s">
        <v>908</v>
      </c>
    </row>
    <row r="546" spans="1:12" x14ac:dyDescent="0.25">
      <c r="A546" s="38" t="s">
        <v>1858</v>
      </c>
      <c r="B546">
        <v>3</v>
      </c>
      <c r="C546" t="s">
        <v>3509</v>
      </c>
      <c r="H546" t="s">
        <v>2571</v>
      </c>
      <c r="K546" t="s">
        <v>915</v>
      </c>
      <c r="L546" t="s">
        <v>908</v>
      </c>
    </row>
    <row r="547" spans="1:12" x14ac:dyDescent="0.25">
      <c r="A547" s="38" t="s">
        <v>1859</v>
      </c>
      <c r="B547">
        <v>3</v>
      </c>
      <c r="C547" t="s">
        <v>3509</v>
      </c>
      <c r="H547" t="s">
        <v>2571</v>
      </c>
      <c r="K547" t="s">
        <v>915</v>
      </c>
      <c r="L547" t="s">
        <v>908</v>
      </c>
    </row>
    <row r="548" spans="1:12" x14ac:dyDescent="0.25">
      <c r="A548" s="38" t="s">
        <v>1860</v>
      </c>
      <c r="B548">
        <v>3</v>
      </c>
      <c r="C548" t="s">
        <v>3509</v>
      </c>
      <c r="H548" t="s">
        <v>2571</v>
      </c>
      <c r="K548" t="s">
        <v>915</v>
      </c>
      <c r="L548" t="s">
        <v>908</v>
      </c>
    </row>
    <row r="549" spans="1:12" x14ac:dyDescent="0.25">
      <c r="A549" s="38" t="s">
        <v>1861</v>
      </c>
      <c r="B549">
        <v>3</v>
      </c>
      <c r="C549" t="s">
        <v>3509</v>
      </c>
      <c r="H549" t="s">
        <v>2571</v>
      </c>
      <c r="K549" t="s">
        <v>915</v>
      </c>
      <c r="L549" t="s">
        <v>908</v>
      </c>
    </row>
    <row r="550" spans="1:12" x14ac:dyDescent="0.25">
      <c r="A550" s="38" t="s">
        <v>1862</v>
      </c>
      <c r="B550">
        <v>3</v>
      </c>
      <c r="C550" t="s">
        <v>3509</v>
      </c>
      <c r="H550" t="s">
        <v>2571</v>
      </c>
      <c r="K550" t="s">
        <v>915</v>
      </c>
      <c r="L550" t="s">
        <v>908</v>
      </c>
    </row>
    <row r="551" spans="1:12" x14ac:dyDescent="0.25">
      <c r="A551" s="38" t="s">
        <v>1863</v>
      </c>
      <c r="B551">
        <v>3</v>
      </c>
      <c r="C551" t="s">
        <v>3509</v>
      </c>
      <c r="H551" t="s">
        <v>2571</v>
      </c>
      <c r="K551" t="s">
        <v>915</v>
      </c>
      <c r="L551" t="s">
        <v>908</v>
      </c>
    </row>
    <row r="552" spans="1:12" x14ac:dyDescent="0.25">
      <c r="A552" s="38" t="s">
        <v>1864</v>
      </c>
      <c r="B552">
        <v>3</v>
      </c>
      <c r="C552" t="s">
        <v>3509</v>
      </c>
      <c r="H552" t="s">
        <v>2571</v>
      </c>
      <c r="K552" t="s">
        <v>915</v>
      </c>
      <c r="L552" t="s">
        <v>908</v>
      </c>
    </row>
    <row r="553" spans="1:12" x14ac:dyDescent="0.25">
      <c r="A553" s="38" t="s">
        <v>1865</v>
      </c>
      <c r="B553">
        <v>3</v>
      </c>
      <c r="C553" t="s">
        <v>3509</v>
      </c>
      <c r="H553" t="s">
        <v>2571</v>
      </c>
      <c r="K553" t="s">
        <v>915</v>
      </c>
      <c r="L553" t="s">
        <v>908</v>
      </c>
    </row>
    <row r="554" spans="1:12" x14ac:dyDescent="0.25">
      <c r="A554" s="38" t="s">
        <v>1866</v>
      </c>
      <c r="B554">
        <v>3</v>
      </c>
      <c r="C554" t="s">
        <v>3509</v>
      </c>
      <c r="H554" t="s">
        <v>2571</v>
      </c>
      <c r="K554" t="s">
        <v>915</v>
      </c>
      <c r="L554" t="s">
        <v>908</v>
      </c>
    </row>
    <row r="555" spans="1:12" x14ac:dyDescent="0.25">
      <c r="A555" s="38" t="s">
        <v>1867</v>
      </c>
      <c r="B555">
        <v>3</v>
      </c>
      <c r="C555" t="s">
        <v>3509</v>
      </c>
      <c r="H555" t="s">
        <v>2571</v>
      </c>
      <c r="K555" t="s">
        <v>915</v>
      </c>
      <c r="L555" t="s">
        <v>908</v>
      </c>
    </row>
    <row r="556" spans="1:12" x14ac:dyDescent="0.25">
      <c r="A556" s="38" t="s">
        <v>1868</v>
      </c>
      <c r="B556">
        <v>3</v>
      </c>
      <c r="C556" t="s">
        <v>3509</v>
      </c>
      <c r="H556" t="s">
        <v>2571</v>
      </c>
      <c r="K556" t="s">
        <v>915</v>
      </c>
      <c r="L556" t="s">
        <v>908</v>
      </c>
    </row>
    <row r="557" spans="1:12" x14ac:dyDescent="0.25">
      <c r="A557" s="38" t="s">
        <v>1869</v>
      </c>
      <c r="B557">
        <v>3</v>
      </c>
      <c r="C557" t="s">
        <v>3509</v>
      </c>
      <c r="H557" t="s">
        <v>2571</v>
      </c>
      <c r="K557" t="s">
        <v>915</v>
      </c>
      <c r="L557" t="s">
        <v>908</v>
      </c>
    </row>
    <row r="558" spans="1:12" x14ac:dyDescent="0.25">
      <c r="A558" s="38" t="s">
        <v>1870</v>
      </c>
      <c r="B558">
        <v>3</v>
      </c>
      <c r="C558" t="s">
        <v>3509</v>
      </c>
      <c r="H558" t="s">
        <v>2571</v>
      </c>
      <c r="K558" t="s">
        <v>915</v>
      </c>
      <c r="L558" t="s">
        <v>908</v>
      </c>
    </row>
    <row r="559" spans="1:12" x14ac:dyDescent="0.25">
      <c r="A559" s="38" t="s">
        <v>1871</v>
      </c>
      <c r="B559">
        <v>3</v>
      </c>
      <c r="C559" t="s">
        <v>3509</v>
      </c>
      <c r="H559" t="s">
        <v>2571</v>
      </c>
      <c r="K559" t="s">
        <v>915</v>
      </c>
      <c r="L559" t="s">
        <v>908</v>
      </c>
    </row>
    <row r="560" spans="1:12" x14ac:dyDescent="0.25">
      <c r="A560" s="38" t="s">
        <v>1871</v>
      </c>
      <c r="B560">
        <v>3</v>
      </c>
      <c r="C560" t="s">
        <v>3509</v>
      </c>
      <c r="H560" t="s">
        <v>2571</v>
      </c>
      <c r="K560" t="s">
        <v>915</v>
      </c>
      <c r="L560" t="s">
        <v>908</v>
      </c>
    </row>
    <row r="561" spans="1:12" x14ac:dyDescent="0.25">
      <c r="A561" s="38" t="s">
        <v>1872</v>
      </c>
      <c r="B561">
        <v>3</v>
      </c>
      <c r="C561" t="s">
        <v>3509</v>
      </c>
      <c r="H561" t="s">
        <v>2603</v>
      </c>
      <c r="K561" t="s">
        <v>915</v>
      </c>
      <c r="L561" t="s">
        <v>908</v>
      </c>
    </row>
    <row r="562" spans="1:12" x14ac:dyDescent="0.25">
      <c r="A562" s="38" t="s">
        <v>1873</v>
      </c>
      <c r="B562">
        <v>3</v>
      </c>
      <c r="C562" t="s">
        <v>3509</v>
      </c>
      <c r="H562" t="s">
        <v>2603</v>
      </c>
      <c r="K562" t="s">
        <v>915</v>
      </c>
      <c r="L562" t="s">
        <v>908</v>
      </c>
    </row>
    <row r="563" spans="1:12" x14ac:dyDescent="0.25">
      <c r="A563" s="38" t="s">
        <v>1874</v>
      </c>
      <c r="B563">
        <v>3</v>
      </c>
      <c r="C563" t="s">
        <v>3509</v>
      </c>
      <c r="H563" t="s">
        <v>2603</v>
      </c>
      <c r="K563" t="s">
        <v>915</v>
      </c>
      <c r="L563" t="s">
        <v>908</v>
      </c>
    </row>
    <row r="564" spans="1:12" x14ac:dyDescent="0.25">
      <c r="A564" s="38" t="s">
        <v>1875</v>
      </c>
      <c r="B564">
        <v>3</v>
      </c>
      <c r="C564" t="s">
        <v>3509</v>
      </c>
      <c r="H564" t="s">
        <v>2603</v>
      </c>
      <c r="K564" t="s">
        <v>915</v>
      </c>
      <c r="L564" t="s">
        <v>908</v>
      </c>
    </row>
    <row r="565" spans="1:12" x14ac:dyDescent="0.25">
      <c r="A565" s="38" t="s">
        <v>1876</v>
      </c>
      <c r="B565">
        <v>3</v>
      </c>
      <c r="C565" t="s">
        <v>3509</v>
      </c>
      <c r="H565" t="s">
        <v>2603</v>
      </c>
      <c r="K565" t="s">
        <v>915</v>
      </c>
      <c r="L565" t="s">
        <v>908</v>
      </c>
    </row>
    <row r="566" spans="1:12" x14ac:dyDescent="0.25">
      <c r="A566" s="38" t="s">
        <v>1877</v>
      </c>
      <c r="B566">
        <v>3</v>
      </c>
      <c r="C566" t="s">
        <v>3509</v>
      </c>
      <c r="H566" t="s">
        <v>2603</v>
      </c>
      <c r="K566" t="s">
        <v>915</v>
      </c>
      <c r="L566" t="s">
        <v>908</v>
      </c>
    </row>
    <row r="567" spans="1:12" x14ac:dyDescent="0.25">
      <c r="A567" s="38" t="s">
        <v>1878</v>
      </c>
      <c r="B567">
        <v>3</v>
      </c>
      <c r="C567" t="s">
        <v>3509</v>
      </c>
      <c r="H567" t="s">
        <v>2603</v>
      </c>
      <c r="K567" t="s">
        <v>915</v>
      </c>
      <c r="L567" t="s">
        <v>908</v>
      </c>
    </row>
    <row r="568" spans="1:12" x14ac:dyDescent="0.25">
      <c r="A568" s="38" t="s">
        <v>1879</v>
      </c>
      <c r="B568">
        <v>3</v>
      </c>
      <c r="C568" t="s">
        <v>3509</v>
      </c>
      <c r="H568" t="s">
        <v>2603</v>
      </c>
      <c r="K568" t="s">
        <v>915</v>
      </c>
      <c r="L568" t="s">
        <v>908</v>
      </c>
    </row>
    <row r="569" spans="1:12" x14ac:dyDescent="0.25">
      <c r="A569" s="38" t="s">
        <v>1880</v>
      </c>
      <c r="B569">
        <v>3</v>
      </c>
      <c r="C569" t="s">
        <v>3509</v>
      </c>
      <c r="H569" t="s">
        <v>2603</v>
      </c>
      <c r="K569" t="s">
        <v>915</v>
      </c>
      <c r="L569" t="s">
        <v>908</v>
      </c>
    </row>
    <row r="570" spans="1:12" x14ac:dyDescent="0.25">
      <c r="A570" s="38" t="s">
        <v>1881</v>
      </c>
      <c r="B570">
        <v>3</v>
      </c>
      <c r="C570" t="s">
        <v>3509</v>
      </c>
      <c r="H570" t="s">
        <v>2603</v>
      </c>
      <c r="K570" t="s">
        <v>915</v>
      </c>
      <c r="L570" t="s">
        <v>908</v>
      </c>
    </row>
    <row r="571" spans="1:12" x14ac:dyDescent="0.25">
      <c r="A571" s="38" t="s">
        <v>1882</v>
      </c>
      <c r="B571">
        <v>3</v>
      </c>
      <c r="C571" t="s">
        <v>3509</v>
      </c>
      <c r="H571" t="s">
        <v>2603</v>
      </c>
      <c r="K571" t="s">
        <v>915</v>
      </c>
      <c r="L571" t="s">
        <v>908</v>
      </c>
    </row>
    <row r="572" spans="1:12" x14ac:dyDescent="0.25">
      <c r="A572" s="38" t="s">
        <v>1883</v>
      </c>
      <c r="B572">
        <v>3</v>
      </c>
      <c r="C572" t="s">
        <v>3509</v>
      </c>
      <c r="H572" t="s">
        <v>2603</v>
      </c>
      <c r="K572" t="s">
        <v>915</v>
      </c>
      <c r="L572" t="s">
        <v>908</v>
      </c>
    </row>
    <row r="573" spans="1:12" x14ac:dyDescent="0.25">
      <c r="A573" s="38" t="s">
        <v>1884</v>
      </c>
      <c r="B573">
        <v>3</v>
      </c>
      <c r="C573" t="s">
        <v>3509</v>
      </c>
      <c r="H573" t="s">
        <v>2603</v>
      </c>
      <c r="K573" t="s">
        <v>915</v>
      </c>
      <c r="L573" t="s">
        <v>908</v>
      </c>
    </row>
    <row r="574" spans="1:12" x14ac:dyDescent="0.25">
      <c r="A574" s="38" t="s">
        <v>1885</v>
      </c>
      <c r="B574">
        <v>3</v>
      </c>
      <c r="C574" t="s">
        <v>3509</v>
      </c>
      <c r="H574" t="s">
        <v>2603</v>
      </c>
      <c r="K574" t="s">
        <v>915</v>
      </c>
      <c r="L574" t="s">
        <v>908</v>
      </c>
    </row>
    <row r="575" spans="1:12" x14ac:dyDescent="0.25">
      <c r="A575" s="38" t="s">
        <v>1886</v>
      </c>
      <c r="B575">
        <v>3</v>
      </c>
      <c r="C575" t="s">
        <v>3509</v>
      </c>
      <c r="H575" t="s">
        <v>2603</v>
      </c>
      <c r="K575" t="s">
        <v>915</v>
      </c>
      <c r="L575" t="s">
        <v>908</v>
      </c>
    </row>
    <row r="576" spans="1:12" x14ac:dyDescent="0.25">
      <c r="A576" s="38" t="s">
        <v>1887</v>
      </c>
      <c r="B576">
        <v>3</v>
      </c>
      <c r="C576" t="s">
        <v>3509</v>
      </c>
      <c r="H576" t="s">
        <v>2603</v>
      </c>
      <c r="K576" t="s">
        <v>915</v>
      </c>
      <c r="L576" t="s">
        <v>908</v>
      </c>
    </row>
    <row r="577" spans="1:12" x14ac:dyDescent="0.25">
      <c r="A577" s="38" t="s">
        <v>1888</v>
      </c>
      <c r="B577">
        <v>3</v>
      </c>
      <c r="C577" t="s">
        <v>3509</v>
      </c>
      <c r="H577" t="s">
        <v>2603</v>
      </c>
      <c r="K577" t="s">
        <v>915</v>
      </c>
      <c r="L577" t="s">
        <v>908</v>
      </c>
    </row>
    <row r="578" spans="1:12" x14ac:dyDescent="0.25">
      <c r="A578" s="38" t="s">
        <v>1889</v>
      </c>
      <c r="B578">
        <v>3</v>
      </c>
      <c r="C578" t="s">
        <v>3509</v>
      </c>
      <c r="H578" t="s">
        <v>2603</v>
      </c>
      <c r="K578" t="s">
        <v>915</v>
      </c>
      <c r="L578" t="s">
        <v>908</v>
      </c>
    </row>
    <row r="579" spans="1:12" x14ac:dyDescent="0.25">
      <c r="A579" s="38" t="s">
        <v>1890</v>
      </c>
      <c r="B579">
        <v>3</v>
      </c>
      <c r="C579" t="s">
        <v>3509</v>
      </c>
      <c r="H579" t="s">
        <v>2603</v>
      </c>
      <c r="K579" t="s">
        <v>915</v>
      </c>
      <c r="L579" t="s">
        <v>908</v>
      </c>
    </row>
    <row r="580" spans="1:12" x14ac:dyDescent="0.25">
      <c r="A580" s="38" t="s">
        <v>1891</v>
      </c>
      <c r="B580">
        <v>3</v>
      </c>
      <c r="C580" t="s">
        <v>3509</v>
      </c>
      <c r="H580" t="s">
        <v>2603</v>
      </c>
      <c r="K580" t="s">
        <v>915</v>
      </c>
      <c r="L580" t="s">
        <v>908</v>
      </c>
    </row>
    <row r="581" spans="1:12" x14ac:dyDescent="0.25">
      <c r="A581" s="38" t="s">
        <v>1892</v>
      </c>
      <c r="B581">
        <v>3</v>
      </c>
      <c r="C581" t="s">
        <v>3509</v>
      </c>
      <c r="H581" t="s">
        <v>2603</v>
      </c>
      <c r="K581" t="s">
        <v>915</v>
      </c>
      <c r="L581" t="s">
        <v>908</v>
      </c>
    </row>
    <row r="582" spans="1:12" x14ac:dyDescent="0.25">
      <c r="A582" s="38" t="s">
        <v>1893</v>
      </c>
      <c r="B582">
        <v>3</v>
      </c>
      <c r="C582" t="s">
        <v>3509</v>
      </c>
      <c r="H582" t="s">
        <v>2603</v>
      </c>
      <c r="K582" t="s">
        <v>915</v>
      </c>
      <c r="L582" t="s">
        <v>908</v>
      </c>
    </row>
    <row r="583" spans="1:12" x14ac:dyDescent="0.25">
      <c r="A583" s="38" t="s">
        <v>1894</v>
      </c>
      <c r="B583">
        <v>3</v>
      </c>
      <c r="C583" t="s">
        <v>3509</v>
      </c>
      <c r="H583" t="s">
        <v>2629</v>
      </c>
      <c r="K583" t="s">
        <v>915</v>
      </c>
      <c r="L583" t="s">
        <v>908</v>
      </c>
    </row>
    <row r="584" spans="1:12" x14ac:dyDescent="0.25">
      <c r="A584" s="38" t="s">
        <v>1895</v>
      </c>
      <c r="B584">
        <v>3</v>
      </c>
      <c r="C584" t="s">
        <v>3509</v>
      </c>
      <c r="H584" t="s">
        <v>2629</v>
      </c>
      <c r="K584" t="s">
        <v>915</v>
      </c>
      <c r="L584" t="s">
        <v>908</v>
      </c>
    </row>
    <row r="585" spans="1:12" x14ac:dyDescent="0.25">
      <c r="A585" s="38" t="s">
        <v>1896</v>
      </c>
      <c r="B585">
        <v>3</v>
      </c>
      <c r="C585" t="s">
        <v>3509</v>
      </c>
      <c r="H585" t="s">
        <v>2629</v>
      </c>
      <c r="K585" t="s">
        <v>915</v>
      </c>
      <c r="L585" t="s">
        <v>908</v>
      </c>
    </row>
    <row r="586" spans="1:12" x14ac:dyDescent="0.25">
      <c r="A586" s="38" t="s">
        <v>1897</v>
      </c>
      <c r="B586">
        <v>3</v>
      </c>
      <c r="C586" t="s">
        <v>3509</v>
      </c>
      <c r="H586" t="s">
        <v>2629</v>
      </c>
      <c r="K586" t="s">
        <v>915</v>
      </c>
      <c r="L586" t="s">
        <v>908</v>
      </c>
    </row>
    <row r="587" spans="1:12" x14ac:dyDescent="0.25">
      <c r="A587" s="38" t="s">
        <v>1898</v>
      </c>
      <c r="B587">
        <v>3</v>
      </c>
      <c r="C587" t="s">
        <v>3509</v>
      </c>
      <c r="H587" t="s">
        <v>2629</v>
      </c>
      <c r="K587" t="s">
        <v>915</v>
      </c>
      <c r="L587" t="s">
        <v>908</v>
      </c>
    </row>
    <row r="588" spans="1:12" x14ac:dyDescent="0.25">
      <c r="A588" s="38" t="s">
        <v>1899</v>
      </c>
      <c r="B588">
        <v>3</v>
      </c>
      <c r="C588" t="s">
        <v>3509</v>
      </c>
      <c r="H588" t="s">
        <v>2629</v>
      </c>
      <c r="K588" t="s">
        <v>915</v>
      </c>
      <c r="L588" t="s">
        <v>908</v>
      </c>
    </row>
    <row r="589" spans="1:12" x14ac:dyDescent="0.25">
      <c r="A589" s="38" t="s">
        <v>1900</v>
      </c>
      <c r="B589">
        <v>3</v>
      </c>
      <c r="C589" t="s">
        <v>3509</v>
      </c>
      <c r="H589" t="s">
        <v>2629</v>
      </c>
      <c r="K589" t="s">
        <v>915</v>
      </c>
      <c r="L589" t="s">
        <v>908</v>
      </c>
    </row>
    <row r="590" spans="1:12" x14ac:dyDescent="0.25">
      <c r="A590" s="38" t="s">
        <v>1901</v>
      </c>
      <c r="B590">
        <v>3</v>
      </c>
      <c r="C590" t="s">
        <v>3509</v>
      </c>
      <c r="H590" t="s">
        <v>2629</v>
      </c>
      <c r="K590" t="s">
        <v>915</v>
      </c>
      <c r="L590" t="s">
        <v>908</v>
      </c>
    </row>
    <row r="591" spans="1:12" x14ac:dyDescent="0.25">
      <c r="A591" s="38" t="s">
        <v>1902</v>
      </c>
      <c r="B591">
        <v>3</v>
      </c>
      <c r="C591" t="s">
        <v>3509</v>
      </c>
      <c r="H591" t="s">
        <v>2629</v>
      </c>
      <c r="K591" t="s">
        <v>915</v>
      </c>
      <c r="L591" t="s">
        <v>908</v>
      </c>
    </row>
    <row r="592" spans="1:12" x14ac:dyDescent="0.25">
      <c r="A592" s="38" t="s">
        <v>1903</v>
      </c>
      <c r="B592">
        <v>3</v>
      </c>
      <c r="C592" t="s">
        <v>3509</v>
      </c>
      <c r="H592" t="s">
        <v>2629</v>
      </c>
      <c r="K592" t="s">
        <v>915</v>
      </c>
      <c r="L592" t="s">
        <v>908</v>
      </c>
    </row>
    <row r="593" spans="1:12" x14ac:dyDescent="0.25">
      <c r="A593" s="38" t="s">
        <v>1904</v>
      </c>
      <c r="B593">
        <v>3</v>
      </c>
      <c r="C593" t="s">
        <v>3509</v>
      </c>
      <c r="H593" t="s">
        <v>2629</v>
      </c>
      <c r="K593" t="s">
        <v>915</v>
      </c>
      <c r="L593" t="s">
        <v>908</v>
      </c>
    </row>
    <row r="594" spans="1:12" x14ac:dyDescent="0.25">
      <c r="A594" s="38" t="s">
        <v>1905</v>
      </c>
      <c r="B594">
        <v>3</v>
      </c>
      <c r="C594" t="s">
        <v>3509</v>
      </c>
      <c r="H594" t="s">
        <v>2629</v>
      </c>
      <c r="K594" t="s">
        <v>915</v>
      </c>
      <c r="L594" t="s">
        <v>908</v>
      </c>
    </row>
    <row r="595" spans="1:12" x14ac:dyDescent="0.25">
      <c r="A595" s="38" t="s">
        <v>1906</v>
      </c>
      <c r="B595">
        <v>3</v>
      </c>
      <c r="C595" t="s">
        <v>3509</v>
      </c>
      <c r="H595" t="s">
        <v>2629</v>
      </c>
      <c r="K595" t="s">
        <v>915</v>
      </c>
      <c r="L595" t="s">
        <v>908</v>
      </c>
    </row>
    <row r="596" spans="1:12" x14ac:dyDescent="0.25">
      <c r="A596" s="38" t="s">
        <v>1907</v>
      </c>
      <c r="B596">
        <v>3</v>
      </c>
      <c r="C596" t="s">
        <v>3509</v>
      </c>
      <c r="H596" t="s">
        <v>2629</v>
      </c>
      <c r="K596" t="s">
        <v>915</v>
      </c>
      <c r="L596" t="s">
        <v>908</v>
      </c>
    </row>
    <row r="597" spans="1:12" x14ac:dyDescent="0.25">
      <c r="A597" s="40" t="s">
        <v>1909</v>
      </c>
      <c r="B597">
        <v>3</v>
      </c>
      <c r="C597" t="s">
        <v>3509</v>
      </c>
      <c r="H597" t="s">
        <v>2647</v>
      </c>
      <c r="K597" t="s">
        <v>915</v>
      </c>
      <c r="L597" t="s">
        <v>909</v>
      </c>
    </row>
    <row r="598" spans="1:12" x14ac:dyDescent="0.25">
      <c r="A598" s="40" t="s">
        <v>1910</v>
      </c>
      <c r="B598">
        <v>3</v>
      </c>
      <c r="C598" t="s">
        <v>3509</v>
      </c>
      <c r="H598" t="s">
        <v>2647</v>
      </c>
      <c r="K598" t="s">
        <v>915</v>
      </c>
      <c r="L598" t="s">
        <v>909</v>
      </c>
    </row>
    <row r="599" spans="1:12" x14ac:dyDescent="0.25">
      <c r="A599" s="40" t="s">
        <v>1912</v>
      </c>
      <c r="B599">
        <v>3</v>
      </c>
      <c r="C599" t="s">
        <v>3509</v>
      </c>
      <c r="H599" t="s">
        <v>2647</v>
      </c>
      <c r="K599" t="s">
        <v>915</v>
      </c>
      <c r="L599" t="s">
        <v>909</v>
      </c>
    </row>
    <row r="600" spans="1:12" x14ac:dyDescent="0.25">
      <c r="A600" s="40" t="s">
        <v>1913</v>
      </c>
      <c r="B600">
        <v>3</v>
      </c>
      <c r="C600" t="s">
        <v>3509</v>
      </c>
      <c r="H600" t="s">
        <v>2647</v>
      </c>
      <c r="K600" t="s">
        <v>915</v>
      </c>
      <c r="L600" t="s">
        <v>909</v>
      </c>
    </row>
    <row r="601" spans="1:12" x14ac:dyDescent="0.25">
      <c r="A601" s="40" t="s">
        <v>1914</v>
      </c>
      <c r="B601">
        <v>3</v>
      </c>
      <c r="C601" t="s">
        <v>3509</v>
      </c>
      <c r="H601" t="s">
        <v>2647</v>
      </c>
      <c r="K601" t="s">
        <v>915</v>
      </c>
      <c r="L601" t="s">
        <v>909</v>
      </c>
    </row>
    <row r="602" spans="1:12" x14ac:dyDescent="0.25">
      <c r="A602" s="40" t="s">
        <v>1915</v>
      </c>
      <c r="B602">
        <v>3</v>
      </c>
      <c r="C602" t="s">
        <v>3509</v>
      </c>
      <c r="H602" t="s">
        <v>2647</v>
      </c>
      <c r="K602" t="s">
        <v>915</v>
      </c>
      <c r="L602" t="s">
        <v>909</v>
      </c>
    </row>
    <row r="603" spans="1:12" x14ac:dyDescent="0.25">
      <c r="A603" s="40" t="s">
        <v>1916</v>
      </c>
      <c r="B603">
        <v>3</v>
      </c>
      <c r="C603" t="s">
        <v>3509</v>
      </c>
      <c r="H603" t="s">
        <v>2647</v>
      </c>
      <c r="K603" t="s">
        <v>915</v>
      </c>
      <c r="L603" t="s">
        <v>909</v>
      </c>
    </row>
    <row r="604" spans="1:12" x14ac:dyDescent="0.25">
      <c r="A604" s="40" t="s">
        <v>1917</v>
      </c>
      <c r="B604">
        <v>3</v>
      </c>
      <c r="C604" t="s">
        <v>3509</v>
      </c>
      <c r="H604" t="s">
        <v>2647</v>
      </c>
      <c r="K604" t="s">
        <v>915</v>
      </c>
      <c r="L604" t="s">
        <v>909</v>
      </c>
    </row>
    <row r="605" spans="1:12" x14ac:dyDescent="0.25">
      <c r="A605" s="40" t="s">
        <v>1918</v>
      </c>
      <c r="B605">
        <v>3</v>
      </c>
      <c r="C605" t="s">
        <v>3509</v>
      </c>
      <c r="H605" t="s">
        <v>2647</v>
      </c>
      <c r="K605" t="s">
        <v>915</v>
      </c>
      <c r="L605" t="s">
        <v>909</v>
      </c>
    </row>
    <row r="606" spans="1:12" x14ac:dyDescent="0.25">
      <c r="A606" s="40" t="s">
        <v>1919</v>
      </c>
      <c r="B606">
        <v>3</v>
      </c>
      <c r="C606" t="s">
        <v>3509</v>
      </c>
      <c r="H606" t="s">
        <v>2659</v>
      </c>
      <c r="K606" t="s">
        <v>915</v>
      </c>
      <c r="L606" t="s">
        <v>909</v>
      </c>
    </row>
    <row r="607" spans="1:12" x14ac:dyDescent="0.25">
      <c r="A607" s="40" t="s">
        <v>1921</v>
      </c>
      <c r="B607">
        <v>3</v>
      </c>
      <c r="C607" t="s">
        <v>3509</v>
      </c>
      <c r="H607" t="s">
        <v>2661</v>
      </c>
      <c r="K607" t="s">
        <v>915</v>
      </c>
      <c r="L607" t="s">
        <v>909</v>
      </c>
    </row>
    <row r="608" spans="1:12" x14ac:dyDescent="0.25">
      <c r="A608" s="40" t="s">
        <v>2662</v>
      </c>
      <c r="B608">
        <v>3</v>
      </c>
      <c r="C608" t="s">
        <v>3509</v>
      </c>
      <c r="H608" t="s">
        <v>2664</v>
      </c>
      <c r="K608" t="s">
        <v>915</v>
      </c>
      <c r="L608" t="s">
        <v>909</v>
      </c>
    </row>
    <row r="609" spans="1:12" x14ac:dyDescent="0.25">
      <c r="A609" s="40" t="s">
        <v>2665</v>
      </c>
      <c r="B609">
        <v>3</v>
      </c>
      <c r="C609" t="s">
        <v>3509</v>
      </c>
      <c r="H609" t="s">
        <v>2664</v>
      </c>
      <c r="K609" t="s">
        <v>915</v>
      </c>
      <c r="L609" t="s">
        <v>909</v>
      </c>
    </row>
    <row r="610" spans="1:12" x14ac:dyDescent="0.25">
      <c r="A610" s="40" t="s">
        <v>2667</v>
      </c>
      <c r="B610">
        <v>3</v>
      </c>
      <c r="C610" t="s">
        <v>3509</v>
      </c>
      <c r="H610" t="s">
        <v>2664</v>
      </c>
      <c r="K610" t="s">
        <v>915</v>
      </c>
      <c r="L610" t="s">
        <v>909</v>
      </c>
    </row>
    <row r="611" spans="1:12" x14ac:dyDescent="0.25">
      <c r="A611" s="40" t="s">
        <v>2669</v>
      </c>
      <c r="B611">
        <v>3</v>
      </c>
      <c r="C611" t="s">
        <v>3509</v>
      </c>
      <c r="H611" t="s">
        <v>2664</v>
      </c>
      <c r="K611" t="s">
        <v>915</v>
      </c>
      <c r="L611" t="s">
        <v>909</v>
      </c>
    </row>
    <row r="612" spans="1:12" x14ac:dyDescent="0.25">
      <c r="A612" s="40" t="s">
        <v>2671</v>
      </c>
      <c r="B612">
        <v>3</v>
      </c>
      <c r="C612" t="s">
        <v>3509</v>
      </c>
      <c r="H612" t="s">
        <v>2664</v>
      </c>
      <c r="K612" t="s">
        <v>915</v>
      </c>
      <c r="L612" t="s">
        <v>909</v>
      </c>
    </row>
    <row r="613" spans="1:12" x14ac:dyDescent="0.25">
      <c r="A613" s="40" t="s">
        <v>2673</v>
      </c>
      <c r="B613">
        <v>3</v>
      </c>
      <c r="C613" t="s">
        <v>3509</v>
      </c>
      <c r="H613" t="s">
        <v>2664</v>
      </c>
      <c r="K613" t="s">
        <v>915</v>
      </c>
      <c r="L613" t="s">
        <v>909</v>
      </c>
    </row>
    <row r="614" spans="1:12" x14ac:dyDescent="0.25">
      <c r="A614" s="40" t="s">
        <v>2675</v>
      </c>
      <c r="B614">
        <v>3</v>
      </c>
      <c r="C614" t="s">
        <v>3509</v>
      </c>
      <c r="H614" t="s">
        <v>2664</v>
      </c>
      <c r="K614" t="s">
        <v>915</v>
      </c>
      <c r="L614" t="s">
        <v>909</v>
      </c>
    </row>
    <row r="615" spans="1:12" x14ac:dyDescent="0.25">
      <c r="A615" s="40" t="s">
        <v>2677</v>
      </c>
      <c r="B615">
        <v>3</v>
      </c>
      <c r="C615" t="s">
        <v>3509</v>
      </c>
      <c r="H615" t="s">
        <v>2664</v>
      </c>
      <c r="K615" t="s">
        <v>915</v>
      </c>
      <c r="L615" t="s">
        <v>909</v>
      </c>
    </row>
    <row r="616" spans="1:12" x14ac:dyDescent="0.25">
      <c r="A616" s="40" t="s">
        <v>2679</v>
      </c>
      <c r="B616">
        <v>3</v>
      </c>
      <c r="C616" t="s">
        <v>3509</v>
      </c>
      <c r="H616" t="s">
        <v>2664</v>
      </c>
      <c r="K616" t="s">
        <v>915</v>
      </c>
      <c r="L616" t="s">
        <v>909</v>
      </c>
    </row>
    <row r="617" spans="1:12" x14ac:dyDescent="0.25">
      <c r="A617" s="40" t="s">
        <v>2681</v>
      </c>
      <c r="B617">
        <v>3</v>
      </c>
      <c r="C617" t="s">
        <v>3509</v>
      </c>
      <c r="H617" t="s">
        <v>2664</v>
      </c>
      <c r="K617" t="s">
        <v>915</v>
      </c>
      <c r="L617" t="s">
        <v>909</v>
      </c>
    </row>
    <row r="618" spans="1:12" x14ac:dyDescent="0.25">
      <c r="A618" s="40" t="s">
        <v>2683</v>
      </c>
      <c r="B618">
        <v>3</v>
      </c>
      <c r="C618" t="s">
        <v>3509</v>
      </c>
      <c r="H618" t="s">
        <v>2685</v>
      </c>
      <c r="K618" t="s">
        <v>915</v>
      </c>
      <c r="L618" t="s">
        <v>909</v>
      </c>
    </row>
    <row r="619" spans="1:12" x14ac:dyDescent="0.25">
      <c r="A619" s="40" t="s">
        <v>2686</v>
      </c>
      <c r="B619">
        <v>3</v>
      </c>
      <c r="C619" t="s">
        <v>3509</v>
      </c>
      <c r="H619" t="s">
        <v>2685</v>
      </c>
      <c r="K619" t="s">
        <v>915</v>
      </c>
      <c r="L619" t="s">
        <v>909</v>
      </c>
    </row>
    <row r="620" spans="1:12" x14ac:dyDescent="0.25">
      <c r="A620" s="40" t="s">
        <v>2688</v>
      </c>
      <c r="B620">
        <v>3</v>
      </c>
      <c r="C620" t="s">
        <v>3509</v>
      </c>
      <c r="H620" t="s">
        <v>2685</v>
      </c>
      <c r="K620" t="s">
        <v>915</v>
      </c>
      <c r="L620" t="s">
        <v>909</v>
      </c>
    </row>
    <row r="621" spans="1:12" x14ac:dyDescent="0.25">
      <c r="A621" s="40" t="s">
        <v>2690</v>
      </c>
      <c r="B621">
        <v>3</v>
      </c>
      <c r="C621" t="s">
        <v>3509</v>
      </c>
      <c r="H621" t="s">
        <v>2685</v>
      </c>
      <c r="K621" t="s">
        <v>915</v>
      </c>
      <c r="L621" t="s">
        <v>909</v>
      </c>
    </row>
    <row r="622" spans="1:12" x14ac:dyDescent="0.25">
      <c r="A622" s="40" t="s">
        <v>2692</v>
      </c>
      <c r="B622">
        <v>3</v>
      </c>
      <c r="C622" t="s">
        <v>3509</v>
      </c>
      <c r="H622" t="s">
        <v>2685</v>
      </c>
      <c r="K622" t="s">
        <v>915</v>
      </c>
      <c r="L622" t="s">
        <v>909</v>
      </c>
    </row>
    <row r="623" spans="1:12" x14ac:dyDescent="0.25">
      <c r="A623" s="40" t="s">
        <v>2694</v>
      </c>
      <c r="B623">
        <v>3</v>
      </c>
      <c r="C623" t="s">
        <v>3509</v>
      </c>
      <c r="H623" t="s">
        <v>2685</v>
      </c>
      <c r="K623" t="s">
        <v>915</v>
      </c>
      <c r="L623" t="s">
        <v>909</v>
      </c>
    </row>
    <row r="624" spans="1:12" x14ac:dyDescent="0.25">
      <c r="A624" s="40" t="s">
        <v>2696</v>
      </c>
      <c r="B624">
        <v>3</v>
      </c>
      <c r="C624" t="s">
        <v>3509</v>
      </c>
      <c r="H624" t="s">
        <v>2685</v>
      </c>
      <c r="K624" t="s">
        <v>915</v>
      </c>
      <c r="L624" t="s">
        <v>909</v>
      </c>
    </row>
    <row r="625" spans="1:12" x14ac:dyDescent="0.25">
      <c r="A625" s="40" t="s">
        <v>2698</v>
      </c>
      <c r="B625">
        <v>3</v>
      </c>
      <c r="C625" t="s">
        <v>3509</v>
      </c>
      <c r="H625" t="s">
        <v>2685</v>
      </c>
      <c r="K625" t="s">
        <v>915</v>
      </c>
      <c r="L625" t="s">
        <v>909</v>
      </c>
    </row>
    <row r="626" spans="1:12" x14ac:dyDescent="0.25">
      <c r="A626" s="40" t="s">
        <v>2700</v>
      </c>
      <c r="B626">
        <v>3</v>
      </c>
      <c r="C626" t="s">
        <v>3509</v>
      </c>
      <c r="H626" t="s">
        <v>2685</v>
      </c>
      <c r="K626" t="s">
        <v>915</v>
      </c>
      <c r="L626" t="s">
        <v>909</v>
      </c>
    </row>
    <row r="627" spans="1:12" x14ac:dyDescent="0.25">
      <c r="A627" s="40" t="s">
        <v>2702</v>
      </c>
      <c r="B627">
        <v>3</v>
      </c>
      <c r="C627" t="s">
        <v>3509</v>
      </c>
      <c r="H627" t="s">
        <v>2704</v>
      </c>
      <c r="K627" t="s">
        <v>915</v>
      </c>
      <c r="L627" t="s">
        <v>909</v>
      </c>
    </row>
    <row r="628" spans="1:12" x14ac:dyDescent="0.25">
      <c r="A628" s="40" t="s">
        <v>2705</v>
      </c>
      <c r="B628">
        <v>3</v>
      </c>
      <c r="C628" t="s">
        <v>3509</v>
      </c>
      <c r="H628" t="s">
        <v>2704</v>
      </c>
      <c r="K628" t="s">
        <v>915</v>
      </c>
      <c r="L628" t="s">
        <v>909</v>
      </c>
    </row>
    <row r="629" spans="1:12" x14ac:dyDescent="0.25">
      <c r="A629" s="40" t="s">
        <v>2707</v>
      </c>
      <c r="B629">
        <v>3</v>
      </c>
      <c r="C629" t="s">
        <v>3509</v>
      </c>
      <c r="H629" t="s">
        <v>2704</v>
      </c>
      <c r="K629" t="s">
        <v>915</v>
      </c>
      <c r="L629" t="s">
        <v>909</v>
      </c>
    </row>
    <row r="630" spans="1:12" x14ac:dyDescent="0.25">
      <c r="A630" s="40" t="s">
        <v>2709</v>
      </c>
      <c r="B630">
        <v>3</v>
      </c>
      <c r="C630" t="s">
        <v>3509</v>
      </c>
      <c r="H630" t="s">
        <v>2704</v>
      </c>
      <c r="K630" t="s">
        <v>915</v>
      </c>
      <c r="L630" t="s">
        <v>909</v>
      </c>
    </row>
    <row r="631" spans="1:12" x14ac:dyDescent="0.25">
      <c r="A631" s="40" t="s">
        <v>2711</v>
      </c>
      <c r="B631">
        <v>3</v>
      </c>
      <c r="C631" t="s">
        <v>3509</v>
      </c>
      <c r="H631" t="s">
        <v>2704</v>
      </c>
      <c r="K631" t="s">
        <v>915</v>
      </c>
      <c r="L631" t="s">
        <v>909</v>
      </c>
    </row>
    <row r="632" spans="1:12" x14ac:dyDescent="0.25">
      <c r="A632" s="40" t="s">
        <v>2714</v>
      </c>
      <c r="B632">
        <v>3</v>
      </c>
      <c r="C632" t="s">
        <v>3509</v>
      </c>
      <c r="H632" t="s">
        <v>2716</v>
      </c>
      <c r="K632" t="s">
        <v>915</v>
      </c>
      <c r="L632" t="s">
        <v>909</v>
      </c>
    </row>
    <row r="633" spans="1:12" x14ac:dyDescent="0.25">
      <c r="A633" s="40" t="s">
        <v>2718</v>
      </c>
      <c r="B633">
        <v>3</v>
      </c>
      <c r="C633" t="s">
        <v>3509</v>
      </c>
      <c r="H633" t="s">
        <v>2716</v>
      </c>
      <c r="K633" t="s">
        <v>915</v>
      </c>
      <c r="L633" t="s">
        <v>909</v>
      </c>
    </row>
    <row r="634" spans="1:12" x14ac:dyDescent="0.25">
      <c r="A634" s="40" t="s">
        <v>2721</v>
      </c>
      <c r="B634">
        <v>3</v>
      </c>
      <c r="C634" t="s">
        <v>3509</v>
      </c>
      <c r="H634" t="s">
        <v>2716</v>
      </c>
      <c r="K634" t="s">
        <v>915</v>
      </c>
      <c r="L634" t="s">
        <v>909</v>
      </c>
    </row>
    <row r="635" spans="1:12" x14ac:dyDescent="0.25">
      <c r="A635" s="40" t="s">
        <v>2723</v>
      </c>
      <c r="B635">
        <v>3</v>
      </c>
      <c r="C635" t="s">
        <v>3509</v>
      </c>
      <c r="H635" t="s">
        <v>2716</v>
      </c>
      <c r="K635" t="s">
        <v>915</v>
      </c>
      <c r="L635" t="s">
        <v>909</v>
      </c>
    </row>
    <row r="636" spans="1:12" x14ac:dyDescent="0.25">
      <c r="A636" s="40" t="s">
        <v>2725</v>
      </c>
      <c r="B636">
        <v>3</v>
      </c>
      <c r="C636" t="s">
        <v>3509</v>
      </c>
      <c r="H636" t="s">
        <v>2716</v>
      </c>
      <c r="K636" t="s">
        <v>915</v>
      </c>
      <c r="L636" t="s">
        <v>909</v>
      </c>
    </row>
    <row r="637" spans="1:12" x14ac:dyDescent="0.25">
      <c r="A637" s="40" t="s">
        <v>2727</v>
      </c>
      <c r="B637">
        <v>3</v>
      </c>
      <c r="C637" t="s">
        <v>3509</v>
      </c>
      <c r="H637" t="s">
        <v>2716</v>
      </c>
      <c r="K637" t="s">
        <v>915</v>
      </c>
      <c r="L637" t="s">
        <v>909</v>
      </c>
    </row>
    <row r="638" spans="1:12" x14ac:dyDescent="0.25">
      <c r="A638" s="40" t="s">
        <v>2729</v>
      </c>
      <c r="B638">
        <v>3</v>
      </c>
      <c r="C638" t="s">
        <v>3509</v>
      </c>
      <c r="H638" t="s">
        <v>2716</v>
      </c>
      <c r="K638" t="s">
        <v>915</v>
      </c>
      <c r="L638" t="s">
        <v>909</v>
      </c>
    </row>
    <row r="639" spans="1:12" x14ac:dyDescent="0.25">
      <c r="A639" s="40" t="s">
        <v>2731</v>
      </c>
      <c r="B639">
        <v>3</v>
      </c>
      <c r="C639" t="s">
        <v>3509</v>
      </c>
      <c r="H639" t="s">
        <v>2716</v>
      </c>
      <c r="K639" t="s">
        <v>915</v>
      </c>
      <c r="L639" t="s">
        <v>909</v>
      </c>
    </row>
    <row r="640" spans="1:12" x14ac:dyDescent="0.25">
      <c r="A640" s="40" t="s">
        <v>2733</v>
      </c>
      <c r="B640">
        <v>3</v>
      </c>
      <c r="C640" t="s">
        <v>3509</v>
      </c>
      <c r="H640" t="s">
        <v>2716</v>
      </c>
      <c r="K640" t="s">
        <v>915</v>
      </c>
      <c r="L640" t="s">
        <v>909</v>
      </c>
    </row>
    <row r="641" spans="1:12" x14ac:dyDescent="0.25">
      <c r="A641" s="40" t="s">
        <v>2735</v>
      </c>
      <c r="B641">
        <v>3</v>
      </c>
      <c r="C641" t="s">
        <v>3509</v>
      </c>
      <c r="H641" t="s">
        <v>2716</v>
      </c>
      <c r="K641" t="s">
        <v>915</v>
      </c>
      <c r="L641" t="s">
        <v>909</v>
      </c>
    </row>
    <row r="642" spans="1:12" x14ac:dyDescent="0.25">
      <c r="A642" s="40" t="s">
        <v>2738</v>
      </c>
      <c r="B642">
        <v>3</v>
      </c>
      <c r="C642" t="s">
        <v>3509</v>
      </c>
      <c r="H642" t="s">
        <v>2716</v>
      </c>
      <c r="K642" t="s">
        <v>915</v>
      </c>
      <c r="L642" t="s">
        <v>909</v>
      </c>
    </row>
    <row r="643" spans="1:12" x14ac:dyDescent="0.25">
      <c r="A643" s="40" t="s">
        <v>2740</v>
      </c>
      <c r="B643">
        <v>3</v>
      </c>
      <c r="C643" t="s">
        <v>3509</v>
      </c>
      <c r="H643" t="s">
        <v>2716</v>
      </c>
      <c r="K643" t="s">
        <v>915</v>
      </c>
      <c r="L643" t="s">
        <v>909</v>
      </c>
    </row>
    <row r="644" spans="1:12" x14ac:dyDescent="0.25">
      <c r="A644" s="40" t="s">
        <v>2742</v>
      </c>
      <c r="B644">
        <v>3</v>
      </c>
      <c r="C644" t="s">
        <v>3509</v>
      </c>
      <c r="H644" t="s">
        <v>2716</v>
      </c>
      <c r="K644" t="s">
        <v>915</v>
      </c>
      <c r="L644" t="s">
        <v>909</v>
      </c>
    </row>
    <row r="645" spans="1:12" x14ac:dyDescent="0.25">
      <c r="A645" s="43" t="s">
        <v>1936</v>
      </c>
      <c r="B645">
        <v>3</v>
      </c>
      <c r="C645" t="s">
        <v>3509</v>
      </c>
      <c r="H645" t="s">
        <v>2747</v>
      </c>
      <c r="K645" t="s">
        <v>905</v>
      </c>
      <c r="L645" t="s">
        <v>905</v>
      </c>
    </row>
    <row r="646" spans="1:12" x14ac:dyDescent="0.25">
      <c r="A646" s="43" t="s">
        <v>1935</v>
      </c>
      <c r="B646">
        <v>3</v>
      </c>
      <c r="C646" t="s">
        <v>3509</v>
      </c>
      <c r="H646" t="s">
        <v>2747</v>
      </c>
      <c r="K646" t="s">
        <v>905</v>
      </c>
      <c r="L646" t="s">
        <v>905</v>
      </c>
    </row>
    <row r="647" spans="1:12" x14ac:dyDescent="0.25">
      <c r="A647" s="43" t="s">
        <v>1923</v>
      </c>
      <c r="B647">
        <v>3</v>
      </c>
      <c r="C647" t="s">
        <v>3509</v>
      </c>
      <c r="H647" t="s">
        <v>2747</v>
      </c>
      <c r="K647" t="s">
        <v>905</v>
      </c>
      <c r="L647" t="s">
        <v>905</v>
      </c>
    </row>
    <row r="648" spans="1:12" x14ac:dyDescent="0.25">
      <c r="A648" s="43" t="s">
        <v>1924</v>
      </c>
      <c r="B648">
        <v>3</v>
      </c>
      <c r="C648" t="s">
        <v>3509</v>
      </c>
      <c r="H648" t="s">
        <v>2747</v>
      </c>
      <c r="K648" t="s">
        <v>905</v>
      </c>
      <c r="L648" t="s">
        <v>905</v>
      </c>
    </row>
    <row r="649" spans="1:12" x14ac:dyDescent="0.25">
      <c r="A649" s="43" t="s">
        <v>1931</v>
      </c>
      <c r="B649">
        <v>3</v>
      </c>
      <c r="C649" t="s">
        <v>3509</v>
      </c>
      <c r="H649" t="s">
        <v>2747</v>
      </c>
      <c r="K649" t="s">
        <v>905</v>
      </c>
      <c r="L649" t="s">
        <v>905</v>
      </c>
    </row>
    <row r="650" spans="1:12" x14ac:dyDescent="0.25">
      <c r="A650" s="43" t="s">
        <v>1932</v>
      </c>
      <c r="B650">
        <v>3</v>
      </c>
      <c r="C650" t="s">
        <v>3509</v>
      </c>
      <c r="H650" t="s">
        <v>2747</v>
      </c>
      <c r="K650" t="s">
        <v>905</v>
      </c>
      <c r="L650" t="s">
        <v>905</v>
      </c>
    </row>
    <row r="651" spans="1:12" x14ac:dyDescent="0.25">
      <c r="A651" s="43" t="s">
        <v>1930</v>
      </c>
      <c r="B651">
        <v>3</v>
      </c>
      <c r="C651" t="s">
        <v>3509</v>
      </c>
      <c r="H651" t="s">
        <v>2747</v>
      </c>
      <c r="K651" t="s">
        <v>905</v>
      </c>
      <c r="L651" t="s">
        <v>905</v>
      </c>
    </row>
    <row r="652" spans="1:12" x14ac:dyDescent="0.25">
      <c r="A652" s="43" t="s">
        <v>1933</v>
      </c>
      <c r="B652">
        <v>3</v>
      </c>
      <c r="C652" t="s">
        <v>3509</v>
      </c>
      <c r="H652" t="s">
        <v>2747</v>
      </c>
      <c r="K652" t="s">
        <v>905</v>
      </c>
      <c r="L652" t="s">
        <v>905</v>
      </c>
    </row>
    <row r="653" spans="1:12" x14ac:dyDescent="0.25">
      <c r="A653" s="43" t="s">
        <v>1934</v>
      </c>
      <c r="B653">
        <v>3</v>
      </c>
      <c r="C653" t="s">
        <v>3509</v>
      </c>
      <c r="H653" t="s">
        <v>2747</v>
      </c>
      <c r="K653" t="s">
        <v>905</v>
      </c>
      <c r="L653" t="s">
        <v>905</v>
      </c>
    </row>
    <row r="654" spans="1:12" x14ac:dyDescent="0.25">
      <c r="A654" s="43" t="s">
        <v>1925</v>
      </c>
      <c r="B654">
        <v>3</v>
      </c>
      <c r="C654" t="s">
        <v>3509</v>
      </c>
      <c r="H654" t="s">
        <v>2747</v>
      </c>
      <c r="K654" t="s">
        <v>905</v>
      </c>
      <c r="L654" t="s">
        <v>905</v>
      </c>
    </row>
    <row r="655" spans="1:12" x14ac:dyDescent="0.25">
      <c r="A655" s="41" t="s">
        <v>1926</v>
      </c>
      <c r="B655">
        <v>3</v>
      </c>
      <c r="C655" t="s">
        <v>3509</v>
      </c>
      <c r="K655" t="s">
        <v>905</v>
      </c>
      <c r="L655" t="s">
        <v>908</v>
      </c>
    </row>
    <row r="656" spans="1:12" x14ac:dyDescent="0.25">
      <c r="A656" s="41" t="s">
        <v>1929</v>
      </c>
      <c r="B656">
        <v>3</v>
      </c>
      <c r="C656" t="s">
        <v>3509</v>
      </c>
      <c r="K656" t="s">
        <v>905</v>
      </c>
      <c r="L656" t="s">
        <v>909</v>
      </c>
    </row>
    <row r="657" spans="1:12" x14ac:dyDescent="0.25">
      <c r="A657" s="41" t="s">
        <v>1928</v>
      </c>
      <c r="B657">
        <v>3</v>
      </c>
      <c r="C657" t="s">
        <v>3509</v>
      </c>
      <c r="K657" t="s">
        <v>905</v>
      </c>
      <c r="L657" t="s">
        <v>2761</v>
      </c>
    </row>
    <row r="658" spans="1:12" x14ac:dyDescent="0.25">
      <c r="A658" s="41" t="s">
        <v>1927</v>
      </c>
      <c r="B658">
        <v>3</v>
      </c>
      <c r="C658" t="s">
        <v>3509</v>
      </c>
      <c r="K658" t="s">
        <v>905</v>
      </c>
      <c r="L658" t="s">
        <v>2763</v>
      </c>
    </row>
    <row r="659" spans="1:12" x14ac:dyDescent="0.25">
      <c r="A659" s="39" t="s">
        <v>1937</v>
      </c>
      <c r="B659">
        <v>3</v>
      </c>
      <c r="C659" t="s">
        <v>3509</v>
      </c>
      <c r="H659" t="s">
        <v>2765</v>
      </c>
      <c r="K659" t="s">
        <v>905</v>
      </c>
      <c r="L659" t="s">
        <v>909</v>
      </c>
    </row>
    <row r="660" spans="1:12" x14ac:dyDescent="0.25">
      <c r="A660" s="39" t="s">
        <v>1938</v>
      </c>
      <c r="B660">
        <v>3</v>
      </c>
      <c r="C660" t="s">
        <v>3509</v>
      </c>
      <c r="H660" t="s">
        <v>2765</v>
      </c>
      <c r="K660" t="s">
        <v>905</v>
      </c>
      <c r="L660" t="s">
        <v>2761</v>
      </c>
    </row>
    <row r="661" spans="1:12" x14ac:dyDescent="0.25">
      <c r="A661" s="39" t="s">
        <v>1939</v>
      </c>
      <c r="B661">
        <v>3</v>
      </c>
      <c r="C661" t="s">
        <v>3509</v>
      </c>
      <c r="H661" t="s">
        <v>2765</v>
      </c>
      <c r="K661" t="s">
        <v>905</v>
      </c>
      <c r="L661" t="s">
        <v>2763</v>
      </c>
    </row>
    <row r="662" spans="1:12" x14ac:dyDescent="0.25">
      <c r="A662" s="39" t="s">
        <v>1940</v>
      </c>
      <c r="B662">
        <v>3</v>
      </c>
      <c r="C662" t="s">
        <v>3509</v>
      </c>
      <c r="H662" t="s">
        <v>2774</v>
      </c>
      <c r="K662" t="s">
        <v>905</v>
      </c>
      <c r="L662" t="s">
        <v>2773</v>
      </c>
    </row>
    <row r="663" spans="1:12" x14ac:dyDescent="0.25">
      <c r="A663" s="39" t="s">
        <v>1941</v>
      </c>
      <c r="B663">
        <v>3</v>
      </c>
      <c r="C663" t="s">
        <v>3509</v>
      </c>
      <c r="H663" t="s">
        <v>2774</v>
      </c>
      <c r="K663" t="s">
        <v>905</v>
      </c>
      <c r="L663" t="s">
        <v>2778</v>
      </c>
    </row>
    <row r="664" spans="1:12" x14ac:dyDescent="0.25">
      <c r="A664" s="39" t="s">
        <v>1942</v>
      </c>
      <c r="B664">
        <v>3</v>
      </c>
      <c r="C664" t="s">
        <v>3509</v>
      </c>
      <c r="H664" t="s">
        <v>2774</v>
      </c>
      <c r="K664" t="s">
        <v>905</v>
      </c>
      <c r="L664" t="s">
        <v>2781</v>
      </c>
    </row>
    <row r="665" spans="1:12" x14ac:dyDescent="0.25">
      <c r="A665" s="39" t="s">
        <v>1943</v>
      </c>
      <c r="B665">
        <v>3</v>
      </c>
      <c r="C665" t="s">
        <v>3509</v>
      </c>
      <c r="H665" t="s">
        <v>2774</v>
      </c>
      <c r="K665" t="s">
        <v>905</v>
      </c>
      <c r="L665" t="s">
        <v>2784</v>
      </c>
    </row>
    <row r="666" spans="1:12" x14ac:dyDescent="0.25">
      <c r="A666" s="39" t="s">
        <v>1944</v>
      </c>
      <c r="B666">
        <v>3</v>
      </c>
      <c r="C666" t="s">
        <v>3509</v>
      </c>
      <c r="H666" t="s">
        <v>2774</v>
      </c>
      <c r="K666" t="s">
        <v>905</v>
      </c>
      <c r="L666" t="s">
        <v>2787</v>
      </c>
    </row>
    <row r="667" spans="1:12" x14ac:dyDescent="0.25">
      <c r="A667" s="44" t="s">
        <v>2793</v>
      </c>
      <c r="B667">
        <v>3</v>
      </c>
      <c r="C667" t="s">
        <v>3509</v>
      </c>
      <c r="H667" t="s">
        <v>3088</v>
      </c>
      <c r="K667" t="s">
        <v>905</v>
      </c>
      <c r="L667" t="s">
        <v>907</v>
      </c>
    </row>
    <row r="668" spans="1:12" x14ac:dyDescent="0.25">
      <c r="A668" s="44" t="s">
        <v>2794</v>
      </c>
      <c r="B668">
        <v>3</v>
      </c>
      <c r="C668" t="s">
        <v>3509</v>
      </c>
      <c r="H668" t="s">
        <v>3088</v>
      </c>
      <c r="K668" t="s">
        <v>905</v>
      </c>
      <c r="L668" t="s">
        <v>907</v>
      </c>
    </row>
    <row r="669" spans="1:12" x14ac:dyDescent="0.25">
      <c r="A669" s="44" t="s">
        <v>2795</v>
      </c>
      <c r="B669">
        <v>3</v>
      </c>
      <c r="C669" t="s">
        <v>3509</v>
      </c>
      <c r="H669" t="s">
        <v>3088</v>
      </c>
      <c r="K669" t="s">
        <v>905</v>
      </c>
      <c r="L669" t="s">
        <v>907</v>
      </c>
    </row>
    <row r="670" spans="1:12" x14ac:dyDescent="0.25">
      <c r="A670" s="44" t="s">
        <v>2796</v>
      </c>
      <c r="B670">
        <v>3</v>
      </c>
      <c r="C670" t="s">
        <v>3509</v>
      </c>
      <c r="H670" t="s">
        <v>3088</v>
      </c>
      <c r="K670" t="s">
        <v>905</v>
      </c>
      <c r="L670" t="s">
        <v>907</v>
      </c>
    </row>
    <row r="671" spans="1:12" x14ac:dyDescent="0.25">
      <c r="A671" s="44" t="s">
        <v>2797</v>
      </c>
      <c r="B671">
        <v>3</v>
      </c>
      <c r="C671" t="s">
        <v>3509</v>
      </c>
      <c r="H671" t="s">
        <v>3088</v>
      </c>
      <c r="K671" t="s">
        <v>905</v>
      </c>
      <c r="L671" t="s">
        <v>907</v>
      </c>
    </row>
    <row r="672" spans="1:12" x14ac:dyDescent="0.25">
      <c r="A672" s="44" t="s">
        <v>2798</v>
      </c>
      <c r="B672">
        <v>3</v>
      </c>
      <c r="C672" t="s">
        <v>3509</v>
      </c>
      <c r="H672" t="s">
        <v>3088</v>
      </c>
      <c r="K672" t="s">
        <v>905</v>
      </c>
      <c r="L672" t="s">
        <v>907</v>
      </c>
    </row>
    <row r="673" spans="1:12" x14ac:dyDescent="0.25">
      <c r="A673" s="44" t="s">
        <v>3086</v>
      </c>
      <c r="B673">
        <v>3</v>
      </c>
      <c r="C673" t="s">
        <v>3509</v>
      </c>
      <c r="H673" t="s">
        <v>3088</v>
      </c>
      <c r="K673" t="s">
        <v>905</v>
      </c>
      <c r="L673" t="s">
        <v>907</v>
      </c>
    </row>
    <row r="674" spans="1:12" x14ac:dyDescent="0.25">
      <c r="A674" s="44" t="s">
        <v>2801</v>
      </c>
      <c r="B674">
        <v>3</v>
      </c>
      <c r="C674" t="s">
        <v>3509</v>
      </c>
      <c r="H674" t="s">
        <v>3088</v>
      </c>
      <c r="K674" t="s">
        <v>905</v>
      </c>
      <c r="L674" t="s">
        <v>907</v>
      </c>
    </row>
    <row r="675" spans="1:12" x14ac:dyDescent="0.25">
      <c r="A675" s="44" t="s">
        <v>2802</v>
      </c>
      <c r="B675">
        <v>3</v>
      </c>
      <c r="C675" t="s">
        <v>3509</v>
      </c>
      <c r="H675" t="s">
        <v>3088</v>
      </c>
      <c r="K675" t="s">
        <v>905</v>
      </c>
      <c r="L675" t="s">
        <v>907</v>
      </c>
    </row>
    <row r="676" spans="1:12" x14ac:dyDescent="0.25">
      <c r="A676" s="44" t="s">
        <v>2803</v>
      </c>
      <c r="B676">
        <v>3</v>
      </c>
      <c r="C676" t="s">
        <v>3509</v>
      </c>
      <c r="H676" t="s">
        <v>3088</v>
      </c>
      <c r="K676" t="s">
        <v>905</v>
      </c>
      <c r="L676" t="s">
        <v>907</v>
      </c>
    </row>
    <row r="677" spans="1:12" x14ac:dyDescent="0.25">
      <c r="A677" s="44" t="s">
        <v>2804</v>
      </c>
      <c r="B677">
        <v>3</v>
      </c>
      <c r="C677" t="s">
        <v>3509</v>
      </c>
      <c r="H677" t="s">
        <v>3088</v>
      </c>
      <c r="K677" t="s">
        <v>905</v>
      </c>
      <c r="L677" t="s">
        <v>907</v>
      </c>
    </row>
    <row r="678" spans="1:12" x14ac:dyDescent="0.25">
      <c r="A678" s="44" t="s">
        <v>2805</v>
      </c>
      <c r="B678">
        <v>3</v>
      </c>
      <c r="C678" t="s">
        <v>3509</v>
      </c>
      <c r="H678" t="s">
        <v>3088</v>
      </c>
      <c r="K678" t="s">
        <v>905</v>
      </c>
      <c r="L678" t="s">
        <v>907</v>
      </c>
    </row>
    <row r="679" spans="1:12" x14ac:dyDescent="0.25">
      <c r="A679" s="44" t="s">
        <v>2806</v>
      </c>
      <c r="B679">
        <v>3</v>
      </c>
      <c r="C679" t="s">
        <v>3509</v>
      </c>
      <c r="H679" t="s">
        <v>3088</v>
      </c>
      <c r="K679" t="s">
        <v>905</v>
      </c>
      <c r="L679" t="s">
        <v>907</v>
      </c>
    </row>
    <row r="680" spans="1:12" x14ac:dyDescent="0.25">
      <c r="A680" s="40" t="s">
        <v>3089</v>
      </c>
      <c r="B680">
        <v>3</v>
      </c>
      <c r="C680" t="s">
        <v>3509</v>
      </c>
      <c r="H680" t="s">
        <v>2807</v>
      </c>
      <c r="K680" t="s">
        <v>905</v>
      </c>
      <c r="L680" t="s">
        <v>908</v>
      </c>
    </row>
    <row r="681" spans="1:12" x14ac:dyDescent="0.25">
      <c r="A681" s="40" t="s">
        <v>3090</v>
      </c>
      <c r="B681">
        <v>3</v>
      </c>
      <c r="C681" t="s">
        <v>3509</v>
      </c>
      <c r="H681" t="s">
        <v>2807</v>
      </c>
      <c r="K681" t="s">
        <v>905</v>
      </c>
      <c r="L681" t="s">
        <v>908</v>
      </c>
    </row>
    <row r="682" spans="1:12" x14ac:dyDescent="0.25">
      <c r="A682" s="40" t="s">
        <v>3091</v>
      </c>
      <c r="B682">
        <v>3</v>
      </c>
      <c r="C682" t="s">
        <v>3509</v>
      </c>
      <c r="H682" t="s">
        <v>2807</v>
      </c>
      <c r="K682" t="s">
        <v>905</v>
      </c>
      <c r="L682" t="s">
        <v>908</v>
      </c>
    </row>
    <row r="683" spans="1:12" x14ac:dyDescent="0.25">
      <c r="A683" s="40" t="s">
        <v>3092</v>
      </c>
      <c r="B683">
        <v>3</v>
      </c>
      <c r="C683" t="s">
        <v>3509</v>
      </c>
      <c r="H683" t="s">
        <v>2807</v>
      </c>
      <c r="K683" t="s">
        <v>905</v>
      </c>
      <c r="L683" t="s">
        <v>908</v>
      </c>
    </row>
    <row r="684" spans="1:12" x14ac:dyDescent="0.25">
      <c r="A684" s="40" t="s">
        <v>3093</v>
      </c>
      <c r="B684">
        <v>3</v>
      </c>
      <c r="C684" t="s">
        <v>3509</v>
      </c>
      <c r="H684" t="s">
        <v>2807</v>
      </c>
      <c r="K684" t="s">
        <v>905</v>
      </c>
      <c r="L684" t="s">
        <v>908</v>
      </c>
    </row>
    <row r="685" spans="1:12" x14ac:dyDescent="0.25">
      <c r="A685" s="40" t="s">
        <v>3094</v>
      </c>
      <c r="B685">
        <v>3</v>
      </c>
      <c r="C685" t="s">
        <v>3509</v>
      </c>
      <c r="H685" t="s">
        <v>2807</v>
      </c>
      <c r="K685" t="s">
        <v>905</v>
      </c>
      <c r="L685" t="s">
        <v>909</v>
      </c>
    </row>
    <row r="686" spans="1:12" x14ac:dyDescent="0.25">
      <c r="A686" s="40" t="s">
        <v>3095</v>
      </c>
      <c r="B686">
        <v>3</v>
      </c>
      <c r="C686" t="s">
        <v>3509</v>
      </c>
      <c r="H686" t="s">
        <v>3104</v>
      </c>
      <c r="K686" t="s">
        <v>905</v>
      </c>
      <c r="L686" t="s">
        <v>909</v>
      </c>
    </row>
    <row r="687" spans="1:12" x14ac:dyDescent="0.25">
      <c r="A687" s="40" t="s">
        <v>2826</v>
      </c>
      <c r="B687">
        <v>3</v>
      </c>
      <c r="C687" t="s">
        <v>3509</v>
      </c>
      <c r="H687" t="s">
        <v>3104</v>
      </c>
      <c r="K687" t="s">
        <v>905</v>
      </c>
      <c r="L687" t="s">
        <v>909</v>
      </c>
    </row>
    <row r="688" spans="1:12" x14ac:dyDescent="0.25">
      <c r="A688" s="40" t="s">
        <v>3096</v>
      </c>
      <c r="B688">
        <v>3</v>
      </c>
      <c r="C688" t="s">
        <v>3509</v>
      </c>
      <c r="H688" t="s">
        <v>3104</v>
      </c>
      <c r="K688" t="s">
        <v>905</v>
      </c>
      <c r="L688" t="s">
        <v>909</v>
      </c>
    </row>
    <row r="689" spans="1:12" x14ac:dyDescent="0.25">
      <c r="A689" s="40" t="s">
        <v>2831</v>
      </c>
      <c r="B689">
        <v>3</v>
      </c>
      <c r="C689" t="s">
        <v>3509</v>
      </c>
      <c r="H689" t="s">
        <v>3104</v>
      </c>
      <c r="K689" t="s">
        <v>905</v>
      </c>
      <c r="L689" t="s">
        <v>909</v>
      </c>
    </row>
    <row r="690" spans="1:12" x14ac:dyDescent="0.25">
      <c r="A690" s="40" t="s">
        <v>3097</v>
      </c>
      <c r="B690">
        <v>3</v>
      </c>
      <c r="C690" t="s">
        <v>3509</v>
      </c>
      <c r="H690" t="s">
        <v>3104</v>
      </c>
      <c r="K690" t="s">
        <v>905</v>
      </c>
      <c r="L690" t="s">
        <v>909</v>
      </c>
    </row>
    <row r="691" spans="1:12" x14ac:dyDescent="0.25">
      <c r="A691" s="40" t="s">
        <v>2836</v>
      </c>
      <c r="B691">
        <v>3</v>
      </c>
      <c r="C691" t="s">
        <v>3509</v>
      </c>
      <c r="H691" t="s">
        <v>3104</v>
      </c>
      <c r="K691" t="s">
        <v>905</v>
      </c>
      <c r="L691" t="s">
        <v>909</v>
      </c>
    </row>
    <row r="692" spans="1:12" x14ac:dyDescent="0.25">
      <c r="A692" s="40" t="s">
        <v>3099</v>
      </c>
      <c r="B692">
        <v>3</v>
      </c>
      <c r="C692" t="s">
        <v>3509</v>
      </c>
      <c r="H692" t="s">
        <v>3104</v>
      </c>
      <c r="K692" t="s">
        <v>905</v>
      </c>
      <c r="L692" t="s">
        <v>909</v>
      </c>
    </row>
    <row r="693" spans="1:12" x14ac:dyDescent="0.25">
      <c r="A693" s="40" t="s">
        <v>3098</v>
      </c>
      <c r="B693">
        <v>3</v>
      </c>
      <c r="C693" t="s">
        <v>3509</v>
      </c>
      <c r="H693" t="s">
        <v>3104</v>
      </c>
      <c r="K693" t="s">
        <v>905</v>
      </c>
      <c r="L693" t="s">
        <v>909</v>
      </c>
    </row>
    <row r="694" spans="1:12" x14ac:dyDescent="0.25">
      <c r="A694" s="40" t="s">
        <v>3100</v>
      </c>
      <c r="B694">
        <v>3</v>
      </c>
      <c r="C694" t="s">
        <v>3509</v>
      </c>
      <c r="H694" t="s">
        <v>3104</v>
      </c>
      <c r="K694" t="s">
        <v>905</v>
      </c>
      <c r="L694" t="s">
        <v>909</v>
      </c>
    </row>
    <row r="695" spans="1:12" x14ac:dyDescent="0.25">
      <c r="A695" s="40" t="s">
        <v>2845</v>
      </c>
      <c r="B695">
        <v>3</v>
      </c>
      <c r="C695" t="s">
        <v>3509</v>
      </c>
      <c r="H695" t="s">
        <v>3104</v>
      </c>
      <c r="K695" t="s">
        <v>905</v>
      </c>
      <c r="L695" t="s">
        <v>909</v>
      </c>
    </row>
    <row r="696" spans="1:12" x14ac:dyDescent="0.25">
      <c r="A696" s="40" t="s">
        <v>2848</v>
      </c>
      <c r="B696">
        <v>3</v>
      </c>
      <c r="C696" t="s">
        <v>3509</v>
      </c>
      <c r="H696" t="s">
        <v>3104</v>
      </c>
      <c r="K696" t="s">
        <v>905</v>
      </c>
      <c r="L696" t="s">
        <v>909</v>
      </c>
    </row>
    <row r="697" spans="1:12" x14ac:dyDescent="0.25">
      <c r="A697" s="40" t="s">
        <v>2851</v>
      </c>
      <c r="B697">
        <v>3</v>
      </c>
      <c r="C697" t="s">
        <v>3509</v>
      </c>
      <c r="H697" t="s">
        <v>3104</v>
      </c>
      <c r="K697" t="s">
        <v>905</v>
      </c>
      <c r="L697" t="s">
        <v>909</v>
      </c>
    </row>
    <row r="698" spans="1:12" x14ac:dyDescent="0.25">
      <c r="A698" s="40" t="s">
        <v>2854</v>
      </c>
      <c r="B698">
        <v>3</v>
      </c>
      <c r="C698" t="s">
        <v>3509</v>
      </c>
      <c r="H698" t="s">
        <v>3104</v>
      </c>
      <c r="K698" t="s">
        <v>905</v>
      </c>
      <c r="L698" t="s">
        <v>909</v>
      </c>
    </row>
    <row r="699" spans="1:12" x14ac:dyDescent="0.25">
      <c r="A699" s="40" t="s">
        <v>2856</v>
      </c>
      <c r="B699">
        <v>3</v>
      </c>
      <c r="C699" t="s">
        <v>3509</v>
      </c>
      <c r="H699" t="s">
        <v>3104</v>
      </c>
      <c r="K699" t="s">
        <v>905</v>
      </c>
      <c r="L699" t="s">
        <v>909</v>
      </c>
    </row>
    <row r="700" spans="1:12" x14ac:dyDescent="0.25">
      <c r="A700" s="40" t="s">
        <v>2858</v>
      </c>
      <c r="B700">
        <v>3</v>
      </c>
      <c r="C700" t="s">
        <v>3509</v>
      </c>
      <c r="H700" t="s">
        <v>3104</v>
      </c>
      <c r="K700" t="s">
        <v>905</v>
      </c>
      <c r="L700" t="s">
        <v>909</v>
      </c>
    </row>
    <row r="701" spans="1:12" x14ac:dyDescent="0.25">
      <c r="A701" s="40" t="s">
        <v>2861</v>
      </c>
      <c r="B701">
        <v>3</v>
      </c>
      <c r="C701" t="s">
        <v>3509</v>
      </c>
      <c r="H701" t="s">
        <v>3104</v>
      </c>
      <c r="K701" t="s">
        <v>905</v>
      </c>
      <c r="L701" t="s">
        <v>909</v>
      </c>
    </row>
    <row r="702" spans="1:12" x14ac:dyDescent="0.25">
      <c r="A702" s="40" t="s">
        <v>2864</v>
      </c>
      <c r="B702">
        <v>3</v>
      </c>
      <c r="C702" t="s">
        <v>3509</v>
      </c>
      <c r="H702" t="s">
        <v>3104</v>
      </c>
      <c r="K702" t="s">
        <v>905</v>
      </c>
      <c r="L702" t="s">
        <v>909</v>
      </c>
    </row>
    <row r="703" spans="1:12" x14ac:dyDescent="0.25">
      <c r="A703" s="40" t="s">
        <v>2867</v>
      </c>
      <c r="B703">
        <v>3</v>
      </c>
      <c r="C703" t="s">
        <v>3509</v>
      </c>
      <c r="H703" t="s">
        <v>3104</v>
      </c>
      <c r="K703" t="s">
        <v>905</v>
      </c>
      <c r="L703" t="s">
        <v>909</v>
      </c>
    </row>
    <row r="704" spans="1:12" x14ac:dyDescent="0.25">
      <c r="A704" s="40" t="s">
        <v>2870</v>
      </c>
      <c r="B704">
        <v>3</v>
      </c>
      <c r="C704" t="s">
        <v>3509</v>
      </c>
      <c r="H704" t="s">
        <v>3104</v>
      </c>
      <c r="K704" t="s">
        <v>905</v>
      </c>
      <c r="L704" t="s">
        <v>909</v>
      </c>
    </row>
    <row r="705" spans="1:12" x14ac:dyDescent="0.25">
      <c r="A705" s="40" t="s">
        <v>3105</v>
      </c>
      <c r="B705">
        <v>3</v>
      </c>
      <c r="C705" t="s">
        <v>3509</v>
      </c>
      <c r="H705" t="s">
        <v>3104</v>
      </c>
      <c r="K705" t="s">
        <v>905</v>
      </c>
      <c r="L705" t="s">
        <v>909</v>
      </c>
    </row>
    <row r="706" spans="1:12" x14ac:dyDescent="0.25">
      <c r="A706" s="40" t="s">
        <v>3106</v>
      </c>
      <c r="B706">
        <v>3</v>
      </c>
      <c r="C706" t="s">
        <v>3509</v>
      </c>
      <c r="H706" t="s">
        <v>3104</v>
      </c>
      <c r="K706" t="s">
        <v>905</v>
      </c>
      <c r="L706" t="s">
        <v>909</v>
      </c>
    </row>
    <row r="707" spans="1:12" x14ac:dyDescent="0.25">
      <c r="A707" s="40" t="s">
        <v>3108</v>
      </c>
      <c r="B707">
        <v>3</v>
      </c>
      <c r="C707" t="s">
        <v>3509</v>
      </c>
      <c r="H707" t="s">
        <v>2877</v>
      </c>
      <c r="K707" t="s">
        <v>905</v>
      </c>
      <c r="L707" t="s">
        <v>909</v>
      </c>
    </row>
    <row r="708" spans="1:12" x14ac:dyDescent="0.25">
      <c r="A708" s="40" t="s">
        <v>2882</v>
      </c>
      <c r="B708">
        <v>3</v>
      </c>
      <c r="C708" t="s">
        <v>3509</v>
      </c>
      <c r="H708" t="s">
        <v>2877</v>
      </c>
      <c r="K708" t="s">
        <v>905</v>
      </c>
      <c r="L708" t="s">
        <v>909</v>
      </c>
    </row>
    <row r="709" spans="1:12" x14ac:dyDescent="0.25">
      <c r="A709" s="40" t="s">
        <v>3109</v>
      </c>
      <c r="B709">
        <v>3</v>
      </c>
      <c r="C709" t="s">
        <v>3509</v>
      </c>
      <c r="H709" t="s">
        <v>2877</v>
      </c>
      <c r="K709" t="s">
        <v>905</v>
      </c>
      <c r="L709" t="s">
        <v>909</v>
      </c>
    </row>
    <row r="710" spans="1:12" x14ac:dyDescent="0.25">
      <c r="A710" s="40" t="s">
        <v>3110</v>
      </c>
      <c r="B710">
        <v>3</v>
      </c>
      <c r="C710" t="s">
        <v>3509</v>
      </c>
      <c r="H710" t="s">
        <v>2886</v>
      </c>
      <c r="K710" t="s">
        <v>905</v>
      </c>
      <c r="L710" t="s">
        <v>909</v>
      </c>
    </row>
    <row r="711" spans="1:12" x14ac:dyDescent="0.25">
      <c r="A711" s="40" t="s">
        <v>3111</v>
      </c>
      <c r="B711">
        <v>3</v>
      </c>
      <c r="C711" t="s">
        <v>3509</v>
      </c>
      <c r="H711" t="s">
        <v>2886</v>
      </c>
      <c r="K711" t="s">
        <v>905</v>
      </c>
      <c r="L711" t="s">
        <v>909</v>
      </c>
    </row>
    <row r="712" spans="1:12" x14ac:dyDescent="0.25">
      <c r="A712" s="40" t="s">
        <v>3112</v>
      </c>
      <c r="B712">
        <v>3</v>
      </c>
      <c r="C712" t="s">
        <v>3509</v>
      </c>
      <c r="H712" t="s">
        <v>2886</v>
      </c>
      <c r="K712" t="s">
        <v>905</v>
      </c>
      <c r="L712" t="s">
        <v>909</v>
      </c>
    </row>
    <row r="713" spans="1:12" x14ac:dyDescent="0.25">
      <c r="A713" s="40" t="s">
        <v>3113</v>
      </c>
      <c r="B713">
        <v>3</v>
      </c>
      <c r="C713" t="s">
        <v>3509</v>
      </c>
      <c r="H713" t="s">
        <v>2895</v>
      </c>
      <c r="K713" t="s">
        <v>905</v>
      </c>
      <c r="L713" t="s">
        <v>909</v>
      </c>
    </row>
    <row r="714" spans="1:12" x14ac:dyDescent="0.25">
      <c r="A714" s="40" t="s">
        <v>3114</v>
      </c>
      <c r="B714">
        <v>3</v>
      </c>
      <c r="C714" t="s">
        <v>3509</v>
      </c>
      <c r="H714" t="s">
        <v>2895</v>
      </c>
      <c r="K714" t="s">
        <v>905</v>
      </c>
      <c r="L714" t="s">
        <v>909</v>
      </c>
    </row>
    <row r="715" spans="1:12" x14ac:dyDescent="0.25">
      <c r="A715" s="40" t="s">
        <v>3115</v>
      </c>
      <c r="B715">
        <v>3</v>
      </c>
      <c r="C715" t="s">
        <v>3509</v>
      </c>
      <c r="H715" t="s">
        <v>2895</v>
      </c>
      <c r="K715" t="s">
        <v>905</v>
      </c>
      <c r="L715" t="s">
        <v>909</v>
      </c>
    </row>
    <row r="716" spans="1:12" x14ac:dyDescent="0.25">
      <c r="A716" s="40" t="s">
        <v>2903</v>
      </c>
      <c r="B716">
        <v>3</v>
      </c>
      <c r="C716" t="s">
        <v>3509</v>
      </c>
      <c r="H716" t="s">
        <v>2895</v>
      </c>
      <c r="K716" t="s">
        <v>905</v>
      </c>
      <c r="L716" t="s">
        <v>909</v>
      </c>
    </row>
    <row r="717" spans="1:12" x14ac:dyDescent="0.25">
      <c r="A717" s="40" t="s">
        <v>3116</v>
      </c>
      <c r="B717">
        <v>3</v>
      </c>
      <c r="C717" t="s">
        <v>3509</v>
      </c>
      <c r="H717" t="s">
        <v>2895</v>
      </c>
      <c r="K717" t="s">
        <v>905</v>
      </c>
      <c r="L717" t="s">
        <v>909</v>
      </c>
    </row>
    <row r="718" spans="1:12" x14ac:dyDescent="0.25">
      <c r="A718" s="40" t="s">
        <v>2906</v>
      </c>
      <c r="B718">
        <v>3</v>
      </c>
      <c r="C718" t="s">
        <v>3509</v>
      </c>
      <c r="H718" t="s">
        <v>2895</v>
      </c>
      <c r="K718" t="s">
        <v>905</v>
      </c>
      <c r="L718" t="s">
        <v>909</v>
      </c>
    </row>
    <row r="719" spans="1:12" x14ac:dyDescent="0.25">
      <c r="A719" s="40" t="s">
        <v>3117</v>
      </c>
      <c r="B719">
        <v>3</v>
      </c>
      <c r="C719" t="s">
        <v>3509</v>
      </c>
      <c r="H719" t="s">
        <v>2895</v>
      </c>
      <c r="K719" t="s">
        <v>905</v>
      </c>
      <c r="L719" t="s">
        <v>909</v>
      </c>
    </row>
    <row r="720" spans="1:12" x14ac:dyDescent="0.25">
      <c r="A720" s="40" t="s">
        <v>3118</v>
      </c>
      <c r="B720">
        <v>3</v>
      </c>
      <c r="C720" t="s">
        <v>3509</v>
      </c>
      <c r="H720" t="s">
        <v>2895</v>
      </c>
      <c r="K720" t="s">
        <v>905</v>
      </c>
      <c r="L720" t="s">
        <v>909</v>
      </c>
    </row>
    <row r="721" spans="1:12" x14ac:dyDescent="0.25">
      <c r="A721" s="40" t="s">
        <v>3119</v>
      </c>
      <c r="B721">
        <v>3</v>
      </c>
      <c r="C721" t="s">
        <v>3509</v>
      </c>
      <c r="H721" t="s">
        <v>2895</v>
      </c>
      <c r="K721" t="s">
        <v>905</v>
      </c>
      <c r="L721" t="s">
        <v>909</v>
      </c>
    </row>
    <row r="722" spans="1:12" x14ac:dyDescent="0.25">
      <c r="A722" s="20" t="s">
        <v>2923</v>
      </c>
      <c r="B722">
        <v>3</v>
      </c>
      <c r="C722" t="s">
        <v>3509</v>
      </c>
      <c r="K722" t="s">
        <v>905</v>
      </c>
      <c r="L722" t="s">
        <v>906</v>
      </c>
    </row>
    <row r="723" spans="1:12" x14ac:dyDescent="0.25">
      <c r="A723" s="20" t="s">
        <v>2926</v>
      </c>
      <c r="B723">
        <v>3</v>
      </c>
      <c r="C723" t="s">
        <v>3509</v>
      </c>
      <c r="K723" t="s">
        <v>905</v>
      </c>
      <c r="L723" t="s">
        <v>906</v>
      </c>
    </row>
    <row r="724" spans="1:12" x14ac:dyDescent="0.25">
      <c r="A724" s="20" t="s">
        <v>2929</v>
      </c>
      <c r="B724">
        <v>3</v>
      </c>
      <c r="C724" t="s">
        <v>3509</v>
      </c>
      <c r="K724" t="s">
        <v>905</v>
      </c>
      <c r="L724" t="s">
        <v>906</v>
      </c>
    </row>
    <row r="725" spans="1:12" x14ac:dyDescent="0.25">
      <c r="A725" s="20" t="s">
        <v>2932</v>
      </c>
      <c r="B725">
        <v>3</v>
      </c>
      <c r="C725" t="s">
        <v>3509</v>
      </c>
      <c r="K725" t="s">
        <v>905</v>
      </c>
      <c r="L725" t="s">
        <v>906</v>
      </c>
    </row>
    <row r="726" spans="1:12" x14ac:dyDescent="0.25">
      <c r="A726" s="20" t="s">
        <v>2935</v>
      </c>
      <c r="B726">
        <v>3</v>
      </c>
      <c r="C726" t="s">
        <v>3509</v>
      </c>
      <c r="K726" t="s">
        <v>905</v>
      </c>
      <c r="L726" t="s">
        <v>906</v>
      </c>
    </row>
    <row r="727" spans="1:12" x14ac:dyDescent="0.25">
      <c r="A727" s="20" t="s">
        <v>2938</v>
      </c>
      <c r="B727">
        <v>3</v>
      </c>
      <c r="C727" t="s">
        <v>3509</v>
      </c>
      <c r="K727" t="s">
        <v>905</v>
      </c>
      <c r="L727" t="s">
        <v>906</v>
      </c>
    </row>
    <row r="728" spans="1:12" x14ac:dyDescent="0.25">
      <c r="A728" s="20" t="s">
        <v>2941</v>
      </c>
      <c r="B728">
        <v>3</v>
      </c>
      <c r="C728" t="s">
        <v>3509</v>
      </c>
      <c r="K728" t="s">
        <v>905</v>
      </c>
      <c r="L728" t="s">
        <v>906</v>
      </c>
    </row>
    <row r="729" spans="1:12" x14ac:dyDescent="0.25">
      <c r="A729" s="20" t="s">
        <v>2915</v>
      </c>
      <c r="B729">
        <v>3</v>
      </c>
      <c r="C729" t="s">
        <v>3509</v>
      </c>
      <c r="K729" t="s">
        <v>905</v>
      </c>
      <c r="L729" t="s">
        <v>906</v>
      </c>
    </row>
    <row r="730" spans="1:12" x14ac:dyDescent="0.25">
      <c r="A730" s="20" t="s">
        <v>2923</v>
      </c>
      <c r="B730">
        <v>3</v>
      </c>
      <c r="C730" t="s">
        <v>3509</v>
      </c>
      <c r="K730" t="s">
        <v>905</v>
      </c>
      <c r="L730" t="s">
        <v>906</v>
      </c>
    </row>
    <row r="731" spans="1:12" x14ac:dyDescent="0.25">
      <c r="A731" s="20" t="s">
        <v>2926</v>
      </c>
      <c r="B731">
        <v>3</v>
      </c>
      <c r="C731" t="s">
        <v>3509</v>
      </c>
      <c r="K731" t="s">
        <v>905</v>
      </c>
      <c r="L731" t="s">
        <v>906</v>
      </c>
    </row>
    <row r="732" spans="1:12" x14ac:dyDescent="0.25">
      <c r="A732" s="20" t="s">
        <v>2929</v>
      </c>
      <c r="B732">
        <v>3</v>
      </c>
      <c r="C732" t="s">
        <v>3509</v>
      </c>
      <c r="K732" t="s">
        <v>905</v>
      </c>
      <c r="L732" t="s">
        <v>906</v>
      </c>
    </row>
    <row r="733" spans="1:12" x14ac:dyDescent="0.25">
      <c r="A733" s="20" t="s">
        <v>2932</v>
      </c>
      <c r="B733">
        <v>3</v>
      </c>
      <c r="C733" t="s">
        <v>3509</v>
      </c>
      <c r="K733" t="s">
        <v>905</v>
      </c>
      <c r="L733" t="s">
        <v>906</v>
      </c>
    </row>
    <row r="734" spans="1:12" x14ac:dyDescent="0.25">
      <c r="A734" s="20" t="s">
        <v>2935</v>
      </c>
      <c r="B734">
        <v>3</v>
      </c>
      <c r="C734" t="s">
        <v>3509</v>
      </c>
      <c r="K734" t="s">
        <v>905</v>
      </c>
      <c r="L734" t="s">
        <v>906</v>
      </c>
    </row>
    <row r="735" spans="1:12" x14ac:dyDescent="0.25">
      <c r="A735" s="20" t="s">
        <v>2938</v>
      </c>
      <c r="B735">
        <v>3</v>
      </c>
      <c r="C735" t="s">
        <v>3509</v>
      </c>
      <c r="K735" t="s">
        <v>905</v>
      </c>
      <c r="L735" t="s">
        <v>906</v>
      </c>
    </row>
    <row r="736" spans="1:12" x14ac:dyDescent="0.25">
      <c r="A736" s="20" t="s">
        <v>2941</v>
      </c>
      <c r="B736">
        <v>3</v>
      </c>
      <c r="C736" t="s">
        <v>3509</v>
      </c>
      <c r="K736" t="s">
        <v>905</v>
      </c>
      <c r="L736" t="s">
        <v>906</v>
      </c>
    </row>
    <row r="737" spans="1:12" x14ac:dyDescent="0.25">
      <c r="A737" s="20" t="s">
        <v>2915</v>
      </c>
      <c r="B737">
        <v>3</v>
      </c>
      <c r="C737" t="s">
        <v>3509</v>
      </c>
      <c r="K737" t="s">
        <v>905</v>
      </c>
      <c r="L737" t="s">
        <v>906</v>
      </c>
    </row>
    <row r="738" spans="1:12" x14ac:dyDescent="0.25">
      <c r="A738" s="20" t="s">
        <v>2955</v>
      </c>
      <c r="B738">
        <v>3</v>
      </c>
      <c r="C738" t="s">
        <v>3509</v>
      </c>
      <c r="K738" t="s">
        <v>905</v>
      </c>
      <c r="L738" t="s">
        <v>906</v>
      </c>
    </row>
    <row r="739" spans="1:12" x14ac:dyDescent="0.25">
      <c r="A739" s="20" t="s">
        <v>2958</v>
      </c>
      <c r="B739">
        <v>3</v>
      </c>
      <c r="C739" t="s">
        <v>3509</v>
      </c>
      <c r="K739" t="s">
        <v>905</v>
      </c>
      <c r="L739" t="s">
        <v>906</v>
      </c>
    </row>
    <row r="740" spans="1:12" x14ac:dyDescent="0.25">
      <c r="A740" s="20" t="s">
        <v>2961</v>
      </c>
      <c r="B740">
        <v>3</v>
      </c>
      <c r="C740" t="s">
        <v>3509</v>
      </c>
      <c r="K740" t="s">
        <v>905</v>
      </c>
      <c r="L740" t="s">
        <v>906</v>
      </c>
    </row>
    <row r="741" spans="1:12" x14ac:dyDescent="0.25">
      <c r="A741" s="20" t="s">
        <v>2964</v>
      </c>
      <c r="B741">
        <v>3</v>
      </c>
      <c r="C741" t="s">
        <v>3509</v>
      </c>
      <c r="K741" t="s">
        <v>905</v>
      </c>
      <c r="L741" t="s">
        <v>906</v>
      </c>
    </row>
    <row r="742" spans="1:12" x14ac:dyDescent="0.25">
      <c r="A742" s="20" t="s">
        <v>2967</v>
      </c>
      <c r="B742">
        <v>3</v>
      </c>
      <c r="C742" t="s">
        <v>3509</v>
      </c>
      <c r="K742" t="s">
        <v>905</v>
      </c>
      <c r="L742" t="s">
        <v>906</v>
      </c>
    </row>
    <row r="743" spans="1:12" x14ac:dyDescent="0.25">
      <c r="A743" s="20" t="s">
        <v>2970</v>
      </c>
      <c r="B743">
        <v>3</v>
      </c>
      <c r="C743" t="s">
        <v>3509</v>
      </c>
      <c r="K743" t="s">
        <v>905</v>
      </c>
      <c r="L743" t="s">
        <v>906</v>
      </c>
    </row>
    <row r="744" spans="1:12" x14ac:dyDescent="0.25">
      <c r="A744" s="20" t="s">
        <v>2973</v>
      </c>
      <c r="B744">
        <v>3</v>
      </c>
      <c r="C744" t="s">
        <v>3509</v>
      </c>
      <c r="K744" t="s">
        <v>905</v>
      </c>
      <c r="L744" t="s">
        <v>906</v>
      </c>
    </row>
    <row r="745" spans="1:12" x14ac:dyDescent="0.25">
      <c r="A745" s="20" t="s">
        <v>2976</v>
      </c>
      <c r="B745">
        <v>3</v>
      </c>
      <c r="C745" t="s">
        <v>3509</v>
      </c>
      <c r="K745" t="s">
        <v>905</v>
      </c>
      <c r="L745" t="s">
        <v>906</v>
      </c>
    </row>
    <row r="746" spans="1:12" x14ac:dyDescent="0.25">
      <c r="A746" s="20" t="s">
        <v>2979</v>
      </c>
      <c r="B746">
        <v>3</v>
      </c>
      <c r="C746" t="s">
        <v>3509</v>
      </c>
      <c r="K746" t="s">
        <v>905</v>
      </c>
      <c r="L746" t="s">
        <v>906</v>
      </c>
    </row>
    <row r="747" spans="1:12" x14ac:dyDescent="0.25">
      <c r="A747" s="20" t="s">
        <v>2982</v>
      </c>
      <c r="B747">
        <v>3</v>
      </c>
      <c r="C747" t="s">
        <v>3509</v>
      </c>
      <c r="K747" t="s">
        <v>905</v>
      </c>
      <c r="L747" t="s">
        <v>906</v>
      </c>
    </row>
    <row r="748" spans="1:12" x14ac:dyDescent="0.25">
      <c r="A748" s="20" t="s">
        <v>2985</v>
      </c>
      <c r="B748">
        <v>3</v>
      </c>
      <c r="C748" t="s">
        <v>3509</v>
      </c>
      <c r="K748" t="s">
        <v>905</v>
      </c>
      <c r="L748" t="s">
        <v>906</v>
      </c>
    </row>
    <row r="749" spans="1:12" x14ac:dyDescent="0.25">
      <c r="A749" s="20" t="s">
        <v>2988</v>
      </c>
      <c r="B749">
        <v>3</v>
      </c>
      <c r="C749" t="s">
        <v>3509</v>
      </c>
      <c r="K749" t="s">
        <v>905</v>
      </c>
      <c r="L749" t="s">
        <v>906</v>
      </c>
    </row>
    <row r="750" spans="1:12" x14ac:dyDescent="0.25">
      <c r="A750" s="20" t="s">
        <v>2991</v>
      </c>
      <c r="B750">
        <v>3</v>
      </c>
      <c r="C750" t="s">
        <v>3509</v>
      </c>
      <c r="K750" t="s">
        <v>905</v>
      </c>
      <c r="L750" t="s">
        <v>906</v>
      </c>
    </row>
    <row r="751" spans="1:12" x14ac:dyDescent="0.25">
      <c r="A751" s="20" t="s">
        <v>2994</v>
      </c>
      <c r="B751">
        <v>3</v>
      </c>
      <c r="C751" t="s">
        <v>3509</v>
      </c>
      <c r="K751" t="s">
        <v>905</v>
      </c>
      <c r="L751" t="s">
        <v>906</v>
      </c>
    </row>
    <row r="752" spans="1:12" x14ac:dyDescent="0.25">
      <c r="A752" s="20" t="s">
        <v>2997</v>
      </c>
      <c r="B752">
        <v>3</v>
      </c>
      <c r="C752" t="s">
        <v>3509</v>
      </c>
      <c r="K752" t="s">
        <v>905</v>
      </c>
      <c r="L752" t="s">
        <v>906</v>
      </c>
    </row>
    <row r="753" spans="1:12" x14ac:dyDescent="0.25">
      <c r="A753" s="20" t="s">
        <v>3000</v>
      </c>
      <c r="B753">
        <v>3</v>
      </c>
      <c r="C753" t="s">
        <v>3509</v>
      </c>
      <c r="K753" t="s">
        <v>905</v>
      </c>
      <c r="L753" t="s">
        <v>906</v>
      </c>
    </row>
    <row r="754" spans="1:12" x14ac:dyDescent="0.25">
      <c r="A754" s="20" t="s">
        <v>3003</v>
      </c>
      <c r="B754">
        <v>3</v>
      </c>
      <c r="C754" t="s">
        <v>3509</v>
      </c>
      <c r="K754" t="s">
        <v>905</v>
      </c>
      <c r="L754" t="s">
        <v>906</v>
      </c>
    </row>
    <row r="755" spans="1:12" x14ac:dyDescent="0.25">
      <c r="A755" s="20" t="s">
        <v>3006</v>
      </c>
      <c r="B755">
        <v>3</v>
      </c>
      <c r="C755" t="s">
        <v>3509</v>
      </c>
      <c r="K755" t="s">
        <v>905</v>
      </c>
      <c r="L755" t="s">
        <v>906</v>
      </c>
    </row>
    <row r="756" spans="1:12" x14ac:dyDescent="0.25">
      <c r="A756" s="20" t="s">
        <v>3009</v>
      </c>
      <c r="B756">
        <v>3</v>
      </c>
      <c r="C756" t="s">
        <v>3509</v>
      </c>
      <c r="K756" t="s">
        <v>905</v>
      </c>
      <c r="L756" t="s">
        <v>906</v>
      </c>
    </row>
    <row r="757" spans="1:12" x14ac:dyDescent="0.25">
      <c r="A757" s="20" t="s">
        <v>3012</v>
      </c>
      <c r="B757">
        <v>3</v>
      </c>
      <c r="C757" t="s">
        <v>3509</v>
      </c>
      <c r="K757" t="s">
        <v>905</v>
      </c>
      <c r="L757" t="s">
        <v>906</v>
      </c>
    </row>
    <row r="758" spans="1:12" x14ac:dyDescent="0.25">
      <c r="A758" s="20" t="s">
        <v>3015</v>
      </c>
      <c r="B758">
        <v>3</v>
      </c>
      <c r="C758" t="s">
        <v>3509</v>
      </c>
      <c r="K758" t="s">
        <v>905</v>
      </c>
      <c r="L758" t="s">
        <v>906</v>
      </c>
    </row>
    <row r="759" spans="1:12" x14ac:dyDescent="0.25">
      <c r="A759" s="20" t="s">
        <v>3018</v>
      </c>
      <c r="B759">
        <v>3</v>
      </c>
      <c r="C759" t="s">
        <v>3509</v>
      </c>
      <c r="K759" t="s">
        <v>905</v>
      </c>
      <c r="L759" t="s">
        <v>906</v>
      </c>
    </row>
    <row r="760" spans="1:12" x14ac:dyDescent="0.25">
      <c r="A760" s="20" t="s">
        <v>2955</v>
      </c>
      <c r="B760">
        <v>3</v>
      </c>
      <c r="C760" t="s">
        <v>3509</v>
      </c>
      <c r="K760" t="s">
        <v>905</v>
      </c>
      <c r="L760" t="s">
        <v>906</v>
      </c>
    </row>
    <row r="761" spans="1:12" x14ac:dyDescent="0.25">
      <c r="A761" s="20" t="s">
        <v>2958</v>
      </c>
      <c r="B761">
        <v>3</v>
      </c>
      <c r="C761" t="s">
        <v>3509</v>
      </c>
      <c r="K761" t="s">
        <v>905</v>
      </c>
      <c r="L761" t="s">
        <v>906</v>
      </c>
    </row>
    <row r="762" spans="1:12" x14ac:dyDescent="0.25">
      <c r="A762" s="20" t="s">
        <v>2961</v>
      </c>
      <c r="B762">
        <v>3</v>
      </c>
      <c r="C762" t="s">
        <v>3509</v>
      </c>
      <c r="K762" t="s">
        <v>905</v>
      </c>
      <c r="L762" t="s">
        <v>906</v>
      </c>
    </row>
    <row r="763" spans="1:12" x14ac:dyDescent="0.25">
      <c r="A763" s="20" t="s">
        <v>2964</v>
      </c>
      <c r="B763">
        <v>3</v>
      </c>
      <c r="C763" t="s">
        <v>3509</v>
      </c>
      <c r="K763" t="s">
        <v>905</v>
      </c>
      <c r="L763" t="s">
        <v>906</v>
      </c>
    </row>
    <row r="764" spans="1:12" x14ac:dyDescent="0.25">
      <c r="A764" s="20" t="s">
        <v>2967</v>
      </c>
      <c r="B764">
        <v>3</v>
      </c>
      <c r="C764" t="s">
        <v>3509</v>
      </c>
      <c r="K764" t="s">
        <v>905</v>
      </c>
      <c r="L764" t="s">
        <v>906</v>
      </c>
    </row>
    <row r="765" spans="1:12" x14ac:dyDescent="0.25">
      <c r="A765" s="20" t="s">
        <v>2970</v>
      </c>
      <c r="B765">
        <v>3</v>
      </c>
      <c r="C765" t="s">
        <v>3509</v>
      </c>
      <c r="K765" t="s">
        <v>905</v>
      </c>
      <c r="L765" t="s">
        <v>906</v>
      </c>
    </row>
    <row r="766" spans="1:12" x14ac:dyDescent="0.25">
      <c r="A766" s="20" t="s">
        <v>2973</v>
      </c>
      <c r="B766">
        <v>3</v>
      </c>
      <c r="C766" t="s">
        <v>3509</v>
      </c>
      <c r="K766" t="s">
        <v>905</v>
      </c>
      <c r="L766" t="s">
        <v>906</v>
      </c>
    </row>
    <row r="767" spans="1:12" x14ac:dyDescent="0.25">
      <c r="A767" s="20" t="s">
        <v>2976</v>
      </c>
      <c r="B767">
        <v>3</v>
      </c>
      <c r="C767" t="s">
        <v>3509</v>
      </c>
      <c r="K767" t="s">
        <v>905</v>
      </c>
      <c r="L767" t="s">
        <v>906</v>
      </c>
    </row>
    <row r="768" spans="1:12" x14ac:dyDescent="0.25">
      <c r="A768" s="20" t="s">
        <v>2979</v>
      </c>
      <c r="B768">
        <v>3</v>
      </c>
      <c r="C768" t="s">
        <v>3509</v>
      </c>
      <c r="K768" t="s">
        <v>905</v>
      </c>
      <c r="L768" t="s">
        <v>906</v>
      </c>
    </row>
    <row r="769" spans="1:12" x14ac:dyDescent="0.25">
      <c r="A769" s="20" t="s">
        <v>2982</v>
      </c>
      <c r="B769">
        <v>3</v>
      </c>
      <c r="C769" t="s">
        <v>3509</v>
      </c>
      <c r="K769" t="s">
        <v>905</v>
      </c>
      <c r="L769" t="s">
        <v>906</v>
      </c>
    </row>
    <row r="770" spans="1:12" x14ac:dyDescent="0.25">
      <c r="A770" s="20" t="s">
        <v>2985</v>
      </c>
      <c r="B770">
        <v>3</v>
      </c>
      <c r="C770" t="s">
        <v>3509</v>
      </c>
      <c r="K770" t="s">
        <v>905</v>
      </c>
      <c r="L770" t="s">
        <v>906</v>
      </c>
    </row>
    <row r="771" spans="1:12" x14ac:dyDescent="0.25">
      <c r="A771" s="20" t="s">
        <v>2988</v>
      </c>
      <c r="B771">
        <v>3</v>
      </c>
      <c r="C771" t="s">
        <v>3509</v>
      </c>
      <c r="K771" t="s">
        <v>905</v>
      </c>
      <c r="L771" t="s">
        <v>906</v>
      </c>
    </row>
    <row r="772" spans="1:12" x14ac:dyDescent="0.25">
      <c r="A772" s="20" t="s">
        <v>2991</v>
      </c>
      <c r="B772">
        <v>3</v>
      </c>
      <c r="C772" t="s">
        <v>3509</v>
      </c>
      <c r="K772" t="s">
        <v>905</v>
      </c>
      <c r="L772" t="s">
        <v>906</v>
      </c>
    </row>
    <row r="773" spans="1:12" x14ac:dyDescent="0.25">
      <c r="A773" s="20" t="s">
        <v>2994</v>
      </c>
      <c r="B773">
        <v>3</v>
      </c>
      <c r="C773" t="s">
        <v>3509</v>
      </c>
      <c r="K773" t="s">
        <v>905</v>
      </c>
      <c r="L773" t="s">
        <v>906</v>
      </c>
    </row>
    <row r="774" spans="1:12" x14ac:dyDescent="0.25">
      <c r="A774" s="20" t="s">
        <v>2997</v>
      </c>
      <c r="B774">
        <v>3</v>
      </c>
      <c r="C774" t="s">
        <v>3509</v>
      </c>
      <c r="K774" t="s">
        <v>905</v>
      </c>
      <c r="L774" t="s">
        <v>906</v>
      </c>
    </row>
    <row r="775" spans="1:12" x14ac:dyDescent="0.25">
      <c r="A775" s="20" t="s">
        <v>3000</v>
      </c>
      <c r="B775">
        <v>3</v>
      </c>
      <c r="C775" t="s">
        <v>3509</v>
      </c>
      <c r="K775" t="s">
        <v>905</v>
      </c>
      <c r="L775" t="s">
        <v>906</v>
      </c>
    </row>
    <row r="776" spans="1:12" x14ac:dyDescent="0.25">
      <c r="A776" s="20" t="s">
        <v>3003</v>
      </c>
      <c r="B776">
        <v>3</v>
      </c>
      <c r="C776" t="s">
        <v>3509</v>
      </c>
      <c r="K776" t="s">
        <v>905</v>
      </c>
      <c r="L776" t="s">
        <v>906</v>
      </c>
    </row>
    <row r="777" spans="1:12" x14ac:dyDescent="0.25">
      <c r="A777" s="20" t="s">
        <v>3006</v>
      </c>
      <c r="B777">
        <v>3</v>
      </c>
      <c r="C777" t="s">
        <v>3509</v>
      </c>
      <c r="K777" t="s">
        <v>905</v>
      </c>
      <c r="L777" t="s">
        <v>906</v>
      </c>
    </row>
    <row r="778" spans="1:12" x14ac:dyDescent="0.25">
      <c r="A778" s="20" t="s">
        <v>3009</v>
      </c>
      <c r="B778">
        <v>3</v>
      </c>
      <c r="C778" t="s">
        <v>3509</v>
      </c>
      <c r="K778" t="s">
        <v>905</v>
      </c>
      <c r="L778" t="s">
        <v>906</v>
      </c>
    </row>
    <row r="779" spans="1:12" x14ac:dyDescent="0.25">
      <c r="A779" s="20" t="s">
        <v>3012</v>
      </c>
      <c r="B779">
        <v>3</v>
      </c>
      <c r="C779" t="s">
        <v>3509</v>
      </c>
      <c r="K779" t="s">
        <v>905</v>
      </c>
      <c r="L779" t="s">
        <v>906</v>
      </c>
    </row>
    <row r="780" spans="1:12" x14ac:dyDescent="0.25">
      <c r="A780" s="20" t="s">
        <v>3015</v>
      </c>
      <c r="B780">
        <v>3</v>
      </c>
      <c r="C780" t="s">
        <v>3509</v>
      </c>
      <c r="K780" t="s">
        <v>905</v>
      </c>
      <c r="L780" t="s">
        <v>906</v>
      </c>
    </row>
    <row r="781" spans="1:12" x14ac:dyDescent="0.25">
      <c r="A781" s="20" t="s">
        <v>3018</v>
      </c>
      <c r="B781">
        <v>3</v>
      </c>
      <c r="C781" t="s">
        <v>3509</v>
      </c>
      <c r="K781" t="s">
        <v>905</v>
      </c>
      <c r="L781" t="s">
        <v>906</v>
      </c>
    </row>
    <row r="782" spans="1:12" x14ac:dyDescent="0.25">
      <c r="A782" s="21" t="s">
        <v>1929</v>
      </c>
      <c r="B782">
        <v>3</v>
      </c>
      <c r="C782" t="s">
        <v>3509</v>
      </c>
      <c r="K782" t="s">
        <v>905</v>
      </c>
      <c r="L782" t="s">
        <v>909</v>
      </c>
    </row>
    <row r="783" spans="1:12" x14ac:dyDescent="0.25">
      <c r="A783" s="21" t="s">
        <v>1928</v>
      </c>
      <c r="B783">
        <v>3</v>
      </c>
      <c r="C783" t="s">
        <v>3509</v>
      </c>
      <c r="K783" t="s">
        <v>905</v>
      </c>
      <c r="L783" t="s">
        <v>2761</v>
      </c>
    </row>
    <row r="784" spans="1:12" x14ac:dyDescent="0.25">
      <c r="A784" s="21" t="s">
        <v>1927</v>
      </c>
      <c r="B784">
        <v>3</v>
      </c>
      <c r="C784" t="s">
        <v>3509</v>
      </c>
      <c r="K784" t="s">
        <v>905</v>
      </c>
      <c r="L784" t="s">
        <v>2763</v>
      </c>
    </row>
    <row r="785" spans="1:12" x14ac:dyDescent="0.25">
      <c r="A785" s="23" t="s">
        <v>3127</v>
      </c>
      <c r="B785">
        <v>3</v>
      </c>
      <c r="C785" t="s">
        <v>3509</v>
      </c>
      <c r="H785" t="s">
        <v>3128</v>
      </c>
      <c r="K785" t="s">
        <v>905</v>
      </c>
      <c r="L785" t="s">
        <v>907</v>
      </c>
    </row>
    <row r="786" spans="1:12" x14ac:dyDescent="0.25">
      <c r="A786" s="23" t="s">
        <v>3129</v>
      </c>
      <c r="B786">
        <v>3</v>
      </c>
      <c r="C786" t="s">
        <v>3509</v>
      </c>
      <c r="H786" t="s">
        <v>3128</v>
      </c>
      <c r="K786" t="s">
        <v>905</v>
      </c>
      <c r="L786" t="s">
        <v>907</v>
      </c>
    </row>
    <row r="787" spans="1:12" x14ac:dyDescent="0.25">
      <c r="A787" s="23" t="s">
        <v>3130</v>
      </c>
      <c r="B787">
        <v>3</v>
      </c>
      <c r="C787" t="s">
        <v>3509</v>
      </c>
      <c r="H787" t="s">
        <v>3128</v>
      </c>
      <c r="K787" t="s">
        <v>905</v>
      </c>
      <c r="L787" t="s">
        <v>907</v>
      </c>
    </row>
    <row r="788" spans="1:12" x14ac:dyDescent="0.25">
      <c r="A788" s="23" t="s">
        <v>3131</v>
      </c>
      <c r="B788">
        <v>3</v>
      </c>
      <c r="C788" t="s">
        <v>3509</v>
      </c>
      <c r="H788" t="s">
        <v>3128</v>
      </c>
      <c r="K788" t="s">
        <v>905</v>
      </c>
      <c r="L788" t="s">
        <v>907</v>
      </c>
    </row>
    <row r="789" spans="1:12" x14ac:dyDescent="0.25">
      <c r="A789" s="23" t="s">
        <v>3132</v>
      </c>
      <c r="B789">
        <v>3</v>
      </c>
      <c r="C789" t="s">
        <v>3509</v>
      </c>
      <c r="H789" t="s">
        <v>3128</v>
      </c>
      <c r="K789" t="s">
        <v>905</v>
      </c>
      <c r="L789" t="s">
        <v>907</v>
      </c>
    </row>
    <row r="790" spans="1:12" x14ac:dyDescent="0.25">
      <c r="A790" s="23" t="s">
        <v>3133</v>
      </c>
      <c r="B790">
        <v>3</v>
      </c>
      <c r="C790" t="s">
        <v>3509</v>
      </c>
      <c r="H790" t="s">
        <v>3128</v>
      </c>
      <c r="K790" t="s">
        <v>905</v>
      </c>
      <c r="L790" t="s">
        <v>907</v>
      </c>
    </row>
    <row r="791" spans="1:12" x14ac:dyDescent="0.25">
      <c r="A791" s="23" t="s">
        <v>3072</v>
      </c>
      <c r="B791">
        <v>3</v>
      </c>
      <c r="C791" t="s">
        <v>3509</v>
      </c>
      <c r="H791" t="s">
        <v>3128</v>
      </c>
      <c r="K791" t="s">
        <v>905</v>
      </c>
      <c r="L791" t="s">
        <v>907</v>
      </c>
    </row>
    <row r="792" spans="1:12" x14ac:dyDescent="0.25">
      <c r="A792" s="23" t="s">
        <v>2919</v>
      </c>
      <c r="B792">
        <v>3</v>
      </c>
      <c r="C792" t="s">
        <v>3509</v>
      </c>
      <c r="H792" t="s">
        <v>3128</v>
      </c>
      <c r="K792" t="s">
        <v>905</v>
      </c>
      <c r="L792" t="s">
        <v>907</v>
      </c>
    </row>
    <row r="793" spans="1:12" x14ac:dyDescent="0.25">
      <c r="A793" s="23" t="s">
        <v>3135</v>
      </c>
      <c r="B793">
        <v>3</v>
      </c>
      <c r="C793" t="s">
        <v>3509</v>
      </c>
      <c r="H793" t="s">
        <v>3128</v>
      </c>
      <c r="K793" t="s">
        <v>905</v>
      </c>
      <c r="L793" t="s">
        <v>907</v>
      </c>
    </row>
    <row r="794" spans="1:12" x14ac:dyDescent="0.25">
      <c r="A794" s="23" t="s">
        <v>3136</v>
      </c>
      <c r="B794">
        <v>3</v>
      </c>
      <c r="C794" t="s">
        <v>3509</v>
      </c>
      <c r="H794" t="s">
        <v>3128</v>
      </c>
      <c r="K794" t="s">
        <v>905</v>
      </c>
      <c r="L794" t="s">
        <v>907</v>
      </c>
    </row>
    <row r="795" spans="1:12" x14ac:dyDescent="0.25">
      <c r="A795" s="23" t="s">
        <v>3138</v>
      </c>
      <c r="B795">
        <v>3</v>
      </c>
      <c r="C795" t="s">
        <v>3509</v>
      </c>
      <c r="H795" t="s">
        <v>3128</v>
      </c>
      <c r="K795" t="s">
        <v>905</v>
      </c>
      <c r="L795" t="s">
        <v>907</v>
      </c>
    </row>
    <row r="796" spans="1:12" x14ac:dyDescent="0.25">
      <c r="A796" s="23" t="s">
        <v>3140</v>
      </c>
      <c r="B796">
        <v>3</v>
      </c>
      <c r="C796" t="s">
        <v>3509</v>
      </c>
      <c r="H796" t="s">
        <v>3128</v>
      </c>
      <c r="K796" t="s">
        <v>905</v>
      </c>
      <c r="L796" t="s">
        <v>907</v>
      </c>
    </row>
    <row r="797" spans="1:12" x14ac:dyDescent="0.25">
      <c r="A797" s="23" t="s">
        <v>3141</v>
      </c>
      <c r="B797">
        <v>3</v>
      </c>
      <c r="C797" t="s">
        <v>3509</v>
      </c>
      <c r="H797" t="s">
        <v>3128</v>
      </c>
      <c r="K797" t="s">
        <v>905</v>
      </c>
      <c r="L797" t="s">
        <v>907</v>
      </c>
    </row>
    <row r="798" spans="1:12" x14ac:dyDescent="0.25">
      <c r="A798" s="23" t="s">
        <v>3142</v>
      </c>
      <c r="B798">
        <v>3</v>
      </c>
      <c r="C798" t="s">
        <v>3509</v>
      </c>
      <c r="H798" t="s">
        <v>3128</v>
      </c>
      <c r="K798" t="s">
        <v>905</v>
      </c>
      <c r="L798" t="s">
        <v>907</v>
      </c>
    </row>
    <row r="799" spans="1:12" x14ac:dyDescent="0.25">
      <c r="A799" s="23" t="s">
        <v>3143</v>
      </c>
      <c r="B799">
        <v>3</v>
      </c>
      <c r="C799" t="s">
        <v>3509</v>
      </c>
      <c r="H799" t="s">
        <v>3128</v>
      </c>
      <c r="K799" t="s">
        <v>905</v>
      </c>
      <c r="L799" t="s">
        <v>907</v>
      </c>
    </row>
    <row r="800" spans="1:12" x14ac:dyDescent="0.25">
      <c r="A800" s="23" t="s">
        <v>3144</v>
      </c>
      <c r="B800">
        <v>3</v>
      </c>
      <c r="C800" t="s">
        <v>3509</v>
      </c>
      <c r="H800" t="s">
        <v>3128</v>
      </c>
      <c r="K800" t="s">
        <v>905</v>
      </c>
      <c r="L800" t="s">
        <v>907</v>
      </c>
    </row>
    <row r="801" spans="1:12" x14ac:dyDescent="0.25">
      <c r="A801" s="23" t="s">
        <v>3146</v>
      </c>
      <c r="B801">
        <v>3</v>
      </c>
      <c r="C801" t="s">
        <v>3509</v>
      </c>
      <c r="H801" t="s">
        <v>3128</v>
      </c>
      <c r="K801" t="s">
        <v>905</v>
      </c>
      <c r="L801" t="s">
        <v>907</v>
      </c>
    </row>
    <row r="802" spans="1:12" x14ac:dyDescent="0.25">
      <c r="A802" s="23" t="s">
        <v>3147</v>
      </c>
      <c r="B802">
        <v>3</v>
      </c>
      <c r="C802" t="s">
        <v>3509</v>
      </c>
      <c r="H802" t="s">
        <v>3128</v>
      </c>
      <c r="K802" t="s">
        <v>905</v>
      </c>
      <c r="L802" t="s">
        <v>907</v>
      </c>
    </row>
    <row r="803" spans="1:12" x14ac:dyDescent="0.25">
      <c r="A803" s="23" t="s">
        <v>3148</v>
      </c>
      <c r="B803">
        <v>3</v>
      </c>
      <c r="C803" t="s">
        <v>3509</v>
      </c>
      <c r="H803" t="s">
        <v>3128</v>
      </c>
      <c r="K803" t="s">
        <v>905</v>
      </c>
      <c r="L803" t="s">
        <v>907</v>
      </c>
    </row>
    <row r="804" spans="1:12" x14ac:dyDescent="0.25">
      <c r="A804" s="23" t="s">
        <v>3149</v>
      </c>
      <c r="B804">
        <v>3</v>
      </c>
      <c r="C804" t="s">
        <v>3509</v>
      </c>
      <c r="H804" t="s">
        <v>3128</v>
      </c>
      <c r="K804" t="s">
        <v>905</v>
      </c>
      <c r="L804" t="s">
        <v>907</v>
      </c>
    </row>
    <row r="805" spans="1:12" x14ac:dyDescent="0.25">
      <c r="A805" s="23" t="s">
        <v>3150</v>
      </c>
      <c r="B805">
        <v>3</v>
      </c>
      <c r="C805" t="s">
        <v>3509</v>
      </c>
      <c r="H805" t="s">
        <v>3128</v>
      </c>
      <c r="K805" t="s">
        <v>905</v>
      </c>
      <c r="L805" t="s">
        <v>907</v>
      </c>
    </row>
    <row r="806" spans="1:12" x14ac:dyDescent="0.25">
      <c r="A806" s="23" t="s">
        <v>2921</v>
      </c>
      <c r="B806">
        <v>3</v>
      </c>
      <c r="C806" t="s">
        <v>3509</v>
      </c>
      <c r="H806" t="s">
        <v>3128</v>
      </c>
      <c r="K806" t="s">
        <v>905</v>
      </c>
      <c r="L806" t="s">
        <v>907</v>
      </c>
    </row>
    <row r="807" spans="1:12" x14ac:dyDescent="0.25">
      <c r="A807" s="26" t="s">
        <v>3151</v>
      </c>
      <c r="B807">
        <v>3</v>
      </c>
      <c r="C807" t="s">
        <v>3509</v>
      </c>
      <c r="K807" t="s">
        <v>915</v>
      </c>
      <c r="L807" t="s">
        <v>909</v>
      </c>
    </row>
    <row r="808" spans="1:12" x14ac:dyDescent="0.25">
      <c r="A808" s="26" t="s">
        <v>3153</v>
      </c>
      <c r="B808">
        <v>3</v>
      </c>
      <c r="C808" t="s">
        <v>3509</v>
      </c>
      <c r="K808" t="s">
        <v>915</v>
      </c>
      <c r="L808" t="s">
        <v>2761</v>
      </c>
    </row>
    <row r="809" spans="1:12" x14ac:dyDescent="0.25">
      <c r="A809" s="26" t="s">
        <v>3155</v>
      </c>
      <c r="B809">
        <v>3</v>
      </c>
      <c r="C809" t="s">
        <v>3509</v>
      </c>
      <c r="K809" t="s">
        <v>915</v>
      </c>
      <c r="L809" t="s">
        <v>2763</v>
      </c>
    </row>
    <row r="810" spans="1:12" x14ac:dyDescent="0.25">
      <c r="A810" s="26" t="s">
        <v>3157</v>
      </c>
      <c r="B810">
        <v>3</v>
      </c>
      <c r="C810" t="s">
        <v>3509</v>
      </c>
      <c r="K810" t="s">
        <v>915</v>
      </c>
      <c r="L810" t="s">
        <v>2773</v>
      </c>
    </row>
    <row r="811" spans="1:12" x14ac:dyDescent="0.25">
      <c r="A811" s="26" t="s">
        <v>2092</v>
      </c>
      <c r="B811">
        <v>3</v>
      </c>
      <c r="C811" t="s">
        <v>3509</v>
      </c>
      <c r="K811" t="s">
        <v>915</v>
      </c>
      <c r="L811" t="s">
        <v>2778</v>
      </c>
    </row>
    <row r="812" spans="1:12" x14ac:dyDescent="0.25">
      <c r="A812" s="26" t="s">
        <v>3160</v>
      </c>
      <c r="B812">
        <v>3</v>
      </c>
      <c r="C812" t="s">
        <v>3509</v>
      </c>
      <c r="K812" t="s">
        <v>915</v>
      </c>
      <c r="L812" t="s">
        <v>2781</v>
      </c>
    </row>
    <row r="813" spans="1:12" x14ac:dyDescent="0.25">
      <c r="A813" s="26" t="s">
        <v>3162</v>
      </c>
      <c r="B813">
        <v>3</v>
      </c>
      <c r="C813" t="s">
        <v>3509</v>
      </c>
      <c r="K813" t="s">
        <v>915</v>
      </c>
      <c r="L813" t="s">
        <v>2784</v>
      </c>
    </row>
    <row r="814" spans="1:12" x14ac:dyDescent="0.25">
      <c r="A814" s="26" t="s">
        <v>3164</v>
      </c>
      <c r="B814">
        <v>3</v>
      </c>
      <c r="C814" t="s">
        <v>3509</v>
      </c>
      <c r="K814" t="s">
        <v>915</v>
      </c>
      <c r="L814" t="s">
        <v>2787</v>
      </c>
    </row>
    <row r="815" spans="1:12" x14ac:dyDescent="0.25">
      <c r="A815" s="26" t="s">
        <v>3166</v>
      </c>
      <c r="B815">
        <v>3</v>
      </c>
      <c r="C815" t="s">
        <v>3509</v>
      </c>
      <c r="K815" t="s">
        <v>915</v>
      </c>
      <c r="L815" t="s">
        <v>3101</v>
      </c>
    </row>
    <row r="816" spans="1:12" x14ac:dyDescent="0.25">
      <c r="A816" s="26" t="s">
        <v>3168</v>
      </c>
      <c r="B816">
        <v>3</v>
      </c>
      <c r="C816" t="s">
        <v>3509</v>
      </c>
      <c r="K816" t="s">
        <v>915</v>
      </c>
      <c r="L816" t="s">
        <v>3102</v>
      </c>
    </row>
    <row r="817" spans="1:12" x14ac:dyDescent="0.25">
      <c r="A817" s="26" t="s">
        <v>3170</v>
      </c>
      <c r="B817">
        <v>3</v>
      </c>
      <c r="C817" t="s">
        <v>3509</v>
      </c>
      <c r="K817" t="s">
        <v>915</v>
      </c>
      <c r="L817" t="s">
        <v>3103</v>
      </c>
    </row>
    <row r="818" spans="1:12" x14ac:dyDescent="0.25">
      <c r="A818" s="26" t="s">
        <v>3172</v>
      </c>
      <c r="B818">
        <v>3</v>
      </c>
      <c r="C818" t="s">
        <v>3509</v>
      </c>
      <c r="K818" t="s">
        <v>915</v>
      </c>
      <c r="L818" t="s">
        <v>3107</v>
      </c>
    </row>
    <row r="819" spans="1:12" x14ac:dyDescent="0.25">
      <c r="A819" s="26" t="s">
        <v>3174</v>
      </c>
      <c r="B819">
        <v>3</v>
      </c>
      <c r="C819" t="s">
        <v>3509</v>
      </c>
      <c r="K819" t="s">
        <v>915</v>
      </c>
      <c r="L819" t="s">
        <v>3120</v>
      </c>
    </row>
    <row r="820" spans="1:12" x14ac:dyDescent="0.25">
      <c r="A820" s="26" t="s">
        <v>3176</v>
      </c>
      <c r="B820">
        <v>3</v>
      </c>
      <c r="C820" t="s">
        <v>3509</v>
      </c>
      <c r="K820" t="s">
        <v>915</v>
      </c>
      <c r="L820" t="s">
        <v>3121</v>
      </c>
    </row>
    <row r="821" spans="1:12" x14ac:dyDescent="0.25">
      <c r="A821" s="28" t="s">
        <v>3178</v>
      </c>
      <c r="B821">
        <v>3</v>
      </c>
      <c r="C821" t="s">
        <v>3509</v>
      </c>
      <c r="H821" t="s">
        <v>3180</v>
      </c>
      <c r="K821" t="s">
        <v>915</v>
      </c>
      <c r="L821" t="s">
        <v>905</v>
      </c>
    </row>
    <row r="822" spans="1:12" x14ac:dyDescent="0.25">
      <c r="A822" s="28" t="s">
        <v>3181</v>
      </c>
      <c r="B822">
        <v>3</v>
      </c>
      <c r="C822" t="s">
        <v>3509</v>
      </c>
      <c r="H822" t="s">
        <v>3180</v>
      </c>
      <c r="K822" t="s">
        <v>915</v>
      </c>
      <c r="L822" t="s">
        <v>905</v>
      </c>
    </row>
    <row r="823" spans="1:12" x14ac:dyDescent="0.25">
      <c r="A823" s="28" t="s">
        <v>3183</v>
      </c>
      <c r="B823">
        <v>3</v>
      </c>
      <c r="C823" t="s">
        <v>3509</v>
      </c>
      <c r="H823" t="s">
        <v>3180</v>
      </c>
      <c r="K823" t="s">
        <v>915</v>
      </c>
      <c r="L823" t="s">
        <v>905</v>
      </c>
    </row>
    <row r="824" spans="1:12" x14ac:dyDescent="0.25">
      <c r="A824" s="28" t="s">
        <v>3185</v>
      </c>
      <c r="B824">
        <v>3</v>
      </c>
      <c r="C824" t="s">
        <v>3509</v>
      </c>
      <c r="H824" t="s">
        <v>3180</v>
      </c>
      <c r="K824" t="s">
        <v>915</v>
      </c>
      <c r="L824" t="s">
        <v>905</v>
      </c>
    </row>
    <row r="825" spans="1:12" x14ac:dyDescent="0.25">
      <c r="A825" s="28" t="s">
        <v>3187</v>
      </c>
      <c r="B825">
        <v>3</v>
      </c>
      <c r="C825" t="s">
        <v>3509</v>
      </c>
      <c r="H825" t="s">
        <v>3180</v>
      </c>
      <c r="K825" t="s">
        <v>915</v>
      </c>
      <c r="L825" t="s">
        <v>905</v>
      </c>
    </row>
    <row r="826" spans="1:12" x14ac:dyDescent="0.25">
      <c r="A826" s="28" t="s">
        <v>3189</v>
      </c>
      <c r="B826">
        <v>3</v>
      </c>
      <c r="C826" t="s">
        <v>3509</v>
      </c>
      <c r="H826" t="s">
        <v>3180</v>
      </c>
      <c r="K826" t="s">
        <v>915</v>
      </c>
      <c r="L826" t="s">
        <v>905</v>
      </c>
    </row>
    <row r="827" spans="1:12" x14ac:dyDescent="0.25">
      <c r="A827" s="28" t="s">
        <v>3191</v>
      </c>
      <c r="B827">
        <v>3</v>
      </c>
      <c r="C827" t="s">
        <v>3509</v>
      </c>
      <c r="H827" t="s">
        <v>3193</v>
      </c>
      <c r="K827" t="s">
        <v>915</v>
      </c>
      <c r="L827" t="s">
        <v>905</v>
      </c>
    </row>
    <row r="828" spans="1:12" x14ac:dyDescent="0.25">
      <c r="A828" s="28" t="s">
        <v>3194</v>
      </c>
      <c r="B828">
        <v>3</v>
      </c>
      <c r="C828" t="s">
        <v>3509</v>
      </c>
      <c r="H828" t="s">
        <v>3193</v>
      </c>
      <c r="K828" t="s">
        <v>915</v>
      </c>
      <c r="L828" t="s">
        <v>905</v>
      </c>
    </row>
    <row r="829" spans="1:12" x14ac:dyDescent="0.25">
      <c r="A829" s="28" t="s">
        <v>3196</v>
      </c>
      <c r="B829">
        <v>3</v>
      </c>
      <c r="C829" t="s">
        <v>3509</v>
      </c>
      <c r="H829" t="s">
        <v>3193</v>
      </c>
      <c r="K829" t="s">
        <v>915</v>
      </c>
      <c r="L829" t="s">
        <v>905</v>
      </c>
    </row>
    <row r="830" spans="1:12" x14ac:dyDescent="0.25">
      <c r="A830" s="28" t="s">
        <v>2922</v>
      </c>
      <c r="B830">
        <v>3</v>
      </c>
      <c r="C830" t="s">
        <v>3509</v>
      </c>
      <c r="H830" t="s">
        <v>3193</v>
      </c>
      <c r="K830" t="s">
        <v>915</v>
      </c>
      <c r="L830" t="s">
        <v>905</v>
      </c>
    </row>
    <row r="831" spans="1:12" x14ac:dyDescent="0.25">
      <c r="A831" s="28" t="s">
        <v>2917</v>
      </c>
      <c r="B831">
        <v>3</v>
      </c>
      <c r="C831" t="s">
        <v>3509</v>
      </c>
      <c r="H831" t="s">
        <v>3193</v>
      </c>
      <c r="K831" t="s">
        <v>915</v>
      </c>
      <c r="L831" t="s">
        <v>905</v>
      </c>
    </row>
    <row r="832" spans="1:12" x14ac:dyDescent="0.25">
      <c r="A832" s="28" t="s">
        <v>3197</v>
      </c>
      <c r="B832">
        <v>3</v>
      </c>
      <c r="C832" t="s">
        <v>3509</v>
      </c>
      <c r="H832" t="s">
        <v>3193</v>
      </c>
      <c r="K832" t="s">
        <v>915</v>
      </c>
      <c r="L832" t="s">
        <v>905</v>
      </c>
    </row>
    <row r="833" spans="1:12" x14ac:dyDescent="0.25">
      <c r="A833" s="28" t="s">
        <v>3198</v>
      </c>
      <c r="B833">
        <v>3</v>
      </c>
      <c r="C833" t="s">
        <v>3509</v>
      </c>
      <c r="H833" t="s">
        <v>3193</v>
      </c>
      <c r="K833" t="s">
        <v>915</v>
      </c>
      <c r="L833" t="s">
        <v>905</v>
      </c>
    </row>
    <row r="834" spans="1:12" x14ac:dyDescent="0.25">
      <c r="A834" s="28" t="s">
        <v>3200</v>
      </c>
      <c r="B834">
        <v>3</v>
      </c>
      <c r="C834" t="s">
        <v>3509</v>
      </c>
      <c r="H834" t="s">
        <v>3193</v>
      </c>
      <c r="K834" t="s">
        <v>915</v>
      </c>
      <c r="L834" t="s">
        <v>905</v>
      </c>
    </row>
    <row r="835" spans="1:12" x14ac:dyDescent="0.25">
      <c r="A835" s="28" t="s">
        <v>3202</v>
      </c>
      <c r="B835">
        <v>3</v>
      </c>
      <c r="C835" t="s">
        <v>3509</v>
      </c>
      <c r="H835" t="s">
        <v>3193</v>
      </c>
      <c r="K835" t="s">
        <v>915</v>
      </c>
      <c r="L835" t="s">
        <v>905</v>
      </c>
    </row>
    <row r="836" spans="1:12" x14ac:dyDescent="0.25">
      <c r="A836" s="28" t="s">
        <v>3203</v>
      </c>
      <c r="B836">
        <v>3</v>
      </c>
      <c r="C836" t="s">
        <v>3509</v>
      </c>
      <c r="H836" t="s">
        <v>3193</v>
      </c>
      <c r="K836" t="s">
        <v>915</v>
      </c>
      <c r="L836" t="s">
        <v>905</v>
      </c>
    </row>
    <row r="837" spans="1:12" x14ac:dyDescent="0.25">
      <c r="A837" s="28" t="s">
        <v>3204</v>
      </c>
      <c r="B837">
        <v>3</v>
      </c>
      <c r="C837" t="s">
        <v>3509</v>
      </c>
      <c r="H837" t="s">
        <v>3193</v>
      </c>
      <c r="K837" t="s">
        <v>915</v>
      </c>
      <c r="L837" t="s">
        <v>905</v>
      </c>
    </row>
    <row r="838" spans="1:12" x14ac:dyDescent="0.25">
      <c r="A838" s="28" t="s">
        <v>3206</v>
      </c>
      <c r="B838">
        <v>3</v>
      </c>
      <c r="C838" t="s">
        <v>3509</v>
      </c>
      <c r="H838" t="s">
        <v>3193</v>
      </c>
      <c r="K838" t="s">
        <v>915</v>
      </c>
      <c r="L838" t="s">
        <v>905</v>
      </c>
    </row>
    <row r="839" spans="1:12" x14ac:dyDescent="0.25">
      <c r="A839" s="28" t="s">
        <v>3207</v>
      </c>
      <c r="B839">
        <v>3</v>
      </c>
      <c r="C839" t="s">
        <v>3509</v>
      </c>
      <c r="H839" t="s">
        <v>3193</v>
      </c>
      <c r="K839" t="s">
        <v>915</v>
      </c>
      <c r="L839" t="s">
        <v>905</v>
      </c>
    </row>
    <row r="840" spans="1:12" x14ac:dyDescent="0.25">
      <c r="A840" s="28" t="s">
        <v>3208</v>
      </c>
      <c r="B840">
        <v>3</v>
      </c>
      <c r="C840" t="s">
        <v>3509</v>
      </c>
      <c r="H840" t="s">
        <v>3193</v>
      </c>
      <c r="K840" t="s">
        <v>915</v>
      </c>
      <c r="L840" t="s">
        <v>905</v>
      </c>
    </row>
    <row r="841" spans="1:12" x14ac:dyDescent="0.25">
      <c r="A841" s="28" t="s">
        <v>3210</v>
      </c>
      <c r="B841">
        <v>3</v>
      </c>
      <c r="C841" t="s">
        <v>3509</v>
      </c>
      <c r="H841" t="s">
        <v>3193</v>
      </c>
      <c r="K841" t="s">
        <v>915</v>
      </c>
      <c r="L841" t="s">
        <v>905</v>
      </c>
    </row>
    <row r="842" spans="1:12" x14ac:dyDescent="0.25">
      <c r="A842" s="28" t="s">
        <v>3211</v>
      </c>
      <c r="B842">
        <v>3</v>
      </c>
      <c r="C842" t="s">
        <v>3509</v>
      </c>
      <c r="H842" t="s">
        <v>3193</v>
      </c>
      <c r="K842" t="s">
        <v>915</v>
      </c>
      <c r="L842" t="s">
        <v>905</v>
      </c>
    </row>
    <row r="843" spans="1:12" x14ac:dyDescent="0.25">
      <c r="A843" s="28" t="s">
        <v>3212</v>
      </c>
      <c r="B843">
        <v>3</v>
      </c>
      <c r="C843" t="s">
        <v>3509</v>
      </c>
      <c r="H843" t="s">
        <v>3193</v>
      </c>
      <c r="K843" t="s">
        <v>915</v>
      </c>
      <c r="L843" t="s">
        <v>905</v>
      </c>
    </row>
    <row r="844" spans="1:12" x14ac:dyDescent="0.25">
      <c r="A844" s="28" t="s">
        <v>3213</v>
      </c>
      <c r="B844">
        <v>3</v>
      </c>
      <c r="C844" t="s">
        <v>3509</v>
      </c>
      <c r="H844" t="s">
        <v>3193</v>
      </c>
      <c r="K844" t="s">
        <v>915</v>
      </c>
      <c r="L844" t="s">
        <v>905</v>
      </c>
    </row>
    <row r="845" spans="1:12" x14ac:dyDescent="0.25">
      <c r="A845" s="28" t="s">
        <v>3214</v>
      </c>
      <c r="B845">
        <v>3</v>
      </c>
      <c r="C845" t="s">
        <v>3509</v>
      </c>
      <c r="H845" t="s">
        <v>3193</v>
      </c>
      <c r="K845" t="s">
        <v>915</v>
      </c>
      <c r="L845" t="s">
        <v>905</v>
      </c>
    </row>
    <row r="846" spans="1:12" x14ac:dyDescent="0.25">
      <c r="A846" s="28" t="s">
        <v>3215</v>
      </c>
      <c r="B846">
        <v>3</v>
      </c>
      <c r="C846" t="s">
        <v>3509</v>
      </c>
      <c r="H846" t="s">
        <v>3193</v>
      </c>
      <c r="K846" t="s">
        <v>915</v>
      </c>
      <c r="L846" t="s">
        <v>905</v>
      </c>
    </row>
    <row r="847" spans="1:12" x14ac:dyDescent="0.25">
      <c r="A847" s="28" t="s">
        <v>3216</v>
      </c>
      <c r="B847">
        <v>3</v>
      </c>
      <c r="C847" t="s">
        <v>3509</v>
      </c>
      <c r="H847" t="s">
        <v>3193</v>
      </c>
      <c r="K847" t="s">
        <v>915</v>
      </c>
      <c r="L847" t="s">
        <v>905</v>
      </c>
    </row>
    <row r="848" spans="1:12" x14ac:dyDescent="0.25">
      <c r="A848" s="28" t="s">
        <v>3218</v>
      </c>
      <c r="B848">
        <v>3</v>
      </c>
      <c r="C848" t="s">
        <v>3509</v>
      </c>
      <c r="H848" t="s">
        <v>3193</v>
      </c>
      <c r="K848" t="s">
        <v>915</v>
      </c>
      <c r="L848" t="s">
        <v>905</v>
      </c>
    </row>
    <row r="849" spans="1:12" x14ac:dyDescent="0.25">
      <c r="A849" s="28" t="s">
        <v>3220</v>
      </c>
      <c r="B849">
        <v>3</v>
      </c>
      <c r="C849" t="s">
        <v>3509</v>
      </c>
      <c r="H849" t="s">
        <v>3222</v>
      </c>
      <c r="K849" t="s">
        <v>915</v>
      </c>
      <c r="L849" t="s">
        <v>905</v>
      </c>
    </row>
    <row r="850" spans="1:12" x14ac:dyDescent="0.25">
      <c r="A850" s="28" t="s">
        <v>3223</v>
      </c>
      <c r="B850">
        <v>3</v>
      </c>
      <c r="C850" t="s">
        <v>3509</v>
      </c>
      <c r="H850" t="s">
        <v>3222</v>
      </c>
      <c r="K850" t="s">
        <v>915</v>
      </c>
      <c r="L850" t="s">
        <v>905</v>
      </c>
    </row>
    <row r="851" spans="1:12" x14ac:dyDescent="0.25">
      <c r="A851" s="28" t="s">
        <v>3224</v>
      </c>
      <c r="B851">
        <v>3</v>
      </c>
      <c r="C851" t="s">
        <v>3509</v>
      </c>
      <c r="H851" t="s">
        <v>3222</v>
      </c>
      <c r="K851" t="s">
        <v>915</v>
      </c>
      <c r="L851" t="s">
        <v>905</v>
      </c>
    </row>
    <row r="852" spans="1:12" x14ac:dyDescent="0.25">
      <c r="A852" s="28" t="s">
        <v>3225</v>
      </c>
      <c r="B852">
        <v>3</v>
      </c>
      <c r="C852" t="s">
        <v>3509</v>
      </c>
      <c r="H852" t="s">
        <v>3222</v>
      </c>
      <c r="K852" t="s">
        <v>915</v>
      </c>
      <c r="L852" t="s">
        <v>905</v>
      </c>
    </row>
    <row r="853" spans="1:12" x14ac:dyDescent="0.25">
      <c r="A853" s="28" t="s">
        <v>3226</v>
      </c>
      <c r="B853">
        <v>3</v>
      </c>
      <c r="C853" t="s">
        <v>3509</v>
      </c>
      <c r="H853" t="s">
        <v>3222</v>
      </c>
      <c r="K853" t="s">
        <v>915</v>
      </c>
      <c r="L853" t="s">
        <v>905</v>
      </c>
    </row>
    <row r="854" spans="1:12" x14ac:dyDescent="0.25">
      <c r="A854" s="28" t="s">
        <v>3227</v>
      </c>
      <c r="B854">
        <v>3</v>
      </c>
      <c r="C854" t="s">
        <v>3509</v>
      </c>
      <c r="H854" t="s">
        <v>3222</v>
      </c>
      <c r="K854" t="s">
        <v>915</v>
      </c>
      <c r="L854" t="s">
        <v>905</v>
      </c>
    </row>
    <row r="855" spans="1:12" x14ac:dyDescent="0.25">
      <c r="A855" s="28" t="s">
        <v>3228</v>
      </c>
      <c r="B855">
        <v>3</v>
      </c>
      <c r="C855" t="s">
        <v>3509</v>
      </c>
      <c r="H855" t="s">
        <v>3222</v>
      </c>
      <c r="K855" t="s">
        <v>915</v>
      </c>
      <c r="L855" t="s">
        <v>905</v>
      </c>
    </row>
    <row r="856" spans="1:12" x14ac:dyDescent="0.25">
      <c r="A856" s="28" t="s">
        <v>3230</v>
      </c>
      <c r="B856">
        <v>3</v>
      </c>
      <c r="C856" t="s">
        <v>3509</v>
      </c>
      <c r="H856" t="s">
        <v>3232</v>
      </c>
      <c r="K856" t="s">
        <v>915</v>
      </c>
      <c r="L856" t="s">
        <v>905</v>
      </c>
    </row>
    <row r="857" spans="1:12" x14ac:dyDescent="0.25">
      <c r="A857" s="28" t="s">
        <v>3233</v>
      </c>
      <c r="B857">
        <v>3</v>
      </c>
      <c r="C857" t="s">
        <v>3509</v>
      </c>
      <c r="H857" t="s">
        <v>3232</v>
      </c>
      <c r="K857" t="s">
        <v>915</v>
      </c>
      <c r="L857" t="s">
        <v>905</v>
      </c>
    </row>
    <row r="858" spans="1:12" x14ac:dyDescent="0.25">
      <c r="A858" s="28" t="s">
        <v>3235</v>
      </c>
      <c r="B858">
        <v>3</v>
      </c>
      <c r="C858" t="s">
        <v>3509</v>
      </c>
      <c r="H858" t="s">
        <v>3232</v>
      </c>
      <c r="K858" t="s">
        <v>915</v>
      </c>
      <c r="L858" t="s">
        <v>905</v>
      </c>
    </row>
    <row r="859" spans="1:12" x14ac:dyDescent="0.25">
      <c r="A859" s="28" t="s">
        <v>3237</v>
      </c>
      <c r="B859">
        <v>3</v>
      </c>
      <c r="C859" t="s">
        <v>3509</v>
      </c>
      <c r="H859" t="s">
        <v>3232</v>
      </c>
      <c r="K859" t="s">
        <v>915</v>
      </c>
      <c r="L859" t="s">
        <v>905</v>
      </c>
    </row>
    <row r="860" spans="1:12" x14ac:dyDescent="0.25">
      <c r="A860" s="28" t="s">
        <v>3239</v>
      </c>
      <c r="B860">
        <v>3</v>
      </c>
      <c r="C860" t="s">
        <v>3509</v>
      </c>
      <c r="H860" t="s">
        <v>3232</v>
      </c>
      <c r="K860" t="s">
        <v>915</v>
      </c>
      <c r="L860" t="s">
        <v>905</v>
      </c>
    </row>
    <row r="861" spans="1:12" x14ac:dyDescent="0.25">
      <c r="A861" s="28" t="s">
        <v>3240</v>
      </c>
      <c r="B861">
        <v>3</v>
      </c>
      <c r="C861" t="s">
        <v>3509</v>
      </c>
      <c r="H861" t="s">
        <v>3232</v>
      </c>
      <c r="K861" t="s">
        <v>915</v>
      </c>
      <c r="L861" t="s">
        <v>905</v>
      </c>
    </row>
    <row r="862" spans="1:12" x14ac:dyDescent="0.25">
      <c r="A862" s="28" t="s">
        <v>3242</v>
      </c>
      <c r="B862">
        <v>3</v>
      </c>
      <c r="C862" t="s">
        <v>3509</v>
      </c>
      <c r="H862" t="s">
        <v>3232</v>
      </c>
      <c r="K862" t="s">
        <v>915</v>
      </c>
      <c r="L862" t="s">
        <v>905</v>
      </c>
    </row>
    <row r="863" spans="1:12" x14ac:dyDescent="0.25">
      <c r="A863" s="28" t="s">
        <v>3244</v>
      </c>
      <c r="B863">
        <v>3</v>
      </c>
      <c r="C863" t="s">
        <v>3509</v>
      </c>
      <c r="H863" t="s">
        <v>3232</v>
      </c>
      <c r="K863" t="s">
        <v>915</v>
      </c>
      <c r="L863" t="s">
        <v>905</v>
      </c>
    </row>
    <row r="864" spans="1:12" x14ac:dyDescent="0.25">
      <c r="A864" s="28" t="s">
        <v>3246</v>
      </c>
      <c r="B864">
        <v>3</v>
      </c>
      <c r="C864" t="s">
        <v>3509</v>
      </c>
      <c r="H864" t="s">
        <v>3232</v>
      </c>
      <c r="K864" t="s">
        <v>915</v>
      </c>
      <c r="L864" t="s">
        <v>905</v>
      </c>
    </row>
    <row r="865" spans="1:12" x14ac:dyDescent="0.25">
      <c r="A865" s="28" t="s">
        <v>3248</v>
      </c>
      <c r="B865">
        <v>3</v>
      </c>
      <c r="C865" t="s">
        <v>3509</v>
      </c>
      <c r="H865" t="s">
        <v>3232</v>
      </c>
      <c r="K865" t="s">
        <v>915</v>
      </c>
      <c r="L865" t="s">
        <v>905</v>
      </c>
    </row>
    <row r="866" spans="1:12" x14ac:dyDescent="0.25">
      <c r="A866" s="28" t="s">
        <v>3250</v>
      </c>
      <c r="B866">
        <v>3</v>
      </c>
      <c r="C866" t="s">
        <v>3509</v>
      </c>
      <c r="H866" t="s">
        <v>3232</v>
      </c>
      <c r="K866" t="s">
        <v>915</v>
      </c>
      <c r="L866" t="s">
        <v>905</v>
      </c>
    </row>
    <row r="867" spans="1:12" x14ac:dyDescent="0.25">
      <c r="A867" s="30" t="s">
        <v>3252</v>
      </c>
      <c r="B867">
        <v>3</v>
      </c>
      <c r="C867" t="s">
        <v>3509</v>
      </c>
      <c r="H867" t="s">
        <v>3253</v>
      </c>
      <c r="K867" t="s">
        <v>905</v>
      </c>
      <c r="L867" t="s">
        <v>908</v>
      </c>
    </row>
    <row r="868" spans="1:12" x14ac:dyDescent="0.25">
      <c r="A868" s="30" t="s">
        <v>3254</v>
      </c>
      <c r="B868">
        <v>3</v>
      </c>
      <c r="C868" t="s">
        <v>3509</v>
      </c>
      <c r="H868" t="s">
        <v>3253</v>
      </c>
      <c r="K868" t="s">
        <v>905</v>
      </c>
      <c r="L868" t="s">
        <v>908</v>
      </c>
    </row>
    <row r="869" spans="1:12" x14ac:dyDescent="0.25">
      <c r="A869" s="30" t="s">
        <v>3255</v>
      </c>
      <c r="B869">
        <v>3</v>
      </c>
      <c r="C869" t="s">
        <v>3509</v>
      </c>
      <c r="H869" t="s">
        <v>3253</v>
      </c>
      <c r="K869" t="s">
        <v>905</v>
      </c>
      <c r="L869" t="s">
        <v>908</v>
      </c>
    </row>
    <row r="870" spans="1:12" x14ac:dyDescent="0.25">
      <c r="A870" s="30" t="s">
        <v>3256</v>
      </c>
      <c r="B870">
        <v>3</v>
      </c>
      <c r="C870" t="s">
        <v>3509</v>
      </c>
      <c r="H870" t="s">
        <v>3257</v>
      </c>
      <c r="K870" t="s">
        <v>905</v>
      </c>
      <c r="L870" t="s">
        <v>908</v>
      </c>
    </row>
    <row r="871" spans="1:12" x14ac:dyDescent="0.25">
      <c r="A871" s="30" t="s">
        <v>3258</v>
      </c>
      <c r="B871">
        <v>3</v>
      </c>
      <c r="C871" t="s">
        <v>3509</v>
      </c>
      <c r="H871" t="s">
        <v>3257</v>
      </c>
      <c r="K871" t="s">
        <v>905</v>
      </c>
      <c r="L871" t="s">
        <v>908</v>
      </c>
    </row>
    <row r="872" spans="1:12" x14ac:dyDescent="0.25">
      <c r="A872" s="30" t="s">
        <v>3259</v>
      </c>
      <c r="B872">
        <v>3</v>
      </c>
      <c r="C872" t="s">
        <v>3509</v>
      </c>
      <c r="H872" t="s">
        <v>3257</v>
      </c>
      <c r="K872" t="s">
        <v>905</v>
      </c>
      <c r="L872" t="s">
        <v>908</v>
      </c>
    </row>
    <row r="873" spans="1:12" x14ac:dyDescent="0.25">
      <c r="A873" s="30" t="s">
        <v>3260</v>
      </c>
      <c r="B873">
        <v>3</v>
      </c>
      <c r="C873" t="s">
        <v>3509</v>
      </c>
      <c r="H873" t="s">
        <v>3257</v>
      </c>
      <c r="K873" t="s">
        <v>905</v>
      </c>
      <c r="L873" t="s">
        <v>908</v>
      </c>
    </row>
    <row r="874" spans="1:12" x14ac:dyDescent="0.25">
      <c r="A874" s="30" t="s">
        <v>3261</v>
      </c>
      <c r="B874">
        <v>3</v>
      </c>
      <c r="C874" t="s">
        <v>3509</v>
      </c>
      <c r="H874" t="s">
        <v>3257</v>
      </c>
      <c r="K874" t="s">
        <v>905</v>
      </c>
      <c r="L874" t="s">
        <v>908</v>
      </c>
    </row>
    <row r="875" spans="1:12" x14ac:dyDescent="0.25">
      <c r="A875" s="30" t="s">
        <v>3262</v>
      </c>
      <c r="B875">
        <v>3</v>
      </c>
      <c r="C875" t="s">
        <v>3509</v>
      </c>
      <c r="H875" t="s">
        <v>3257</v>
      </c>
      <c r="K875" t="s">
        <v>905</v>
      </c>
      <c r="L875" t="s">
        <v>908</v>
      </c>
    </row>
    <row r="876" spans="1:12" x14ac:dyDescent="0.25">
      <c r="A876" s="30" t="s">
        <v>3263</v>
      </c>
      <c r="B876">
        <v>3</v>
      </c>
      <c r="C876" t="s">
        <v>3509</v>
      </c>
      <c r="H876" t="s">
        <v>3264</v>
      </c>
      <c r="K876" t="s">
        <v>905</v>
      </c>
      <c r="L876" t="s">
        <v>908</v>
      </c>
    </row>
    <row r="877" spans="1:12" x14ac:dyDescent="0.25">
      <c r="A877" s="30" t="s">
        <v>3265</v>
      </c>
      <c r="B877">
        <v>3</v>
      </c>
      <c r="C877" t="s">
        <v>3509</v>
      </c>
      <c r="H877" t="s">
        <v>3264</v>
      </c>
      <c r="K877" t="s">
        <v>905</v>
      </c>
      <c r="L877" t="s">
        <v>908</v>
      </c>
    </row>
    <row r="878" spans="1:12" x14ac:dyDescent="0.25">
      <c r="A878" s="30" t="s">
        <v>3266</v>
      </c>
      <c r="B878">
        <v>3</v>
      </c>
      <c r="C878" t="s">
        <v>3509</v>
      </c>
      <c r="H878" t="s">
        <v>3267</v>
      </c>
      <c r="K878" t="s">
        <v>905</v>
      </c>
      <c r="L878" t="s">
        <v>908</v>
      </c>
    </row>
    <row r="879" spans="1:12" x14ac:dyDescent="0.25">
      <c r="A879" s="30" t="s">
        <v>3268</v>
      </c>
      <c r="B879">
        <v>3</v>
      </c>
      <c r="C879" t="s">
        <v>3509</v>
      </c>
      <c r="H879" t="s">
        <v>3267</v>
      </c>
      <c r="K879" t="s">
        <v>905</v>
      </c>
      <c r="L879" t="s">
        <v>908</v>
      </c>
    </row>
    <row r="880" spans="1:12" x14ac:dyDescent="0.25">
      <c r="A880" s="30" t="s">
        <v>3269</v>
      </c>
      <c r="B880">
        <v>3</v>
      </c>
      <c r="C880" t="s">
        <v>3509</v>
      </c>
      <c r="H880" t="s">
        <v>3267</v>
      </c>
      <c r="K880" t="s">
        <v>905</v>
      </c>
      <c r="L880" t="s">
        <v>908</v>
      </c>
    </row>
    <row r="881" spans="1:12" x14ac:dyDescent="0.25">
      <c r="A881" s="30" t="s">
        <v>3270</v>
      </c>
      <c r="B881">
        <v>3</v>
      </c>
      <c r="C881" t="s">
        <v>3509</v>
      </c>
      <c r="H881" t="s">
        <v>3267</v>
      </c>
      <c r="K881" t="s">
        <v>905</v>
      </c>
      <c r="L881" t="s">
        <v>908</v>
      </c>
    </row>
    <row r="882" spans="1:12" x14ac:dyDescent="0.25">
      <c r="A882" s="30" t="s">
        <v>3271</v>
      </c>
      <c r="B882">
        <v>3</v>
      </c>
      <c r="C882" t="s">
        <v>3509</v>
      </c>
      <c r="H882" t="s">
        <v>3267</v>
      </c>
      <c r="K882" t="s">
        <v>905</v>
      </c>
      <c r="L882" t="s">
        <v>908</v>
      </c>
    </row>
    <row r="883" spans="1:12" x14ac:dyDescent="0.25">
      <c r="A883" s="32" t="s">
        <v>3272</v>
      </c>
      <c r="B883">
        <v>3</v>
      </c>
      <c r="C883" t="s">
        <v>3509</v>
      </c>
      <c r="H883" t="s">
        <v>3273</v>
      </c>
      <c r="K883" t="s">
        <v>905</v>
      </c>
      <c r="L883" t="s">
        <v>906</v>
      </c>
    </row>
    <row r="884" spans="1:12" x14ac:dyDescent="0.25">
      <c r="A884" s="32" t="s">
        <v>3274</v>
      </c>
      <c r="B884">
        <v>3</v>
      </c>
      <c r="C884" t="s">
        <v>3509</v>
      </c>
      <c r="H884" t="s">
        <v>3273</v>
      </c>
      <c r="K884" t="s">
        <v>905</v>
      </c>
      <c r="L884" t="s">
        <v>906</v>
      </c>
    </row>
    <row r="885" spans="1:12" x14ac:dyDescent="0.25">
      <c r="A885" s="32" t="s">
        <v>3275</v>
      </c>
      <c r="B885">
        <v>3</v>
      </c>
      <c r="C885" t="s">
        <v>3509</v>
      </c>
      <c r="H885" t="s">
        <v>3273</v>
      </c>
      <c r="K885" t="s">
        <v>905</v>
      </c>
      <c r="L885" t="s">
        <v>906</v>
      </c>
    </row>
    <row r="886" spans="1:12" x14ac:dyDescent="0.25">
      <c r="A886" s="32" t="s">
        <v>3276</v>
      </c>
      <c r="B886">
        <v>3</v>
      </c>
      <c r="C886" t="s">
        <v>3509</v>
      </c>
      <c r="H886" t="s">
        <v>3273</v>
      </c>
      <c r="K886" t="s">
        <v>905</v>
      </c>
      <c r="L886" t="s">
        <v>906</v>
      </c>
    </row>
    <row r="887" spans="1:12" x14ac:dyDescent="0.25">
      <c r="A887" s="32" t="s">
        <v>3277</v>
      </c>
      <c r="B887">
        <v>3</v>
      </c>
      <c r="C887" t="s">
        <v>3509</v>
      </c>
      <c r="H887" t="s">
        <v>3273</v>
      </c>
      <c r="K887" t="s">
        <v>905</v>
      </c>
      <c r="L887" t="s">
        <v>906</v>
      </c>
    </row>
    <row r="888" spans="1:12" x14ac:dyDescent="0.25">
      <c r="A888" s="32" t="s">
        <v>3279</v>
      </c>
      <c r="B888">
        <v>3</v>
      </c>
      <c r="C888" t="s">
        <v>3509</v>
      </c>
      <c r="H888" t="s">
        <v>3273</v>
      </c>
      <c r="K888" t="s">
        <v>905</v>
      </c>
      <c r="L888" t="s">
        <v>906</v>
      </c>
    </row>
    <row r="889" spans="1:12" x14ac:dyDescent="0.25">
      <c r="A889" s="32" t="s">
        <v>3281</v>
      </c>
      <c r="B889">
        <v>3</v>
      </c>
      <c r="C889" t="s">
        <v>3509</v>
      </c>
      <c r="H889" t="s">
        <v>3273</v>
      </c>
      <c r="K889" t="s">
        <v>905</v>
      </c>
      <c r="L889" t="s">
        <v>906</v>
      </c>
    </row>
    <row r="890" spans="1:12" x14ac:dyDescent="0.25">
      <c r="A890" s="32" t="s">
        <v>3282</v>
      </c>
      <c r="B890">
        <v>3</v>
      </c>
      <c r="C890" t="s">
        <v>3509</v>
      </c>
      <c r="H890" t="s">
        <v>3273</v>
      </c>
      <c r="K890" t="s">
        <v>905</v>
      </c>
      <c r="L890" t="s">
        <v>906</v>
      </c>
    </row>
    <row r="891" spans="1:12" x14ac:dyDescent="0.25">
      <c r="A891" s="32" t="s">
        <v>3283</v>
      </c>
      <c r="B891">
        <v>3</v>
      </c>
      <c r="C891" t="s">
        <v>3509</v>
      </c>
      <c r="H891" t="s">
        <v>3273</v>
      </c>
      <c r="K891" t="s">
        <v>905</v>
      </c>
      <c r="L891" t="s">
        <v>906</v>
      </c>
    </row>
    <row r="892" spans="1:12" x14ac:dyDescent="0.25">
      <c r="A892" s="34" t="s">
        <v>3285</v>
      </c>
      <c r="B892">
        <v>3</v>
      </c>
      <c r="C892" t="s">
        <v>3509</v>
      </c>
      <c r="H892" t="s">
        <v>3273</v>
      </c>
      <c r="K892" t="s">
        <v>905</v>
      </c>
      <c r="L892" t="s">
        <v>906</v>
      </c>
    </row>
    <row r="893" spans="1:12" x14ac:dyDescent="0.25">
      <c r="A893" s="34" t="s">
        <v>3287</v>
      </c>
      <c r="B893">
        <v>3</v>
      </c>
      <c r="C893" t="s">
        <v>3509</v>
      </c>
      <c r="H893" t="s">
        <v>3273</v>
      </c>
      <c r="K893" t="s">
        <v>905</v>
      </c>
      <c r="L893" t="s">
        <v>906</v>
      </c>
    </row>
    <row r="894" spans="1:12" x14ac:dyDescent="0.25">
      <c r="A894" s="32" t="s">
        <v>3289</v>
      </c>
      <c r="B894">
        <v>3</v>
      </c>
      <c r="C894" t="s">
        <v>3509</v>
      </c>
      <c r="H894" t="s">
        <v>3273</v>
      </c>
      <c r="K894" t="s">
        <v>905</v>
      </c>
      <c r="L894" t="s">
        <v>906</v>
      </c>
    </row>
    <row r="895" spans="1:12" x14ac:dyDescent="0.25">
      <c r="A895" s="32" t="s">
        <v>3290</v>
      </c>
      <c r="B895">
        <v>3</v>
      </c>
      <c r="C895" t="s">
        <v>3509</v>
      </c>
      <c r="H895" t="s">
        <v>3273</v>
      </c>
      <c r="K895" t="s">
        <v>905</v>
      </c>
      <c r="L895" t="s">
        <v>906</v>
      </c>
    </row>
    <row r="896" spans="1:12" x14ac:dyDescent="0.25">
      <c r="A896" s="32" t="s">
        <v>3291</v>
      </c>
      <c r="B896">
        <v>3</v>
      </c>
      <c r="C896" t="s">
        <v>3509</v>
      </c>
      <c r="H896" t="s">
        <v>3273</v>
      </c>
      <c r="K896" t="s">
        <v>905</v>
      </c>
      <c r="L896" t="s">
        <v>906</v>
      </c>
    </row>
    <row r="897" spans="1:12" x14ac:dyDescent="0.25">
      <c r="A897" s="32" t="s">
        <v>3292</v>
      </c>
      <c r="B897">
        <v>3</v>
      </c>
      <c r="C897" t="s">
        <v>3509</v>
      </c>
      <c r="H897" t="s">
        <v>3273</v>
      </c>
      <c r="K897" t="s">
        <v>905</v>
      </c>
      <c r="L897" t="s">
        <v>906</v>
      </c>
    </row>
    <row r="898" spans="1:12" x14ac:dyDescent="0.25">
      <c r="A898" s="32" t="s">
        <v>3293</v>
      </c>
      <c r="B898">
        <v>3</v>
      </c>
      <c r="C898" t="s">
        <v>3509</v>
      </c>
      <c r="H898" t="s">
        <v>3273</v>
      </c>
      <c r="K898" t="s">
        <v>905</v>
      </c>
      <c r="L898" t="s">
        <v>906</v>
      </c>
    </row>
    <row r="899" spans="1:12" x14ac:dyDescent="0.25">
      <c r="A899" s="32" t="s">
        <v>3294</v>
      </c>
      <c r="B899">
        <v>3</v>
      </c>
      <c r="C899" t="s">
        <v>3509</v>
      </c>
      <c r="H899" t="s">
        <v>3273</v>
      </c>
      <c r="K899" t="s">
        <v>905</v>
      </c>
      <c r="L899" t="s">
        <v>906</v>
      </c>
    </row>
    <row r="900" spans="1:12" x14ac:dyDescent="0.25">
      <c r="A900" s="32" t="s">
        <v>3295</v>
      </c>
      <c r="B900">
        <v>3</v>
      </c>
      <c r="C900" t="s">
        <v>3509</v>
      </c>
      <c r="H900" t="s">
        <v>3273</v>
      </c>
      <c r="K900" t="s">
        <v>905</v>
      </c>
      <c r="L900" t="s">
        <v>906</v>
      </c>
    </row>
    <row r="901" spans="1:12" x14ac:dyDescent="0.25">
      <c r="A901" s="32" t="s">
        <v>3296</v>
      </c>
      <c r="B901">
        <v>3</v>
      </c>
      <c r="C901" t="s">
        <v>3509</v>
      </c>
      <c r="H901" t="s">
        <v>3273</v>
      </c>
      <c r="K901" t="s">
        <v>905</v>
      </c>
      <c r="L901" t="s">
        <v>906</v>
      </c>
    </row>
    <row r="902" spans="1:12" x14ac:dyDescent="0.25">
      <c r="A902" s="32" t="s">
        <v>3297</v>
      </c>
      <c r="B902">
        <v>3</v>
      </c>
      <c r="C902" t="s">
        <v>3509</v>
      </c>
      <c r="H902" t="s">
        <v>3273</v>
      </c>
      <c r="K902" t="s">
        <v>905</v>
      </c>
      <c r="L902" t="s">
        <v>906</v>
      </c>
    </row>
    <row r="903" spans="1:12" x14ac:dyDescent="0.25">
      <c r="A903" s="32" t="s">
        <v>3298</v>
      </c>
      <c r="B903">
        <v>3</v>
      </c>
      <c r="C903" t="s">
        <v>3509</v>
      </c>
      <c r="H903" t="s">
        <v>3273</v>
      </c>
      <c r="K903" t="s">
        <v>905</v>
      </c>
      <c r="L903" t="s">
        <v>906</v>
      </c>
    </row>
    <row r="904" spans="1:12" x14ac:dyDescent="0.25">
      <c r="A904" s="32" t="s">
        <v>3299</v>
      </c>
      <c r="B904">
        <v>3</v>
      </c>
      <c r="C904" t="s">
        <v>3509</v>
      </c>
      <c r="H904" t="s">
        <v>3273</v>
      </c>
      <c r="K904" t="s">
        <v>905</v>
      </c>
      <c r="L904" t="s">
        <v>906</v>
      </c>
    </row>
    <row r="905" spans="1:12" x14ac:dyDescent="0.25">
      <c r="A905" s="32" t="s">
        <v>3203</v>
      </c>
      <c r="B905">
        <v>3</v>
      </c>
      <c r="C905" t="s">
        <v>3509</v>
      </c>
      <c r="H905" t="s">
        <v>3193</v>
      </c>
      <c r="K905" t="s">
        <v>915</v>
      </c>
      <c r="L905" t="s">
        <v>905</v>
      </c>
    </row>
    <row r="906" spans="1:12" x14ac:dyDescent="0.25">
      <c r="A906" s="34" t="s">
        <v>3202</v>
      </c>
      <c r="B906">
        <v>3</v>
      </c>
      <c r="C906" t="s">
        <v>3509</v>
      </c>
      <c r="H906" t="s">
        <v>3193</v>
      </c>
      <c r="K906" t="s">
        <v>915</v>
      </c>
      <c r="L906" t="s">
        <v>905</v>
      </c>
    </row>
    <row r="907" spans="1:12" x14ac:dyDescent="0.25">
      <c r="A907" s="32" t="s">
        <v>2789</v>
      </c>
      <c r="B907">
        <v>3</v>
      </c>
      <c r="C907" t="s">
        <v>3509</v>
      </c>
      <c r="H907" t="s">
        <v>3300</v>
      </c>
      <c r="K907" t="s">
        <v>915</v>
      </c>
      <c r="L907" t="s">
        <v>906</v>
      </c>
    </row>
    <row r="908" spans="1:12" x14ac:dyDescent="0.25">
      <c r="A908" s="32" t="s">
        <v>3073</v>
      </c>
      <c r="B908">
        <v>3</v>
      </c>
      <c r="C908" t="s">
        <v>3509</v>
      </c>
      <c r="H908" t="s">
        <v>3300</v>
      </c>
      <c r="K908" t="s">
        <v>915</v>
      </c>
      <c r="L908" t="s">
        <v>906</v>
      </c>
    </row>
    <row r="909" spans="1:12" x14ac:dyDescent="0.25">
      <c r="A909" s="32" t="s">
        <v>3302</v>
      </c>
      <c r="B909">
        <v>3</v>
      </c>
      <c r="C909" t="s">
        <v>3509</v>
      </c>
      <c r="H909" t="s">
        <v>3300</v>
      </c>
      <c r="K909" t="s">
        <v>915</v>
      </c>
      <c r="L909" t="s">
        <v>906</v>
      </c>
    </row>
    <row r="910" spans="1:12" x14ac:dyDescent="0.25">
      <c r="A910" s="32" t="s">
        <v>2918</v>
      </c>
      <c r="B910">
        <v>3</v>
      </c>
      <c r="C910" t="s">
        <v>3509</v>
      </c>
      <c r="H910" t="s">
        <v>3300</v>
      </c>
      <c r="K910" t="s">
        <v>915</v>
      </c>
      <c r="L910" t="s">
        <v>906</v>
      </c>
    </row>
    <row r="911" spans="1:12" x14ac:dyDescent="0.25">
      <c r="A911" s="32" t="s">
        <v>2092</v>
      </c>
      <c r="B911">
        <v>3</v>
      </c>
      <c r="C911" t="s">
        <v>3509</v>
      </c>
      <c r="K911" t="s">
        <v>915</v>
      </c>
      <c r="L911" t="s">
        <v>2778</v>
      </c>
    </row>
    <row r="912" spans="1:12" x14ac:dyDescent="0.25">
      <c r="A912" s="32" t="s">
        <v>3196</v>
      </c>
      <c r="B912">
        <v>3</v>
      </c>
      <c r="C912" t="s">
        <v>3509</v>
      </c>
      <c r="H912" t="s">
        <v>3193</v>
      </c>
      <c r="K912" t="s">
        <v>915</v>
      </c>
      <c r="L912" t="s">
        <v>905</v>
      </c>
    </row>
    <row r="913" spans="1:12" x14ac:dyDescent="0.25">
      <c r="A913" s="32" t="s">
        <v>3305</v>
      </c>
      <c r="B913">
        <v>3</v>
      </c>
      <c r="C913" t="s">
        <v>3509</v>
      </c>
      <c r="H913" t="s">
        <v>3300</v>
      </c>
      <c r="K913" t="s">
        <v>915</v>
      </c>
      <c r="L913" t="s">
        <v>906</v>
      </c>
    </row>
    <row r="914" spans="1:12" x14ac:dyDescent="0.25">
      <c r="A914" s="32" t="s">
        <v>3307</v>
      </c>
      <c r="B914">
        <v>3</v>
      </c>
      <c r="C914" t="s">
        <v>3509</v>
      </c>
      <c r="H914" t="s">
        <v>3300</v>
      </c>
      <c r="K914" t="s">
        <v>915</v>
      </c>
      <c r="L914" t="s">
        <v>906</v>
      </c>
    </row>
    <row r="915" spans="1:12" x14ac:dyDescent="0.25">
      <c r="A915" s="32" t="s">
        <v>3309</v>
      </c>
      <c r="B915">
        <v>3</v>
      </c>
      <c r="C915" t="s">
        <v>3509</v>
      </c>
      <c r="H915" t="s">
        <v>3300</v>
      </c>
      <c r="K915" t="s">
        <v>915</v>
      </c>
      <c r="L915" t="s">
        <v>906</v>
      </c>
    </row>
    <row r="916" spans="1:12" x14ac:dyDescent="0.25">
      <c r="A916" s="34" t="s">
        <v>3311</v>
      </c>
      <c r="B916">
        <v>3</v>
      </c>
      <c r="C916" t="s">
        <v>3509</v>
      </c>
      <c r="H916" t="s">
        <v>3300</v>
      </c>
      <c r="K916" t="s">
        <v>915</v>
      </c>
      <c r="L916" t="s">
        <v>906</v>
      </c>
    </row>
    <row r="917" spans="1:12" x14ac:dyDescent="0.25">
      <c r="A917" s="32" t="s">
        <v>3313</v>
      </c>
      <c r="B917">
        <v>3</v>
      </c>
      <c r="C917" t="s">
        <v>3509</v>
      </c>
      <c r="H917" t="s">
        <v>3300</v>
      </c>
      <c r="K917" t="s">
        <v>915</v>
      </c>
      <c r="L917" t="s">
        <v>906</v>
      </c>
    </row>
    <row r="918" spans="1:12" x14ac:dyDescent="0.25">
      <c r="A918" s="32" t="s">
        <v>3314</v>
      </c>
      <c r="B918">
        <v>3</v>
      </c>
      <c r="C918" t="s">
        <v>3509</v>
      </c>
      <c r="H918" t="s">
        <v>3300</v>
      </c>
      <c r="K918" t="s">
        <v>915</v>
      </c>
      <c r="L918" t="s">
        <v>906</v>
      </c>
    </row>
    <row r="919" spans="1:12" x14ac:dyDescent="0.25">
      <c r="A919" s="32" t="s">
        <v>3316</v>
      </c>
      <c r="B919">
        <v>3</v>
      </c>
      <c r="C919" t="s">
        <v>3509</v>
      </c>
      <c r="H919" t="s">
        <v>3300</v>
      </c>
      <c r="K919" t="s">
        <v>915</v>
      </c>
      <c r="L919" t="s">
        <v>906</v>
      </c>
    </row>
    <row r="920" spans="1:12" x14ac:dyDescent="0.25">
      <c r="A920" s="32" t="s">
        <v>3317</v>
      </c>
      <c r="B920">
        <v>3</v>
      </c>
      <c r="C920" t="s">
        <v>3509</v>
      </c>
      <c r="H920" t="s">
        <v>3300</v>
      </c>
      <c r="K920" t="s">
        <v>915</v>
      </c>
      <c r="L920" t="s">
        <v>906</v>
      </c>
    </row>
    <row r="921" spans="1:12" x14ac:dyDescent="0.25">
      <c r="A921" s="32" t="s">
        <v>3318</v>
      </c>
      <c r="B921">
        <v>3</v>
      </c>
      <c r="C921" t="s">
        <v>3509</v>
      </c>
      <c r="H921" t="s">
        <v>3300</v>
      </c>
      <c r="K921" t="s">
        <v>915</v>
      </c>
      <c r="L921" t="s">
        <v>906</v>
      </c>
    </row>
    <row r="922" spans="1:12" x14ac:dyDescent="0.25">
      <c r="A922" s="32" t="s">
        <v>3320</v>
      </c>
      <c r="B922">
        <v>3</v>
      </c>
      <c r="C922" t="s">
        <v>3509</v>
      </c>
      <c r="H922" t="s">
        <v>3300</v>
      </c>
      <c r="K922" t="s">
        <v>915</v>
      </c>
      <c r="L922" t="s">
        <v>906</v>
      </c>
    </row>
    <row r="923" spans="1:12" x14ac:dyDescent="0.25">
      <c r="A923" s="32" t="s">
        <v>3322</v>
      </c>
      <c r="B923">
        <v>3</v>
      </c>
      <c r="C923" t="s">
        <v>3509</v>
      </c>
      <c r="H923" t="s">
        <v>3300</v>
      </c>
      <c r="K923" t="s">
        <v>915</v>
      </c>
      <c r="L923" t="s">
        <v>906</v>
      </c>
    </row>
    <row r="924" spans="1:12" x14ac:dyDescent="0.25">
      <c r="A924" s="32" t="s">
        <v>3323</v>
      </c>
      <c r="B924">
        <v>3</v>
      </c>
      <c r="C924" t="s">
        <v>3509</v>
      </c>
      <c r="H924" t="s">
        <v>3324</v>
      </c>
      <c r="K924" t="s">
        <v>905</v>
      </c>
      <c r="L924" t="s">
        <v>906</v>
      </c>
    </row>
    <row r="925" spans="1:12" x14ac:dyDescent="0.25">
      <c r="A925" s="32" t="s">
        <v>3325</v>
      </c>
      <c r="B925">
        <v>3</v>
      </c>
      <c r="C925" t="s">
        <v>3509</v>
      </c>
      <c r="H925" t="s">
        <v>3324</v>
      </c>
      <c r="K925" t="s">
        <v>905</v>
      </c>
      <c r="L925" t="s">
        <v>906</v>
      </c>
    </row>
    <row r="926" spans="1:12" x14ac:dyDescent="0.25">
      <c r="A926" s="32" t="s">
        <v>3326</v>
      </c>
      <c r="B926">
        <v>3</v>
      </c>
      <c r="C926" t="s">
        <v>3509</v>
      </c>
      <c r="H926" t="s">
        <v>3324</v>
      </c>
      <c r="K926" t="s">
        <v>905</v>
      </c>
      <c r="L926" t="s">
        <v>906</v>
      </c>
    </row>
    <row r="927" spans="1:12" x14ac:dyDescent="0.25">
      <c r="A927" s="32" t="s">
        <v>3327</v>
      </c>
      <c r="B927">
        <v>3</v>
      </c>
      <c r="C927" t="s">
        <v>3509</v>
      </c>
      <c r="H927" t="s">
        <v>3324</v>
      </c>
      <c r="K927" t="s">
        <v>905</v>
      </c>
      <c r="L927" t="s">
        <v>906</v>
      </c>
    </row>
    <row r="928" spans="1:12" x14ac:dyDescent="0.25">
      <c r="A928" s="32" t="s">
        <v>3328</v>
      </c>
      <c r="B928">
        <v>3</v>
      </c>
      <c r="C928" t="s">
        <v>3509</v>
      </c>
      <c r="H928" t="s">
        <v>3324</v>
      </c>
      <c r="K928" t="s">
        <v>905</v>
      </c>
      <c r="L928" t="s">
        <v>906</v>
      </c>
    </row>
    <row r="929" spans="1:12" x14ac:dyDescent="0.25">
      <c r="A929" s="32" t="s">
        <v>3329</v>
      </c>
      <c r="B929">
        <v>3</v>
      </c>
      <c r="C929" t="s">
        <v>3509</v>
      </c>
      <c r="H929" t="s">
        <v>3324</v>
      </c>
      <c r="K929" t="s">
        <v>905</v>
      </c>
      <c r="L929" t="s">
        <v>906</v>
      </c>
    </row>
    <row r="930" spans="1:12" x14ac:dyDescent="0.25">
      <c r="A930" s="32" t="s">
        <v>3330</v>
      </c>
      <c r="B930">
        <v>3</v>
      </c>
      <c r="C930" t="s">
        <v>3509</v>
      </c>
      <c r="H930" t="s">
        <v>3324</v>
      </c>
      <c r="K930" t="s">
        <v>905</v>
      </c>
      <c r="L930" t="s">
        <v>906</v>
      </c>
    </row>
    <row r="931" spans="1:12" x14ac:dyDescent="0.25">
      <c r="A931" s="32" t="s">
        <v>3331</v>
      </c>
      <c r="B931">
        <v>3</v>
      </c>
      <c r="C931" t="s">
        <v>3509</v>
      </c>
      <c r="H931" t="s">
        <v>3324</v>
      </c>
      <c r="K931" t="s">
        <v>905</v>
      </c>
      <c r="L931" t="s">
        <v>906</v>
      </c>
    </row>
    <row r="932" spans="1:12" x14ac:dyDescent="0.25">
      <c r="A932" s="32" t="s">
        <v>3332</v>
      </c>
      <c r="B932">
        <v>3</v>
      </c>
      <c r="C932" t="s">
        <v>3509</v>
      </c>
      <c r="H932" t="s">
        <v>3324</v>
      </c>
      <c r="K932" t="s">
        <v>905</v>
      </c>
      <c r="L932" t="s">
        <v>906</v>
      </c>
    </row>
    <row r="933" spans="1:12" x14ac:dyDescent="0.25">
      <c r="A933" s="32" t="s">
        <v>3333</v>
      </c>
      <c r="B933">
        <v>3</v>
      </c>
      <c r="C933" t="s">
        <v>3509</v>
      </c>
      <c r="H933" t="s">
        <v>3324</v>
      </c>
      <c r="K933" t="s">
        <v>905</v>
      </c>
      <c r="L933" t="s">
        <v>906</v>
      </c>
    </row>
    <row r="934" spans="1:12" x14ac:dyDescent="0.25">
      <c r="A934" s="32" t="s">
        <v>3334</v>
      </c>
      <c r="B934">
        <v>3</v>
      </c>
      <c r="C934" t="s">
        <v>3509</v>
      </c>
      <c r="H934" t="s">
        <v>3324</v>
      </c>
      <c r="K934" t="s">
        <v>905</v>
      </c>
      <c r="L934" t="s">
        <v>906</v>
      </c>
    </row>
    <row r="935" spans="1:12" x14ac:dyDescent="0.25">
      <c r="A935" s="32" t="s">
        <v>3335</v>
      </c>
      <c r="B935">
        <v>3</v>
      </c>
      <c r="C935" t="s">
        <v>3509</v>
      </c>
      <c r="H935" t="s">
        <v>3324</v>
      </c>
      <c r="K935" t="s">
        <v>905</v>
      </c>
      <c r="L935" t="s">
        <v>906</v>
      </c>
    </row>
    <row r="936" spans="1:12" x14ac:dyDescent="0.25">
      <c r="A936" s="32" t="s">
        <v>3336</v>
      </c>
      <c r="B936">
        <v>3</v>
      </c>
      <c r="C936" t="s">
        <v>3509</v>
      </c>
      <c r="H936" t="s">
        <v>3324</v>
      </c>
      <c r="K936" t="s">
        <v>905</v>
      </c>
      <c r="L936" t="s">
        <v>906</v>
      </c>
    </row>
    <row r="937" spans="1:12" x14ac:dyDescent="0.25">
      <c r="A937" s="32" t="s">
        <v>3337</v>
      </c>
      <c r="B937">
        <v>3</v>
      </c>
      <c r="C937" t="s">
        <v>3509</v>
      </c>
      <c r="H937" t="s">
        <v>3338</v>
      </c>
      <c r="K937" t="s">
        <v>905</v>
      </c>
      <c r="L937" t="s">
        <v>906</v>
      </c>
    </row>
    <row r="938" spans="1:12" x14ac:dyDescent="0.25">
      <c r="A938" s="32" t="s">
        <v>3339</v>
      </c>
      <c r="B938">
        <v>3</v>
      </c>
      <c r="C938" t="s">
        <v>3509</v>
      </c>
      <c r="H938" t="s">
        <v>3338</v>
      </c>
      <c r="K938" t="s">
        <v>905</v>
      </c>
      <c r="L938" t="s">
        <v>906</v>
      </c>
    </row>
    <row r="939" spans="1:12" x14ac:dyDescent="0.25">
      <c r="A939" s="32" t="s">
        <v>3340</v>
      </c>
      <c r="B939">
        <v>3</v>
      </c>
      <c r="C939" t="s">
        <v>3509</v>
      </c>
      <c r="H939" t="s">
        <v>3338</v>
      </c>
      <c r="K939" t="s">
        <v>905</v>
      </c>
      <c r="L939" t="s">
        <v>906</v>
      </c>
    </row>
    <row r="940" spans="1:12" x14ac:dyDescent="0.25">
      <c r="A940" s="32" t="s">
        <v>3341</v>
      </c>
      <c r="B940">
        <v>3</v>
      </c>
      <c r="C940" t="s">
        <v>3509</v>
      </c>
      <c r="H940" t="s">
        <v>3338</v>
      </c>
      <c r="K940" t="s">
        <v>905</v>
      </c>
      <c r="L940" t="s">
        <v>906</v>
      </c>
    </row>
    <row r="941" spans="1:12" x14ac:dyDescent="0.25">
      <c r="A941" s="37" t="s">
        <v>2363</v>
      </c>
      <c r="B941">
        <v>3</v>
      </c>
      <c r="C941" t="s">
        <v>3509</v>
      </c>
      <c r="H941" t="s">
        <v>3343</v>
      </c>
      <c r="K941" t="s">
        <v>905</v>
      </c>
      <c r="L941" t="s">
        <v>906</v>
      </c>
    </row>
    <row r="942" spans="1:12" x14ac:dyDescent="0.25">
      <c r="A942" s="37" t="s">
        <v>3344</v>
      </c>
      <c r="B942">
        <v>3</v>
      </c>
      <c r="C942" t="s">
        <v>3509</v>
      </c>
      <c r="H942" t="s">
        <v>3343</v>
      </c>
      <c r="K942" t="s">
        <v>905</v>
      </c>
      <c r="L942" t="s">
        <v>906</v>
      </c>
    </row>
    <row r="943" spans="1:12" x14ac:dyDescent="0.25">
      <c r="A943" s="37" t="s">
        <v>3345</v>
      </c>
      <c r="B943">
        <v>3</v>
      </c>
      <c r="C943" t="s">
        <v>3509</v>
      </c>
      <c r="H943" t="s">
        <v>3343</v>
      </c>
      <c r="K943" t="s">
        <v>905</v>
      </c>
      <c r="L943" t="s">
        <v>906</v>
      </c>
    </row>
    <row r="944" spans="1:12" x14ac:dyDescent="0.25">
      <c r="A944" s="37" t="s">
        <v>3346</v>
      </c>
      <c r="B944">
        <v>3</v>
      </c>
      <c r="C944" t="s">
        <v>3509</v>
      </c>
      <c r="H944" t="s">
        <v>3343</v>
      </c>
      <c r="K944" t="s">
        <v>905</v>
      </c>
      <c r="L944" t="s">
        <v>906</v>
      </c>
    </row>
    <row r="945" spans="1:12" x14ac:dyDescent="0.25">
      <c r="A945" s="37" t="s">
        <v>3347</v>
      </c>
      <c r="B945">
        <v>3</v>
      </c>
      <c r="C945" t="s">
        <v>3509</v>
      </c>
      <c r="H945" t="s">
        <v>3343</v>
      </c>
      <c r="K945" t="s">
        <v>905</v>
      </c>
      <c r="L945" t="s">
        <v>906</v>
      </c>
    </row>
    <row r="946" spans="1:12" x14ac:dyDescent="0.25">
      <c r="A946" s="37" t="s">
        <v>3349</v>
      </c>
      <c r="B946">
        <v>3</v>
      </c>
      <c r="C946" t="s">
        <v>3509</v>
      </c>
      <c r="H946" t="s">
        <v>3343</v>
      </c>
      <c r="K946" t="s">
        <v>905</v>
      </c>
      <c r="L946" t="s">
        <v>906</v>
      </c>
    </row>
    <row r="947" spans="1:12" x14ac:dyDescent="0.25">
      <c r="A947" s="37" t="s">
        <v>3351</v>
      </c>
      <c r="B947">
        <v>3</v>
      </c>
      <c r="C947" t="s">
        <v>3509</v>
      </c>
      <c r="H947" t="s">
        <v>3343</v>
      </c>
      <c r="K947" t="s">
        <v>905</v>
      </c>
      <c r="L947" t="s">
        <v>906</v>
      </c>
    </row>
    <row r="948" spans="1:12" x14ac:dyDescent="0.25">
      <c r="A948" s="37" t="s">
        <v>3353</v>
      </c>
      <c r="B948">
        <v>3</v>
      </c>
      <c r="C948" t="s">
        <v>3509</v>
      </c>
      <c r="H948" t="s">
        <v>3343</v>
      </c>
      <c r="K948" t="s">
        <v>905</v>
      </c>
      <c r="L948" t="s">
        <v>906</v>
      </c>
    </row>
    <row r="949" spans="1:12" x14ac:dyDescent="0.25">
      <c r="A949" s="37" t="s">
        <v>3354</v>
      </c>
      <c r="B949">
        <v>3</v>
      </c>
      <c r="C949" t="s">
        <v>3509</v>
      </c>
      <c r="H949" t="s">
        <v>3343</v>
      </c>
      <c r="K949" t="s">
        <v>905</v>
      </c>
      <c r="L949" t="s">
        <v>906</v>
      </c>
    </row>
    <row r="950" spans="1:12" x14ac:dyDescent="0.25">
      <c r="A950" s="37" t="s">
        <v>3355</v>
      </c>
      <c r="B950">
        <v>3</v>
      </c>
      <c r="C950" t="s">
        <v>3509</v>
      </c>
      <c r="H950" t="s">
        <v>3343</v>
      </c>
      <c r="K950" t="s">
        <v>905</v>
      </c>
      <c r="L950" t="s">
        <v>906</v>
      </c>
    </row>
    <row r="951" spans="1:12" x14ac:dyDescent="0.25">
      <c r="A951" s="37" t="s">
        <v>3356</v>
      </c>
      <c r="B951">
        <v>3</v>
      </c>
      <c r="C951" t="s">
        <v>3509</v>
      </c>
      <c r="H951" t="s">
        <v>3343</v>
      </c>
      <c r="K951" t="s">
        <v>905</v>
      </c>
      <c r="L951" t="s">
        <v>906</v>
      </c>
    </row>
    <row r="952" spans="1:12" x14ac:dyDescent="0.25">
      <c r="A952" s="37" t="s">
        <v>3289</v>
      </c>
      <c r="B952">
        <v>3</v>
      </c>
      <c r="C952" t="s">
        <v>3509</v>
      </c>
      <c r="H952" t="s">
        <v>3273</v>
      </c>
      <c r="K952" t="s">
        <v>905</v>
      </c>
      <c r="L952" t="s">
        <v>906</v>
      </c>
    </row>
    <row r="953" spans="1:12" x14ac:dyDescent="0.25">
      <c r="A953" s="37" t="s">
        <v>3358</v>
      </c>
      <c r="B953">
        <v>3</v>
      </c>
      <c r="C953" t="s">
        <v>3509</v>
      </c>
      <c r="H953" t="s">
        <v>3343</v>
      </c>
      <c r="K953" t="s">
        <v>905</v>
      </c>
      <c r="L953" t="s">
        <v>906</v>
      </c>
    </row>
    <row r="954" spans="1:12" x14ac:dyDescent="0.25">
      <c r="A954" s="37" t="s">
        <v>3291</v>
      </c>
      <c r="B954">
        <v>3</v>
      </c>
      <c r="C954" t="s">
        <v>3509</v>
      </c>
      <c r="H954" t="s">
        <v>3273</v>
      </c>
      <c r="K954" t="s">
        <v>905</v>
      </c>
      <c r="L954" t="s">
        <v>906</v>
      </c>
    </row>
    <row r="955" spans="1:12" x14ac:dyDescent="0.25">
      <c r="A955" s="37" t="s">
        <v>3359</v>
      </c>
      <c r="B955">
        <v>3</v>
      </c>
      <c r="C955" t="s">
        <v>3509</v>
      </c>
      <c r="H955" t="s">
        <v>3343</v>
      </c>
      <c r="K955" t="s">
        <v>905</v>
      </c>
      <c r="L955" t="s">
        <v>906</v>
      </c>
    </row>
    <row r="956" spans="1:12" x14ac:dyDescent="0.25">
      <c r="A956" s="37" t="s">
        <v>3360</v>
      </c>
      <c r="B956">
        <v>3</v>
      </c>
      <c r="C956" t="s">
        <v>3509</v>
      </c>
      <c r="H956" t="s">
        <v>3343</v>
      </c>
      <c r="K956" t="s">
        <v>905</v>
      </c>
      <c r="L956" t="s">
        <v>906</v>
      </c>
    </row>
    <row r="957" spans="1:12" x14ac:dyDescent="0.25">
      <c r="A957" s="37" t="s">
        <v>3361</v>
      </c>
      <c r="B957">
        <v>3</v>
      </c>
      <c r="C957" t="s">
        <v>3509</v>
      </c>
      <c r="H957" t="s">
        <v>3343</v>
      </c>
      <c r="K957" t="s">
        <v>905</v>
      </c>
      <c r="L957" t="s">
        <v>906</v>
      </c>
    </row>
    <row r="958" spans="1:12" x14ac:dyDescent="0.25">
      <c r="A958" s="37" t="s">
        <v>3362</v>
      </c>
      <c r="B958">
        <v>3</v>
      </c>
      <c r="C958" t="s">
        <v>3509</v>
      </c>
      <c r="H958" t="s">
        <v>3343</v>
      </c>
      <c r="K958" t="s">
        <v>905</v>
      </c>
      <c r="L958" t="s">
        <v>906</v>
      </c>
    </row>
    <row r="959" spans="1:12" x14ac:dyDescent="0.25">
      <c r="A959" s="37" t="s">
        <v>3363</v>
      </c>
      <c r="B959">
        <v>3</v>
      </c>
      <c r="C959" t="s">
        <v>3509</v>
      </c>
      <c r="H959" t="s">
        <v>3343</v>
      </c>
      <c r="K959" t="s">
        <v>905</v>
      </c>
      <c r="L959" t="s">
        <v>906</v>
      </c>
    </row>
    <row r="960" spans="1:12" x14ac:dyDescent="0.25">
      <c r="A960" s="37" t="s">
        <v>3364</v>
      </c>
      <c r="B960">
        <v>3</v>
      </c>
      <c r="C960" t="s">
        <v>3509</v>
      </c>
      <c r="H960" t="s">
        <v>3343</v>
      </c>
      <c r="K960" t="s">
        <v>905</v>
      </c>
      <c r="L960" t="s">
        <v>906</v>
      </c>
    </row>
    <row r="961" spans="1:12" x14ac:dyDescent="0.25">
      <c r="A961" s="37" t="s">
        <v>2770</v>
      </c>
      <c r="B961">
        <v>3</v>
      </c>
      <c r="C961" t="s">
        <v>3509</v>
      </c>
      <c r="H961" t="s">
        <v>3343</v>
      </c>
      <c r="K961" t="s">
        <v>905</v>
      </c>
      <c r="L961" t="s">
        <v>906</v>
      </c>
    </row>
    <row r="962" spans="1:12" x14ac:dyDescent="0.25">
      <c r="A962" s="37" t="s">
        <v>3067</v>
      </c>
      <c r="B962">
        <v>3</v>
      </c>
      <c r="C962" t="s">
        <v>3509</v>
      </c>
      <c r="H962" t="s">
        <v>3343</v>
      </c>
      <c r="K962" t="s">
        <v>905</v>
      </c>
      <c r="L962" t="s">
        <v>906</v>
      </c>
    </row>
    <row r="963" spans="1:12" x14ac:dyDescent="0.25">
      <c r="A963" s="37" t="s">
        <v>2091</v>
      </c>
      <c r="B963">
        <v>3</v>
      </c>
      <c r="C963" t="s">
        <v>3509</v>
      </c>
      <c r="H963" t="s">
        <v>3343</v>
      </c>
      <c r="K963" t="s">
        <v>905</v>
      </c>
      <c r="L963" t="s">
        <v>906</v>
      </c>
    </row>
    <row r="964" spans="1:12" x14ac:dyDescent="0.25">
      <c r="A964" s="37" t="s">
        <v>3365</v>
      </c>
      <c r="B964">
        <v>3</v>
      </c>
      <c r="C964" t="s">
        <v>3509</v>
      </c>
      <c r="H964" t="s">
        <v>3343</v>
      </c>
      <c r="K964" t="s">
        <v>905</v>
      </c>
      <c r="L964" t="s">
        <v>906</v>
      </c>
    </row>
    <row r="965" spans="1:12" x14ac:dyDescent="0.25">
      <c r="A965" s="37" t="s">
        <v>3367</v>
      </c>
      <c r="B965">
        <v>3</v>
      </c>
      <c r="C965" t="s">
        <v>3509</v>
      </c>
      <c r="H965" t="s">
        <v>3343</v>
      </c>
      <c r="K965" t="s">
        <v>905</v>
      </c>
      <c r="L965" t="s">
        <v>906</v>
      </c>
    </row>
    <row r="966" spans="1:12" x14ac:dyDescent="0.25">
      <c r="A966" s="37" t="s">
        <v>3274</v>
      </c>
      <c r="B966">
        <v>3</v>
      </c>
      <c r="C966" t="s">
        <v>3509</v>
      </c>
      <c r="H966" t="s">
        <v>3273</v>
      </c>
      <c r="K966" t="s">
        <v>905</v>
      </c>
      <c r="L966" t="s">
        <v>906</v>
      </c>
    </row>
    <row r="967" spans="1:12" x14ac:dyDescent="0.25">
      <c r="A967" s="37" t="s">
        <v>3275</v>
      </c>
      <c r="B967">
        <v>3</v>
      </c>
      <c r="C967" t="s">
        <v>3509</v>
      </c>
      <c r="H967" t="s">
        <v>3273</v>
      </c>
      <c r="K967" t="s">
        <v>905</v>
      </c>
      <c r="L967" t="s">
        <v>906</v>
      </c>
    </row>
    <row r="968" spans="1:12" x14ac:dyDescent="0.25">
      <c r="A968" s="37" t="s">
        <v>3276</v>
      </c>
      <c r="B968">
        <v>3</v>
      </c>
      <c r="C968" t="s">
        <v>3509</v>
      </c>
      <c r="H968" t="s">
        <v>3273</v>
      </c>
      <c r="K968" t="s">
        <v>905</v>
      </c>
      <c r="L968" t="s">
        <v>906</v>
      </c>
    </row>
    <row r="969" spans="1:12" x14ac:dyDescent="0.25">
      <c r="A969" s="37" t="s">
        <v>3370</v>
      </c>
      <c r="B969">
        <v>3</v>
      </c>
      <c r="C969" t="s">
        <v>3509</v>
      </c>
      <c r="H969" t="s">
        <v>3369</v>
      </c>
      <c r="K969" t="s">
        <v>905</v>
      </c>
      <c r="L969" t="s">
        <v>906</v>
      </c>
    </row>
    <row r="970" spans="1:12" x14ac:dyDescent="0.25">
      <c r="A970" s="37" t="s">
        <v>3371</v>
      </c>
      <c r="B970">
        <v>3</v>
      </c>
      <c r="C970" t="s">
        <v>3509</v>
      </c>
      <c r="H970" t="s">
        <v>3369</v>
      </c>
      <c r="K970" t="s">
        <v>905</v>
      </c>
      <c r="L970" t="s">
        <v>906</v>
      </c>
    </row>
    <row r="971" spans="1:12" x14ac:dyDescent="0.25">
      <c r="A971" s="37" t="s">
        <v>3372</v>
      </c>
      <c r="B971">
        <v>3</v>
      </c>
      <c r="C971" t="s">
        <v>3509</v>
      </c>
      <c r="H971" t="s">
        <v>3369</v>
      </c>
      <c r="K971" t="s">
        <v>905</v>
      </c>
      <c r="L971" t="s">
        <v>906</v>
      </c>
    </row>
    <row r="972" spans="1:12" x14ac:dyDescent="0.25">
      <c r="A972" s="37" t="s">
        <v>3373</v>
      </c>
      <c r="B972">
        <v>3</v>
      </c>
      <c r="C972" t="s">
        <v>3509</v>
      </c>
      <c r="H972" t="s">
        <v>3369</v>
      </c>
      <c r="K972" t="s">
        <v>905</v>
      </c>
      <c r="L972" t="s">
        <v>906</v>
      </c>
    </row>
    <row r="973" spans="1:12" x14ac:dyDescent="0.25">
      <c r="A973" s="37" t="s">
        <v>3297</v>
      </c>
      <c r="B973">
        <v>3</v>
      </c>
      <c r="C973" t="s">
        <v>3509</v>
      </c>
      <c r="H973" t="s">
        <v>3273</v>
      </c>
      <c r="K973" t="s">
        <v>905</v>
      </c>
      <c r="L973" t="s">
        <v>906</v>
      </c>
    </row>
    <row r="974" spans="1:12" x14ac:dyDescent="0.25">
      <c r="A974" s="37" t="s">
        <v>3374</v>
      </c>
      <c r="B974">
        <v>3</v>
      </c>
      <c r="C974" t="s">
        <v>3509</v>
      </c>
      <c r="H974" t="s">
        <v>3369</v>
      </c>
      <c r="K974" t="s">
        <v>905</v>
      </c>
      <c r="L974" t="s">
        <v>906</v>
      </c>
    </row>
    <row r="975" spans="1:12" x14ac:dyDescent="0.25">
      <c r="A975" s="37" t="s">
        <v>27</v>
      </c>
      <c r="B975">
        <v>3</v>
      </c>
      <c r="C975" t="s">
        <v>3509</v>
      </c>
      <c r="H975" t="s">
        <v>3369</v>
      </c>
      <c r="K975" t="s">
        <v>905</v>
      </c>
      <c r="L975" t="s">
        <v>906</v>
      </c>
    </row>
    <row r="976" spans="1:12" x14ac:dyDescent="0.25">
      <c r="A976" s="37" t="s">
        <v>3375</v>
      </c>
      <c r="B976">
        <v>3</v>
      </c>
      <c r="C976" t="s">
        <v>3509</v>
      </c>
      <c r="H976" t="s">
        <v>3273</v>
      </c>
      <c r="K976" t="s">
        <v>905</v>
      </c>
      <c r="L976" t="s">
        <v>906</v>
      </c>
    </row>
    <row r="977" spans="1:12" x14ac:dyDescent="0.25">
      <c r="A977" s="37" t="s">
        <v>3275</v>
      </c>
      <c r="B977">
        <v>3</v>
      </c>
      <c r="C977" t="s">
        <v>3509</v>
      </c>
      <c r="H977" t="s">
        <v>3273</v>
      </c>
      <c r="K977" t="s">
        <v>905</v>
      </c>
      <c r="L977" t="s">
        <v>906</v>
      </c>
    </row>
    <row r="978" spans="1:12" x14ac:dyDescent="0.25">
      <c r="A978" s="37" t="s">
        <v>3276</v>
      </c>
      <c r="B978">
        <v>3</v>
      </c>
      <c r="C978" t="s">
        <v>3509</v>
      </c>
      <c r="H978" t="s">
        <v>3273</v>
      </c>
      <c r="K978" t="s">
        <v>905</v>
      </c>
      <c r="L978" t="s">
        <v>906</v>
      </c>
    </row>
    <row r="979" spans="1:12" x14ac:dyDescent="0.25">
      <c r="A979" s="37" t="s">
        <v>3377</v>
      </c>
      <c r="B979">
        <v>3</v>
      </c>
      <c r="C979" t="s">
        <v>3509</v>
      </c>
      <c r="H979" t="s">
        <v>3376</v>
      </c>
      <c r="K979" t="s">
        <v>905</v>
      </c>
      <c r="L979" t="s">
        <v>906</v>
      </c>
    </row>
    <row r="980" spans="1:12" x14ac:dyDescent="0.25">
      <c r="A980" s="37" t="s">
        <v>3371</v>
      </c>
      <c r="B980">
        <v>3</v>
      </c>
      <c r="C980" t="s">
        <v>3509</v>
      </c>
      <c r="H980" t="s">
        <v>3369</v>
      </c>
      <c r="K980" t="s">
        <v>905</v>
      </c>
      <c r="L980" t="s">
        <v>906</v>
      </c>
    </row>
    <row r="981" spans="1:12" x14ac:dyDescent="0.25">
      <c r="A981" s="37" t="s">
        <v>3372</v>
      </c>
      <c r="B981">
        <v>3</v>
      </c>
      <c r="C981" t="s">
        <v>3509</v>
      </c>
      <c r="H981" t="s">
        <v>3369</v>
      </c>
      <c r="K981" t="s">
        <v>905</v>
      </c>
      <c r="L981" t="s">
        <v>906</v>
      </c>
    </row>
    <row r="982" spans="1:12" x14ac:dyDescent="0.25">
      <c r="A982" s="37" t="s">
        <v>3373</v>
      </c>
      <c r="B982">
        <v>3</v>
      </c>
      <c r="C982" t="s">
        <v>3509</v>
      </c>
      <c r="H982" t="s">
        <v>3369</v>
      </c>
      <c r="K982" t="s">
        <v>905</v>
      </c>
      <c r="L982" t="s">
        <v>906</v>
      </c>
    </row>
    <row r="983" spans="1:12" x14ac:dyDescent="0.25">
      <c r="A983" s="37" t="s">
        <v>3297</v>
      </c>
      <c r="B983">
        <v>3</v>
      </c>
      <c r="C983" t="s">
        <v>3509</v>
      </c>
      <c r="H983" t="s">
        <v>3273</v>
      </c>
      <c r="K983" t="s">
        <v>905</v>
      </c>
      <c r="L983" t="s">
        <v>906</v>
      </c>
    </row>
    <row r="984" spans="1:12" x14ac:dyDescent="0.25">
      <c r="A984" s="37" t="s">
        <v>3374</v>
      </c>
      <c r="B984">
        <v>3</v>
      </c>
      <c r="C984" t="s">
        <v>3509</v>
      </c>
      <c r="H984" t="s">
        <v>3369</v>
      </c>
      <c r="K984" t="s">
        <v>905</v>
      </c>
      <c r="L984" t="s">
        <v>906</v>
      </c>
    </row>
    <row r="985" spans="1:12" x14ac:dyDescent="0.25">
      <c r="A985" s="37" t="s">
        <v>27</v>
      </c>
      <c r="B985">
        <v>3</v>
      </c>
      <c r="C985" t="s">
        <v>3509</v>
      </c>
      <c r="H985" t="s">
        <v>3369</v>
      </c>
      <c r="K985" t="s">
        <v>905</v>
      </c>
      <c r="L985" t="s">
        <v>906</v>
      </c>
    </row>
    <row r="986" spans="1:12" x14ac:dyDescent="0.25">
      <c r="A986" s="37" t="s">
        <v>3378</v>
      </c>
      <c r="B986">
        <v>3</v>
      </c>
      <c r="C986" t="s">
        <v>3509</v>
      </c>
      <c r="H986" t="s">
        <v>3379</v>
      </c>
      <c r="K986" t="s">
        <v>905</v>
      </c>
      <c r="L986" t="s">
        <v>906</v>
      </c>
    </row>
    <row r="987" spans="1:12" x14ac:dyDescent="0.25">
      <c r="A987" s="37" t="s">
        <v>3380</v>
      </c>
      <c r="B987">
        <v>3</v>
      </c>
      <c r="C987" t="s">
        <v>3509</v>
      </c>
      <c r="H987" t="s">
        <v>3379</v>
      </c>
      <c r="K987" t="s">
        <v>905</v>
      </c>
      <c r="L987" t="s">
        <v>906</v>
      </c>
    </row>
    <row r="988" spans="1:12" x14ac:dyDescent="0.25">
      <c r="A988" s="37" t="s">
        <v>3381</v>
      </c>
      <c r="B988">
        <v>3</v>
      </c>
      <c r="C988" t="s">
        <v>3509</v>
      </c>
      <c r="H988" t="s">
        <v>3379</v>
      </c>
      <c r="K988" t="s">
        <v>905</v>
      </c>
      <c r="L988" t="s">
        <v>906</v>
      </c>
    </row>
    <row r="989" spans="1:12" x14ac:dyDescent="0.25">
      <c r="A989" s="37" t="s">
        <v>3382</v>
      </c>
      <c r="B989">
        <v>3</v>
      </c>
      <c r="C989" t="s">
        <v>3509</v>
      </c>
      <c r="H989" t="s">
        <v>3379</v>
      </c>
      <c r="K989" t="s">
        <v>905</v>
      </c>
      <c r="L989" t="s">
        <v>906</v>
      </c>
    </row>
    <row r="990" spans="1:12" x14ac:dyDescent="0.25">
      <c r="A990" s="37" t="s">
        <v>3374</v>
      </c>
      <c r="B990">
        <v>3</v>
      </c>
      <c r="C990" t="s">
        <v>3509</v>
      </c>
      <c r="H990" t="s">
        <v>3369</v>
      </c>
      <c r="K990" t="s">
        <v>905</v>
      </c>
      <c r="L990" t="s">
        <v>906</v>
      </c>
    </row>
    <row r="991" spans="1:12" x14ac:dyDescent="0.25">
      <c r="A991" s="37" t="s">
        <v>3383</v>
      </c>
      <c r="B991">
        <v>3</v>
      </c>
      <c r="C991" t="s">
        <v>3509</v>
      </c>
      <c r="H991" t="s">
        <v>3379</v>
      </c>
      <c r="K991" t="s">
        <v>905</v>
      </c>
      <c r="L991" t="s">
        <v>906</v>
      </c>
    </row>
    <row r="992" spans="1:12" x14ac:dyDescent="0.25">
      <c r="A992" s="37" t="s">
        <v>3274</v>
      </c>
      <c r="B992">
        <v>3</v>
      </c>
      <c r="C992" t="s">
        <v>3509</v>
      </c>
      <c r="H992" t="s">
        <v>3273</v>
      </c>
      <c r="K992" t="s">
        <v>905</v>
      </c>
      <c r="L992" t="s">
        <v>906</v>
      </c>
    </row>
    <row r="993" spans="1:12" x14ac:dyDescent="0.25">
      <c r="A993" s="37" t="s">
        <v>3275</v>
      </c>
      <c r="B993">
        <v>3</v>
      </c>
      <c r="C993" t="s">
        <v>3509</v>
      </c>
      <c r="H993" t="s">
        <v>3273</v>
      </c>
      <c r="K993" t="s">
        <v>905</v>
      </c>
      <c r="L993" t="s">
        <v>906</v>
      </c>
    </row>
    <row r="994" spans="1:12" x14ac:dyDescent="0.25">
      <c r="A994" s="37" t="s">
        <v>3276</v>
      </c>
      <c r="B994">
        <v>3</v>
      </c>
      <c r="C994" t="s">
        <v>3509</v>
      </c>
      <c r="H994" t="s">
        <v>3273</v>
      </c>
      <c r="K994" t="s">
        <v>905</v>
      </c>
      <c r="L994" t="s">
        <v>906</v>
      </c>
    </row>
    <row r="995" spans="1:12" x14ac:dyDescent="0.25">
      <c r="A995" s="37" t="s">
        <v>3385</v>
      </c>
      <c r="B995">
        <v>3</v>
      </c>
      <c r="C995" t="s">
        <v>3509</v>
      </c>
      <c r="H995" t="s">
        <v>3384</v>
      </c>
      <c r="K995" t="s">
        <v>905</v>
      </c>
      <c r="L995" t="s">
        <v>906</v>
      </c>
    </row>
    <row r="996" spans="1:12" x14ac:dyDescent="0.25">
      <c r="A996" s="37" t="s">
        <v>3371</v>
      </c>
      <c r="B996">
        <v>3</v>
      </c>
      <c r="C996" t="s">
        <v>3509</v>
      </c>
      <c r="H996" t="s">
        <v>3369</v>
      </c>
      <c r="K996" t="s">
        <v>905</v>
      </c>
      <c r="L996" t="s">
        <v>906</v>
      </c>
    </row>
    <row r="997" spans="1:12" x14ac:dyDescent="0.25">
      <c r="A997" s="37" t="s">
        <v>3386</v>
      </c>
      <c r="B997">
        <v>3</v>
      </c>
      <c r="C997" t="s">
        <v>3509</v>
      </c>
      <c r="H997" t="s">
        <v>3369</v>
      </c>
      <c r="K997" t="s">
        <v>905</v>
      </c>
      <c r="L997" t="s">
        <v>906</v>
      </c>
    </row>
    <row r="998" spans="1:12" x14ac:dyDescent="0.25">
      <c r="A998" s="37" t="s">
        <v>3281</v>
      </c>
      <c r="B998">
        <v>3</v>
      </c>
      <c r="C998" t="s">
        <v>3509</v>
      </c>
      <c r="H998" t="s">
        <v>3273</v>
      </c>
      <c r="K998" t="s">
        <v>905</v>
      </c>
      <c r="L998" t="s">
        <v>906</v>
      </c>
    </row>
    <row r="999" spans="1:12" x14ac:dyDescent="0.25">
      <c r="A999" s="37" t="s">
        <v>3387</v>
      </c>
      <c r="B999">
        <v>3</v>
      </c>
      <c r="C999" t="s">
        <v>3509</v>
      </c>
      <c r="H999" t="s">
        <v>3388</v>
      </c>
      <c r="K999" t="s">
        <v>905</v>
      </c>
      <c r="L999" t="s">
        <v>906</v>
      </c>
    </row>
    <row r="1000" spans="1:12" x14ac:dyDescent="0.25">
      <c r="A1000" s="37" t="s">
        <v>3274</v>
      </c>
      <c r="B1000">
        <v>3</v>
      </c>
      <c r="C1000" t="s">
        <v>3509</v>
      </c>
      <c r="H1000" t="s">
        <v>3273</v>
      </c>
      <c r="K1000" t="s">
        <v>905</v>
      </c>
      <c r="L1000" t="s">
        <v>906</v>
      </c>
    </row>
    <row r="1001" spans="1:12" x14ac:dyDescent="0.25">
      <c r="A1001" s="37" t="s">
        <v>3275</v>
      </c>
      <c r="B1001">
        <v>3</v>
      </c>
      <c r="C1001" t="s">
        <v>3509</v>
      </c>
      <c r="H1001" t="s">
        <v>3273</v>
      </c>
      <c r="K1001" t="s">
        <v>905</v>
      </c>
      <c r="L1001" t="s">
        <v>906</v>
      </c>
    </row>
    <row r="1002" spans="1:12" x14ac:dyDescent="0.25">
      <c r="A1002" s="37" t="s">
        <v>3276</v>
      </c>
      <c r="B1002">
        <v>3</v>
      </c>
      <c r="C1002" t="s">
        <v>3509</v>
      </c>
      <c r="H1002" t="s">
        <v>3273</v>
      </c>
      <c r="K1002" t="s">
        <v>905</v>
      </c>
      <c r="L1002" t="s">
        <v>906</v>
      </c>
    </row>
    <row r="1003" spans="1:12" x14ac:dyDescent="0.25">
      <c r="A1003" s="37" t="s">
        <v>3386</v>
      </c>
      <c r="B1003">
        <v>3</v>
      </c>
      <c r="C1003" t="s">
        <v>3509</v>
      </c>
      <c r="H1003" t="s">
        <v>3369</v>
      </c>
      <c r="K1003" t="s">
        <v>905</v>
      </c>
      <c r="L1003" t="s">
        <v>906</v>
      </c>
    </row>
    <row r="1004" spans="1:12" x14ac:dyDescent="0.25">
      <c r="A1004" s="37" t="s">
        <v>3389</v>
      </c>
      <c r="B1004">
        <v>3</v>
      </c>
      <c r="C1004" t="s">
        <v>3509</v>
      </c>
      <c r="H1004" t="s">
        <v>3391</v>
      </c>
      <c r="K1004" t="s">
        <v>905</v>
      </c>
      <c r="L1004" t="s">
        <v>906</v>
      </c>
    </row>
    <row r="1005" spans="1:12" x14ac:dyDescent="0.25">
      <c r="A1005" s="37" t="s">
        <v>3392</v>
      </c>
      <c r="B1005">
        <v>3</v>
      </c>
      <c r="C1005" t="s">
        <v>3509</v>
      </c>
      <c r="H1005" t="s">
        <v>3391</v>
      </c>
      <c r="K1005" t="s">
        <v>905</v>
      </c>
      <c r="L1005" t="s">
        <v>906</v>
      </c>
    </row>
    <row r="1006" spans="1:12" x14ac:dyDescent="0.25">
      <c r="A1006" s="37" t="s">
        <v>3394</v>
      </c>
      <c r="B1006">
        <v>3</v>
      </c>
      <c r="C1006" t="s">
        <v>3509</v>
      </c>
      <c r="H1006" t="s">
        <v>3391</v>
      </c>
      <c r="K1006" t="s">
        <v>905</v>
      </c>
      <c r="L1006" t="s">
        <v>906</v>
      </c>
    </row>
    <row r="1007" spans="1:12" x14ac:dyDescent="0.25">
      <c r="A1007" s="37" t="s">
        <v>3396</v>
      </c>
      <c r="B1007">
        <v>3</v>
      </c>
      <c r="C1007" t="s">
        <v>3509</v>
      </c>
      <c r="H1007" t="s">
        <v>3391</v>
      </c>
      <c r="K1007" t="s">
        <v>905</v>
      </c>
      <c r="L1007" t="s">
        <v>906</v>
      </c>
    </row>
    <row r="1008" spans="1:12" x14ac:dyDescent="0.25">
      <c r="A1008" s="37" t="s">
        <v>3397</v>
      </c>
      <c r="B1008">
        <v>3</v>
      </c>
      <c r="C1008" t="s">
        <v>3509</v>
      </c>
      <c r="H1008" t="s">
        <v>3391</v>
      </c>
      <c r="K1008" t="s">
        <v>905</v>
      </c>
      <c r="L1008" t="s">
        <v>906</v>
      </c>
    </row>
    <row r="1009" spans="1:12" x14ac:dyDescent="0.25">
      <c r="A1009" s="37" t="s">
        <v>3398</v>
      </c>
      <c r="B1009">
        <v>3</v>
      </c>
      <c r="C1009" t="s">
        <v>3509</v>
      </c>
      <c r="H1009" t="s">
        <v>3391</v>
      </c>
      <c r="K1009" t="s">
        <v>905</v>
      </c>
      <c r="L1009" t="s">
        <v>906</v>
      </c>
    </row>
    <row r="1010" spans="1:12" x14ac:dyDescent="0.25">
      <c r="A1010" s="37" t="s">
        <v>3399</v>
      </c>
      <c r="B1010">
        <v>3</v>
      </c>
      <c r="C1010" t="s">
        <v>3509</v>
      </c>
      <c r="H1010" t="s">
        <v>3388</v>
      </c>
      <c r="K1010" t="s">
        <v>905</v>
      </c>
      <c r="L1010" t="s">
        <v>906</v>
      </c>
    </row>
    <row r="1011" spans="1:12" x14ac:dyDescent="0.25">
      <c r="A1011" s="37" t="s">
        <v>3274</v>
      </c>
      <c r="B1011">
        <v>3</v>
      </c>
      <c r="C1011" t="s">
        <v>3509</v>
      </c>
      <c r="H1011" t="s">
        <v>3273</v>
      </c>
      <c r="K1011" t="s">
        <v>905</v>
      </c>
      <c r="L1011" t="s">
        <v>906</v>
      </c>
    </row>
    <row r="1012" spans="1:12" x14ac:dyDescent="0.25">
      <c r="A1012" s="37" t="s">
        <v>3275</v>
      </c>
      <c r="B1012">
        <v>3</v>
      </c>
      <c r="C1012" t="s">
        <v>3509</v>
      </c>
      <c r="H1012" t="s">
        <v>3273</v>
      </c>
      <c r="K1012" t="s">
        <v>905</v>
      </c>
      <c r="L1012" t="s">
        <v>906</v>
      </c>
    </row>
    <row r="1013" spans="1:12" x14ac:dyDescent="0.25">
      <c r="A1013" s="37" t="s">
        <v>3276</v>
      </c>
      <c r="B1013">
        <v>3</v>
      </c>
      <c r="C1013" t="s">
        <v>3509</v>
      </c>
      <c r="H1013" t="s">
        <v>3273</v>
      </c>
      <c r="K1013" t="s">
        <v>905</v>
      </c>
      <c r="L1013" t="s">
        <v>906</v>
      </c>
    </row>
    <row r="1014" spans="1:12" x14ac:dyDescent="0.25">
      <c r="A1014" s="37" t="s">
        <v>3371</v>
      </c>
      <c r="B1014">
        <v>3</v>
      </c>
      <c r="C1014" t="s">
        <v>3509</v>
      </c>
      <c r="H1014" t="s">
        <v>3369</v>
      </c>
      <c r="K1014" t="s">
        <v>905</v>
      </c>
      <c r="L1014" t="s">
        <v>906</v>
      </c>
    </row>
    <row r="1015" spans="1:12" x14ac:dyDescent="0.25">
      <c r="A1015" s="37" t="s">
        <v>3386</v>
      </c>
      <c r="B1015">
        <v>3</v>
      </c>
      <c r="C1015" t="s">
        <v>3509</v>
      </c>
      <c r="H1015" t="s">
        <v>3369</v>
      </c>
      <c r="K1015" t="s">
        <v>905</v>
      </c>
      <c r="L1015" t="s">
        <v>906</v>
      </c>
    </row>
    <row r="1016" spans="1:12" x14ac:dyDescent="0.25">
      <c r="A1016" s="37" t="s">
        <v>3281</v>
      </c>
      <c r="B1016">
        <v>3</v>
      </c>
      <c r="C1016" t="s">
        <v>3509</v>
      </c>
      <c r="H1016" t="s">
        <v>3273</v>
      </c>
      <c r="K1016" t="s">
        <v>905</v>
      </c>
      <c r="L1016" t="s">
        <v>906</v>
      </c>
    </row>
    <row r="1017" spans="1:12" x14ac:dyDescent="0.25">
      <c r="A1017" s="37" t="s">
        <v>3401</v>
      </c>
      <c r="B1017">
        <v>3</v>
      </c>
      <c r="C1017" t="s">
        <v>3509</v>
      </c>
      <c r="H1017" t="s">
        <v>3402</v>
      </c>
      <c r="K1017" t="s">
        <v>905</v>
      </c>
      <c r="L1017" t="s">
        <v>906</v>
      </c>
    </row>
    <row r="1018" spans="1:12" x14ac:dyDescent="0.25">
      <c r="A1018" s="37" t="s">
        <v>3403</v>
      </c>
      <c r="B1018">
        <v>3</v>
      </c>
      <c r="C1018" t="s">
        <v>3509</v>
      </c>
      <c r="H1018" t="s">
        <v>3402</v>
      </c>
      <c r="K1018" t="s">
        <v>905</v>
      </c>
      <c r="L1018" t="s">
        <v>906</v>
      </c>
    </row>
    <row r="1019" spans="1:12" x14ac:dyDescent="0.25">
      <c r="A1019" s="37" t="s">
        <v>3354</v>
      </c>
      <c r="B1019">
        <v>3</v>
      </c>
      <c r="C1019" t="s">
        <v>3509</v>
      </c>
      <c r="H1019" t="s">
        <v>3343</v>
      </c>
      <c r="K1019" t="s">
        <v>905</v>
      </c>
      <c r="L1019" t="s">
        <v>906</v>
      </c>
    </row>
    <row r="1020" spans="1:12" x14ac:dyDescent="0.25">
      <c r="A1020" s="37" t="s">
        <v>3404</v>
      </c>
      <c r="B1020">
        <v>3</v>
      </c>
      <c r="C1020" t="s">
        <v>3509</v>
      </c>
      <c r="H1020" t="s">
        <v>3402</v>
      </c>
      <c r="K1020" t="s">
        <v>905</v>
      </c>
      <c r="L1020" t="s">
        <v>906</v>
      </c>
    </row>
    <row r="1021" spans="1:12" x14ac:dyDescent="0.25">
      <c r="A1021" s="37" t="s">
        <v>3406</v>
      </c>
      <c r="B1021">
        <v>3</v>
      </c>
      <c r="C1021" t="s">
        <v>3509</v>
      </c>
      <c r="H1021" t="s">
        <v>3402</v>
      </c>
      <c r="K1021" t="s">
        <v>905</v>
      </c>
      <c r="L1021" t="s">
        <v>906</v>
      </c>
    </row>
    <row r="1022" spans="1:12" x14ac:dyDescent="0.25">
      <c r="A1022" s="37" t="s">
        <v>3408</v>
      </c>
      <c r="B1022">
        <v>3</v>
      </c>
      <c r="C1022" t="s">
        <v>3509</v>
      </c>
      <c r="H1022" t="s">
        <v>3402</v>
      </c>
      <c r="K1022" t="s">
        <v>905</v>
      </c>
      <c r="L1022" t="s">
        <v>906</v>
      </c>
    </row>
    <row r="1023" spans="1:12" x14ac:dyDescent="0.25">
      <c r="A1023" s="37" t="s">
        <v>3409</v>
      </c>
      <c r="B1023">
        <v>3</v>
      </c>
      <c r="C1023" t="s">
        <v>3509</v>
      </c>
      <c r="H1023" t="s">
        <v>3402</v>
      </c>
      <c r="K1023" t="s">
        <v>905</v>
      </c>
      <c r="L1023" t="s">
        <v>906</v>
      </c>
    </row>
    <row r="1024" spans="1:12" x14ac:dyDescent="0.25">
      <c r="A1024" s="37" t="s">
        <v>3285</v>
      </c>
      <c r="B1024">
        <v>3</v>
      </c>
      <c r="C1024" t="s">
        <v>3509</v>
      </c>
      <c r="H1024" t="s">
        <v>3273</v>
      </c>
      <c r="K1024" t="s">
        <v>905</v>
      </c>
      <c r="L1024" t="s">
        <v>906</v>
      </c>
    </row>
    <row r="1025" spans="1:12" x14ac:dyDescent="0.25">
      <c r="A1025" s="37" t="s">
        <v>3411</v>
      </c>
      <c r="B1025">
        <v>3</v>
      </c>
      <c r="C1025" t="s">
        <v>3509</v>
      </c>
      <c r="H1025" t="s">
        <v>3402</v>
      </c>
      <c r="K1025" t="s">
        <v>905</v>
      </c>
      <c r="L1025" t="s">
        <v>906</v>
      </c>
    </row>
    <row r="1026" spans="1:12" x14ac:dyDescent="0.25">
      <c r="A1026" s="37" t="s">
        <v>3413</v>
      </c>
      <c r="B1026">
        <v>3</v>
      </c>
      <c r="C1026" t="s">
        <v>3509</v>
      </c>
      <c r="H1026" t="s">
        <v>3402</v>
      </c>
      <c r="K1026" t="s">
        <v>905</v>
      </c>
      <c r="L1026" t="s">
        <v>906</v>
      </c>
    </row>
    <row r="1027" spans="1:12" x14ac:dyDescent="0.25">
      <c r="A1027" s="37" t="s">
        <v>3415</v>
      </c>
      <c r="B1027">
        <v>3</v>
      </c>
      <c r="C1027" t="s">
        <v>3509</v>
      </c>
      <c r="H1027" t="s">
        <v>3402</v>
      </c>
      <c r="K1027" t="s">
        <v>905</v>
      </c>
      <c r="L1027" t="s">
        <v>906</v>
      </c>
    </row>
    <row r="1028" spans="1:12" x14ac:dyDescent="0.25">
      <c r="A1028" s="37" t="s">
        <v>3289</v>
      </c>
      <c r="B1028">
        <v>3</v>
      </c>
      <c r="C1028" t="s">
        <v>3509</v>
      </c>
      <c r="H1028" t="s">
        <v>3273</v>
      </c>
      <c r="K1028" t="s">
        <v>905</v>
      </c>
      <c r="L1028" t="s">
        <v>906</v>
      </c>
    </row>
    <row r="1029" spans="1:12" x14ac:dyDescent="0.25">
      <c r="A1029" s="37" t="s">
        <v>3290</v>
      </c>
      <c r="B1029">
        <v>3</v>
      </c>
      <c r="C1029" t="s">
        <v>3509</v>
      </c>
      <c r="H1029" t="s">
        <v>3273</v>
      </c>
      <c r="K1029" t="s">
        <v>905</v>
      </c>
      <c r="L1029" t="s">
        <v>906</v>
      </c>
    </row>
    <row r="1030" spans="1:12" x14ac:dyDescent="0.25">
      <c r="A1030" s="37" t="s">
        <v>3291</v>
      </c>
      <c r="B1030">
        <v>3</v>
      </c>
      <c r="C1030" t="s">
        <v>3509</v>
      </c>
      <c r="H1030" t="s">
        <v>3273</v>
      </c>
      <c r="K1030" t="s">
        <v>905</v>
      </c>
      <c r="L1030" t="s">
        <v>906</v>
      </c>
    </row>
    <row r="1031" spans="1:12" x14ac:dyDescent="0.25">
      <c r="A1031" s="37" t="s">
        <v>3359</v>
      </c>
      <c r="B1031">
        <v>3</v>
      </c>
      <c r="C1031" t="s">
        <v>3509</v>
      </c>
      <c r="H1031" t="s">
        <v>3343</v>
      </c>
      <c r="K1031" t="s">
        <v>905</v>
      </c>
      <c r="L1031" t="s">
        <v>906</v>
      </c>
    </row>
    <row r="1032" spans="1:12" x14ac:dyDescent="0.25">
      <c r="A1032" s="37" t="s">
        <v>3360</v>
      </c>
      <c r="B1032">
        <v>3</v>
      </c>
      <c r="C1032" t="s">
        <v>3509</v>
      </c>
      <c r="H1032" t="s">
        <v>3343</v>
      </c>
      <c r="K1032" t="s">
        <v>905</v>
      </c>
      <c r="L1032" t="s">
        <v>906</v>
      </c>
    </row>
    <row r="1033" spans="1:12" x14ac:dyDescent="0.25">
      <c r="A1033" s="37" t="s">
        <v>3361</v>
      </c>
      <c r="B1033">
        <v>3</v>
      </c>
      <c r="C1033" t="s">
        <v>3509</v>
      </c>
      <c r="H1033" t="s">
        <v>3343</v>
      </c>
      <c r="K1033" t="s">
        <v>905</v>
      </c>
      <c r="L1033" t="s">
        <v>906</v>
      </c>
    </row>
    <row r="1034" spans="1:12" x14ac:dyDescent="0.25">
      <c r="A1034" s="37" t="s">
        <v>3417</v>
      </c>
      <c r="B1034">
        <v>3</v>
      </c>
      <c r="C1034" t="s">
        <v>3509</v>
      </c>
      <c r="H1034" t="s">
        <v>3343</v>
      </c>
      <c r="K1034" t="s">
        <v>905</v>
      </c>
      <c r="L1034" t="s">
        <v>906</v>
      </c>
    </row>
    <row r="1035" spans="1:12" x14ac:dyDescent="0.25">
      <c r="A1035" s="37" t="s">
        <v>3363</v>
      </c>
      <c r="B1035">
        <v>3</v>
      </c>
      <c r="C1035" t="s">
        <v>3509</v>
      </c>
      <c r="H1035" t="s">
        <v>3343</v>
      </c>
      <c r="K1035" t="s">
        <v>905</v>
      </c>
      <c r="L1035" t="s">
        <v>906</v>
      </c>
    </row>
    <row r="1036" spans="1:12" x14ac:dyDescent="0.25">
      <c r="A1036" s="37" t="s">
        <v>3298</v>
      </c>
      <c r="B1036">
        <v>3</v>
      </c>
      <c r="C1036" t="s">
        <v>3509</v>
      </c>
      <c r="H1036" t="s">
        <v>3273</v>
      </c>
      <c r="K1036" t="s">
        <v>905</v>
      </c>
      <c r="L1036" t="s">
        <v>906</v>
      </c>
    </row>
    <row r="1037" spans="1:12" x14ac:dyDescent="0.25">
      <c r="A1037" s="37" t="s">
        <v>3297</v>
      </c>
      <c r="B1037">
        <v>3</v>
      </c>
      <c r="C1037" t="s">
        <v>3509</v>
      </c>
      <c r="H1037" t="s">
        <v>3273</v>
      </c>
      <c r="K1037" t="s">
        <v>905</v>
      </c>
      <c r="L1037" t="s">
        <v>906</v>
      </c>
    </row>
    <row r="1038" spans="1:12" x14ac:dyDescent="0.25">
      <c r="A1038" s="37" t="s">
        <v>27</v>
      </c>
      <c r="B1038">
        <v>3</v>
      </c>
      <c r="C1038" t="s">
        <v>3509</v>
      </c>
      <c r="H1038" t="s">
        <v>3369</v>
      </c>
      <c r="K1038" t="s">
        <v>905</v>
      </c>
      <c r="L1038" t="s">
        <v>906</v>
      </c>
    </row>
    <row r="1039" spans="1:12" x14ac:dyDescent="0.25">
      <c r="A1039" s="37" t="s">
        <v>3418</v>
      </c>
      <c r="B1039">
        <v>3</v>
      </c>
      <c r="C1039" t="s">
        <v>3509</v>
      </c>
      <c r="H1039" t="s">
        <v>3420</v>
      </c>
      <c r="K1039" t="s">
        <v>905</v>
      </c>
      <c r="L1039" t="s">
        <v>906</v>
      </c>
    </row>
    <row r="1040" spans="1:12" x14ac:dyDescent="0.25">
      <c r="A1040" s="37" t="s">
        <v>3421</v>
      </c>
      <c r="B1040">
        <v>3</v>
      </c>
      <c r="C1040" t="s">
        <v>3509</v>
      </c>
      <c r="H1040" t="s">
        <v>3420</v>
      </c>
      <c r="K1040" t="s">
        <v>905</v>
      </c>
      <c r="L1040" t="s">
        <v>906</v>
      </c>
    </row>
    <row r="1041" spans="1:12" x14ac:dyDescent="0.25">
      <c r="A1041" s="37" t="s">
        <v>3423</v>
      </c>
      <c r="B1041">
        <v>3</v>
      </c>
      <c r="C1041" t="s">
        <v>3509</v>
      </c>
      <c r="H1041" t="s">
        <v>3420</v>
      </c>
      <c r="K1041" t="s">
        <v>905</v>
      </c>
      <c r="L1041" t="s">
        <v>906</v>
      </c>
    </row>
    <row r="1042" spans="1:12" x14ac:dyDescent="0.25">
      <c r="A1042" s="37" t="s">
        <v>3425</v>
      </c>
      <c r="B1042">
        <v>3</v>
      </c>
      <c r="C1042" t="s">
        <v>3509</v>
      </c>
      <c r="H1042" t="s">
        <v>3420</v>
      </c>
      <c r="K1042" t="s">
        <v>905</v>
      </c>
      <c r="L1042" t="s">
        <v>906</v>
      </c>
    </row>
    <row r="1043" spans="1:12" x14ac:dyDescent="0.25">
      <c r="A1043" s="37" t="s">
        <v>3337</v>
      </c>
      <c r="B1043">
        <v>3</v>
      </c>
      <c r="C1043" t="s">
        <v>3509</v>
      </c>
      <c r="H1043" t="s">
        <v>3338</v>
      </c>
      <c r="K1043" t="s">
        <v>905</v>
      </c>
      <c r="L1043" t="s">
        <v>906</v>
      </c>
    </row>
    <row r="1044" spans="1:12" x14ac:dyDescent="0.25">
      <c r="A1044" s="37" t="s">
        <v>3428</v>
      </c>
      <c r="B1044">
        <v>3</v>
      </c>
      <c r="C1044" t="s">
        <v>3509</v>
      </c>
      <c r="H1044" t="s">
        <v>3427</v>
      </c>
      <c r="K1044" t="s">
        <v>905</v>
      </c>
      <c r="L1044" t="s">
        <v>906</v>
      </c>
    </row>
    <row r="1045" spans="1:12" x14ac:dyDescent="0.25">
      <c r="A1045" s="37" t="s">
        <v>3429</v>
      </c>
      <c r="B1045">
        <v>3</v>
      </c>
      <c r="C1045" t="s">
        <v>3509</v>
      </c>
      <c r="H1045" t="s">
        <v>3427</v>
      </c>
      <c r="K1045" t="s">
        <v>905</v>
      </c>
      <c r="L1045" t="s">
        <v>906</v>
      </c>
    </row>
    <row r="1046" spans="1:12" x14ac:dyDescent="0.25">
      <c r="A1046" s="37" t="s">
        <v>3430</v>
      </c>
      <c r="B1046">
        <v>3</v>
      </c>
      <c r="C1046" t="s">
        <v>3509</v>
      </c>
      <c r="H1046" t="s">
        <v>3427</v>
      </c>
      <c r="K1046" t="s">
        <v>905</v>
      </c>
      <c r="L1046" t="s">
        <v>906</v>
      </c>
    </row>
    <row r="1047" spans="1:12" x14ac:dyDescent="0.25">
      <c r="A1047" s="37" t="s">
        <v>3431</v>
      </c>
      <c r="B1047">
        <v>3</v>
      </c>
      <c r="C1047" t="s">
        <v>3509</v>
      </c>
      <c r="H1047" t="s">
        <v>3427</v>
      </c>
      <c r="K1047" t="s">
        <v>905</v>
      </c>
      <c r="L1047" t="s">
        <v>906</v>
      </c>
    </row>
    <row r="1048" spans="1:12" x14ac:dyDescent="0.25">
      <c r="A1048" s="37" t="s">
        <v>3432</v>
      </c>
      <c r="B1048">
        <v>3</v>
      </c>
      <c r="C1048" t="s">
        <v>3509</v>
      </c>
      <c r="H1048" t="s">
        <v>3427</v>
      </c>
      <c r="K1048" t="s">
        <v>905</v>
      </c>
      <c r="L1048" t="s">
        <v>906</v>
      </c>
    </row>
    <row r="1049" spans="1:12" x14ac:dyDescent="0.25">
      <c r="A1049" s="37" t="s">
        <v>3434</v>
      </c>
      <c r="B1049">
        <v>3</v>
      </c>
      <c r="C1049" t="s">
        <v>3509</v>
      </c>
      <c r="H1049" t="s">
        <v>3427</v>
      </c>
      <c r="K1049" t="s">
        <v>905</v>
      </c>
      <c r="L1049" t="s">
        <v>906</v>
      </c>
    </row>
    <row r="1050" spans="1:12" x14ac:dyDescent="0.25">
      <c r="A1050" s="37" t="s">
        <v>3435</v>
      </c>
      <c r="B1050">
        <v>3</v>
      </c>
      <c r="C1050" t="s">
        <v>3509</v>
      </c>
      <c r="H1050" t="s">
        <v>3427</v>
      </c>
      <c r="K1050" t="s">
        <v>905</v>
      </c>
      <c r="L1050" t="s">
        <v>906</v>
      </c>
    </row>
    <row r="1051" spans="1:12" x14ac:dyDescent="0.25">
      <c r="A1051" s="37" t="s">
        <v>3436</v>
      </c>
      <c r="B1051">
        <v>3</v>
      </c>
      <c r="C1051" t="s">
        <v>3509</v>
      </c>
      <c r="H1051" t="s">
        <v>3427</v>
      </c>
      <c r="K1051" t="s">
        <v>905</v>
      </c>
      <c r="L1051" t="s">
        <v>906</v>
      </c>
    </row>
    <row r="1052" spans="1:12" x14ac:dyDescent="0.25">
      <c r="A1052" s="37" t="s">
        <v>3437</v>
      </c>
      <c r="B1052">
        <v>3</v>
      </c>
      <c r="C1052" t="s">
        <v>3509</v>
      </c>
      <c r="H1052" t="s">
        <v>3427</v>
      </c>
      <c r="K1052" t="s">
        <v>905</v>
      </c>
      <c r="L1052" t="s">
        <v>906</v>
      </c>
    </row>
    <row r="1053" spans="1:12" x14ac:dyDescent="0.25">
      <c r="A1053" s="37" t="s">
        <v>3438</v>
      </c>
      <c r="B1053">
        <v>3</v>
      </c>
      <c r="C1053" t="s">
        <v>3509</v>
      </c>
      <c r="H1053" t="s">
        <v>3427</v>
      </c>
      <c r="K1053" t="s">
        <v>905</v>
      </c>
      <c r="L1053" t="s">
        <v>906</v>
      </c>
    </row>
    <row r="1054" spans="1:12" x14ac:dyDescent="0.25">
      <c r="A1054" s="37" t="s">
        <v>3439</v>
      </c>
      <c r="B1054">
        <v>3</v>
      </c>
      <c r="C1054" t="s">
        <v>3509</v>
      </c>
      <c r="H1054" t="s">
        <v>3427</v>
      </c>
      <c r="K1054" t="s">
        <v>905</v>
      </c>
      <c r="L1054" t="s">
        <v>906</v>
      </c>
    </row>
    <row r="1055" spans="1:12" x14ac:dyDescent="0.25">
      <c r="A1055" s="37" t="s">
        <v>3440</v>
      </c>
      <c r="B1055">
        <v>3</v>
      </c>
      <c r="C1055" t="s">
        <v>3509</v>
      </c>
      <c r="H1055" t="s">
        <v>3427</v>
      </c>
      <c r="K1055" t="s">
        <v>905</v>
      </c>
      <c r="L1055" t="s">
        <v>906</v>
      </c>
    </row>
    <row r="1056" spans="1:12" x14ac:dyDescent="0.25">
      <c r="A1056" s="37" t="s">
        <v>3441</v>
      </c>
      <c r="B1056">
        <v>3</v>
      </c>
      <c r="C1056" t="s">
        <v>3509</v>
      </c>
      <c r="H1056" t="s">
        <v>3427</v>
      </c>
      <c r="K1056" t="s">
        <v>905</v>
      </c>
      <c r="L1056" t="s">
        <v>906</v>
      </c>
    </row>
    <row r="1057" spans="1:12" x14ac:dyDescent="0.25">
      <c r="A1057" s="37" t="s">
        <v>3443</v>
      </c>
      <c r="B1057">
        <v>3</v>
      </c>
      <c r="C1057" t="s">
        <v>3509</v>
      </c>
      <c r="H1057" t="s">
        <v>3445</v>
      </c>
      <c r="K1057" t="s">
        <v>905</v>
      </c>
      <c r="L1057" t="s">
        <v>906</v>
      </c>
    </row>
    <row r="1058" spans="1:12" x14ac:dyDescent="0.25">
      <c r="A1058" s="37" t="s">
        <v>3446</v>
      </c>
      <c r="B1058">
        <v>3</v>
      </c>
      <c r="C1058" t="s">
        <v>3509</v>
      </c>
      <c r="H1058" t="s">
        <v>3445</v>
      </c>
      <c r="K1058" t="s">
        <v>905</v>
      </c>
      <c r="L1058" t="s">
        <v>906</v>
      </c>
    </row>
    <row r="1059" spans="1:12" x14ac:dyDescent="0.25">
      <c r="A1059" s="37" t="s">
        <v>3448</v>
      </c>
      <c r="B1059">
        <v>3</v>
      </c>
      <c r="C1059" t="s">
        <v>3509</v>
      </c>
      <c r="H1059" t="s">
        <v>3445</v>
      </c>
      <c r="K1059" t="s">
        <v>905</v>
      </c>
      <c r="L1059" t="s">
        <v>906</v>
      </c>
    </row>
    <row r="1060" spans="1:12" x14ac:dyDescent="0.25">
      <c r="A1060" s="37" t="s">
        <v>3450</v>
      </c>
      <c r="B1060">
        <v>3</v>
      </c>
      <c r="C1060" t="s">
        <v>3509</v>
      </c>
      <c r="H1060" t="s">
        <v>3445</v>
      </c>
      <c r="K1060" t="s">
        <v>905</v>
      </c>
      <c r="L1060" t="s">
        <v>906</v>
      </c>
    </row>
    <row r="1061" spans="1:12" x14ac:dyDescent="0.25">
      <c r="A1061" s="37" t="s">
        <v>3452</v>
      </c>
      <c r="B1061">
        <v>3</v>
      </c>
      <c r="C1061" t="s">
        <v>3509</v>
      </c>
      <c r="H1061" t="s">
        <v>3453</v>
      </c>
      <c r="K1061" t="s">
        <v>905</v>
      </c>
      <c r="L1061" t="s">
        <v>906</v>
      </c>
    </row>
    <row r="1062" spans="1:12" x14ac:dyDescent="0.25">
      <c r="A1062" s="37" t="s">
        <v>3454</v>
      </c>
      <c r="B1062">
        <v>3</v>
      </c>
      <c r="C1062" t="s">
        <v>3509</v>
      </c>
      <c r="H1062" t="s">
        <v>3453</v>
      </c>
      <c r="K1062" t="s">
        <v>905</v>
      </c>
      <c r="L1062" t="s">
        <v>906</v>
      </c>
    </row>
    <row r="1063" spans="1:12" x14ac:dyDescent="0.25">
      <c r="A1063" s="37" t="s">
        <v>3455</v>
      </c>
      <c r="B1063">
        <v>3</v>
      </c>
      <c r="C1063" t="s">
        <v>3509</v>
      </c>
      <c r="H1063" t="s">
        <v>3456</v>
      </c>
      <c r="K1063" t="s">
        <v>905</v>
      </c>
      <c r="L1063" t="s">
        <v>906</v>
      </c>
    </row>
    <row r="1064" spans="1:12" x14ac:dyDescent="0.25">
      <c r="A1064" s="37" t="s">
        <v>3274</v>
      </c>
      <c r="B1064">
        <v>3</v>
      </c>
      <c r="C1064" t="s">
        <v>3509</v>
      </c>
      <c r="H1064" t="s">
        <v>3273</v>
      </c>
      <c r="K1064" t="s">
        <v>905</v>
      </c>
      <c r="L1064" t="s">
        <v>906</v>
      </c>
    </row>
    <row r="1065" spans="1:12" x14ac:dyDescent="0.25">
      <c r="A1065" s="37" t="s">
        <v>3275</v>
      </c>
      <c r="B1065">
        <v>3</v>
      </c>
      <c r="C1065" t="s">
        <v>3509</v>
      </c>
      <c r="H1065" t="s">
        <v>3273</v>
      </c>
      <c r="K1065" t="s">
        <v>905</v>
      </c>
      <c r="L1065" t="s">
        <v>906</v>
      </c>
    </row>
    <row r="1066" spans="1:12" x14ac:dyDescent="0.25">
      <c r="A1066" s="37" t="s">
        <v>3276</v>
      </c>
      <c r="B1066">
        <v>3</v>
      </c>
      <c r="C1066" t="s">
        <v>3509</v>
      </c>
      <c r="H1066" t="s">
        <v>3273</v>
      </c>
      <c r="K1066" t="s">
        <v>905</v>
      </c>
      <c r="L1066" t="s">
        <v>906</v>
      </c>
    </row>
    <row r="1067" spans="1:12" x14ac:dyDescent="0.25">
      <c r="A1067" s="37" t="s">
        <v>3371</v>
      </c>
      <c r="B1067">
        <v>3</v>
      </c>
      <c r="C1067" t="s">
        <v>3509</v>
      </c>
      <c r="H1067" t="s">
        <v>3369</v>
      </c>
      <c r="K1067" t="s">
        <v>905</v>
      </c>
      <c r="L1067" t="s">
        <v>906</v>
      </c>
    </row>
    <row r="1068" spans="1:12" x14ac:dyDescent="0.25">
      <c r="A1068" s="37" t="s">
        <v>3386</v>
      </c>
      <c r="B1068">
        <v>3</v>
      </c>
      <c r="C1068" t="s">
        <v>3509</v>
      </c>
      <c r="H1068" t="s">
        <v>3369</v>
      </c>
      <c r="K1068" t="s">
        <v>905</v>
      </c>
      <c r="L1068" t="s">
        <v>906</v>
      </c>
    </row>
    <row r="1069" spans="1:12" x14ac:dyDescent="0.25">
      <c r="A1069" s="37" t="s">
        <v>3281</v>
      </c>
      <c r="B1069">
        <v>3</v>
      </c>
      <c r="C1069" t="s">
        <v>3509</v>
      </c>
      <c r="H1069" t="s">
        <v>3273</v>
      </c>
      <c r="K1069" t="s">
        <v>905</v>
      </c>
      <c r="L1069" t="s">
        <v>906</v>
      </c>
    </row>
    <row r="1070" spans="1:12" x14ac:dyDescent="0.25">
      <c r="A1070" s="37" t="s">
        <v>3457</v>
      </c>
      <c r="B1070">
        <v>3</v>
      </c>
      <c r="C1070" t="s">
        <v>3509</v>
      </c>
      <c r="H1070" t="s">
        <v>3456</v>
      </c>
      <c r="K1070" t="s">
        <v>905</v>
      </c>
      <c r="L1070" t="s">
        <v>906</v>
      </c>
    </row>
    <row r="1071" spans="1:12" x14ac:dyDescent="0.25">
      <c r="A1071" s="37" t="s">
        <v>3298</v>
      </c>
      <c r="B1071">
        <v>3</v>
      </c>
      <c r="C1071" t="s">
        <v>3509</v>
      </c>
      <c r="H1071" t="s">
        <v>3273</v>
      </c>
      <c r="K1071" t="s">
        <v>905</v>
      </c>
      <c r="L1071" t="s">
        <v>906</v>
      </c>
    </row>
    <row r="1072" spans="1:12" x14ac:dyDescent="0.25">
      <c r="A1072" s="37" t="s">
        <v>3297</v>
      </c>
      <c r="B1072">
        <v>3</v>
      </c>
      <c r="C1072" t="s">
        <v>3509</v>
      </c>
      <c r="H1072" t="s">
        <v>3273</v>
      </c>
      <c r="K1072" t="s">
        <v>905</v>
      </c>
      <c r="L1072" t="s">
        <v>906</v>
      </c>
    </row>
    <row r="1073" spans="1:12" x14ac:dyDescent="0.25">
      <c r="A1073" s="37" t="s">
        <v>27</v>
      </c>
      <c r="B1073">
        <v>3</v>
      </c>
      <c r="C1073" t="s">
        <v>3509</v>
      </c>
      <c r="H1073" t="s">
        <v>3369</v>
      </c>
      <c r="K1073" t="s">
        <v>905</v>
      </c>
      <c r="L1073" t="s">
        <v>906</v>
      </c>
    </row>
    <row r="1074" spans="1:12" x14ac:dyDescent="0.25">
      <c r="A1074" s="37" t="s">
        <v>3274</v>
      </c>
      <c r="B1074">
        <v>3</v>
      </c>
      <c r="C1074" t="s">
        <v>3509</v>
      </c>
      <c r="H1074" t="s">
        <v>3273</v>
      </c>
      <c r="K1074" t="s">
        <v>905</v>
      </c>
      <c r="L1074" t="s">
        <v>906</v>
      </c>
    </row>
    <row r="1075" spans="1:12" x14ac:dyDescent="0.25">
      <c r="A1075" s="37" t="s">
        <v>3275</v>
      </c>
      <c r="B1075">
        <v>3</v>
      </c>
      <c r="C1075" t="s">
        <v>3509</v>
      </c>
      <c r="H1075" t="s">
        <v>3273</v>
      </c>
      <c r="K1075" t="s">
        <v>905</v>
      </c>
      <c r="L1075" t="s">
        <v>906</v>
      </c>
    </row>
    <row r="1076" spans="1:12" x14ac:dyDescent="0.25">
      <c r="A1076" s="37" t="s">
        <v>3276</v>
      </c>
      <c r="B1076">
        <v>3</v>
      </c>
      <c r="C1076" t="s">
        <v>3509</v>
      </c>
      <c r="H1076" t="s">
        <v>3273</v>
      </c>
      <c r="K1076" t="s">
        <v>905</v>
      </c>
      <c r="L1076" t="s">
        <v>906</v>
      </c>
    </row>
    <row r="1077" spans="1:12" x14ac:dyDescent="0.25">
      <c r="A1077" s="37" t="s">
        <v>3459</v>
      </c>
      <c r="B1077">
        <v>3</v>
      </c>
      <c r="C1077" t="s">
        <v>3509</v>
      </c>
      <c r="H1077" t="s">
        <v>3458</v>
      </c>
      <c r="K1077" t="s">
        <v>905</v>
      </c>
      <c r="L1077" t="s">
        <v>906</v>
      </c>
    </row>
    <row r="1078" spans="1:12" x14ac:dyDescent="0.25">
      <c r="A1078" s="37" t="s">
        <v>3371</v>
      </c>
      <c r="B1078">
        <v>3</v>
      </c>
      <c r="C1078" t="s">
        <v>3509</v>
      </c>
      <c r="H1078" t="s">
        <v>3369</v>
      </c>
      <c r="K1078" t="s">
        <v>905</v>
      </c>
      <c r="L1078" t="s">
        <v>906</v>
      </c>
    </row>
    <row r="1079" spans="1:12" x14ac:dyDescent="0.25">
      <c r="A1079" s="37" t="s">
        <v>3386</v>
      </c>
      <c r="B1079">
        <v>3</v>
      </c>
      <c r="C1079" t="s">
        <v>3509</v>
      </c>
      <c r="H1079" t="s">
        <v>3369</v>
      </c>
      <c r="K1079" t="s">
        <v>905</v>
      </c>
      <c r="L1079" t="s">
        <v>906</v>
      </c>
    </row>
    <row r="1080" spans="1:12" x14ac:dyDescent="0.25">
      <c r="A1080" s="37" t="s">
        <v>3460</v>
      </c>
      <c r="B1080">
        <v>3</v>
      </c>
      <c r="C1080" t="s">
        <v>3509</v>
      </c>
      <c r="H1080" t="s">
        <v>3458</v>
      </c>
      <c r="K1080" t="s">
        <v>905</v>
      </c>
      <c r="L1080" t="s">
        <v>906</v>
      </c>
    </row>
    <row r="1081" spans="1:12" x14ac:dyDescent="0.25">
      <c r="A1081" s="37" t="s">
        <v>3297</v>
      </c>
      <c r="B1081">
        <v>3</v>
      </c>
      <c r="C1081" t="s">
        <v>3509</v>
      </c>
      <c r="H1081" t="s">
        <v>3273</v>
      </c>
      <c r="K1081" t="s">
        <v>905</v>
      </c>
      <c r="L1081" t="s">
        <v>906</v>
      </c>
    </row>
    <row r="1082" spans="1:12" x14ac:dyDescent="0.25">
      <c r="A1082" s="37" t="s">
        <v>3298</v>
      </c>
      <c r="B1082">
        <v>3</v>
      </c>
      <c r="C1082" t="s">
        <v>3509</v>
      </c>
      <c r="H1082" t="s">
        <v>3273</v>
      </c>
      <c r="K1082" t="s">
        <v>905</v>
      </c>
      <c r="L1082" t="s">
        <v>906</v>
      </c>
    </row>
    <row r="1083" spans="1:12" x14ac:dyDescent="0.25">
      <c r="A1083" s="37" t="s">
        <v>27</v>
      </c>
      <c r="B1083">
        <v>3</v>
      </c>
      <c r="C1083" t="s">
        <v>3509</v>
      </c>
      <c r="H1083" t="s">
        <v>3369</v>
      </c>
      <c r="K1083" t="s">
        <v>905</v>
      </c>
      <c r="L1083" t="s">
        <v>906</v>
      </c>
    </row>
    <row r="1084" spans="1:12" x14ac:dyDescent="0.25">
      <c r="A1084" s="37" t="s">
        <v>3461</v>
      </c>
      <c r="B1084">
        <v>3</v>
      </c>
      <c r="C1084" t="s">
        <v>3509</v>
      </c>
      <c r="H1084" t="s">
        <v>3379</v>
      </c>
      <c r="K1084" t="s">
        <v>905</v>
      </c>
      <c r="L1084" t="s">
        <v>906</v>
      </c>
    </row>
    <row r="1085" spans="1:12" x14ac:dyDescent="0.25">
      <c r="A1085" s="37" t="s">
        <v>3463</v>
      </c>
      <c r="B1085">
        <v>3</v>
      </c>
      <c r="C1085" t="s">
        <v>3509</v>
      </c>
      <c r="H1085" t="s">
        <v>3379</v>
      </c>
      <c r="K1085" t="s">
        <v>905</v>
      </c>
      <c r="L1085" t="s">
        <v>906</v>
      </c>
    </row>
    <row r="1086" spans="1:12" x14ac:dyDescent="0.25">
      <c r="A1086" s="37" t="s">
        <v>3464</v>
      </c>
      <c r="B1086">
        <v>3</v>
      </c>
      <c r="C1086" t="s">
        <v>3509</v>
      </c>
      <c r="H1086" t="s">
        <v>3379</v>
      </c>
      <c r="K1086" t="s">
        <v>905</v>
      </c>
      <c r="L1086" t="s">
        <v>906</v>
      </c>
    </row>
    <row r="1087" spans="1:12" x14ac:dyDescent="0.25">
      <c r="A1087" s="37" t="s">
        <v>3465</v>
      </c>
      <c r="B1087">
        <v>3</v>
      </c>
      <c r="C1087" t="s">
        <v>3509</v>
      </c>
      <c r="H1087" t="s">
        <v>3379</v>
      </c>
      <c r="K1087" t="s">
        <v>905</v>
      </c>
      <c r="L1087" t="s">
        <v>906</v>
      </c>
    </row>
    <row r="1088" spans="1:12" x14ac:dyDescent="0.25">
      <c r="A1088" s="37" t="s">
        <v>3382</v>
      </c>
      <c r="B1088">
        <v>3</v>
      </c>
      <c r="C1088" t="s">
        <v>3509</v>
      </c>
      <c r="H1088" t="s">
        <v>3379</v>
      </c>
      <c r="K1088" t="s">
        <v>905</v>
      </c>
      <c r="L1088" t="s">
        <v>906</v>
      </c>
    </row>
    <row r="1089" spans="1:12" x14ac:dyDescent="0.25">
      <c r="A1089" s="37" t="s">
        <v>3298</v>
      </c>
      <c r="B1089">
        <v>3</v>
      </c>
      <c r="C1089" t="s">
        <v>3509</v>
      </c>
      <c r="H1089" t="s">
        <v>3273</v>
      </c>
      <c r="K1089" t="s">
        <v>905</v>
      </c>
      <c r="L1089" t="s">
        <v>906</v>
      </c>
    </row>
    <row r="1090" spans="1:12" x14ac:dyDescent="0.25">
      <c r="A1090" s="37" t="s">
        <v>3383</v>
      </c>
      <c r="B1090">
        <v>3</v>
      </c>
      <c r="C1090" t="s">
        <v>3509</v>
      </c>
      <c r="H1090" t="s">
        <v>3379</v>
      </c>
      <c r="K1090" t="s">
        <v>905</v>
      </c>
      <c r="L1090" t="s">
        <v>906</v>
      </c>
    </row>
    <row r="1091" spans="1:12" x14ac:dyDescent="0.25">
      <c r="A1091" s="37" t="s">
        <v>3466</v>
      </c>
      <c r="B1091">
        <v>3</v>
      </c>
      <c r="C1091" t="s">
        <v>3509</v>
      </c>
      <c r="H1091" t="s">
        <v>3467</v>
      </c>
      <c r="K1091" t="s">
        <v>905</v>
      </c>
      <c r="L1091" t="s">
        <v>906</v>
      </c>
    </row>
    <row r="1092" spans="1:12" x14ac:dyDescent="0.25">
      <c r="A1092" s="37" t="s">
        <v>3468</v>
      </c>
      <c r="B1092">
        <v>3</v>
      </c>
      <c r="C1092" t="s">
        <v>3509</v>
      </c>
      <c r="H1092" t="s">
        <v>3467</v>
      </c>
      <c r="K1092" t="s">
        <v>905</v>
      </c>
      <c r="L1092" t="s">
        <v>906</v>
      </c>
    </row>
    <row r="1093" spans="1:12" x14ac:dyDescent="0.25">
      <c r="A1093" s="37" t="s">
        <v>3469</v>
      </c>
      <c r="B1093">
        <v>3</v>
      </c>
      <c r="C1093" t="s">
        <v>3509</v>
      </c>
      <c r="H1093" t="s">
        <v>3467</v>
      </c>
      <c r="K1093" t="s">
        <v>905</v>
      </c>
      <c r="L1093" t="s">
        <v>906</v>
      </c>
    </row>
    <row r="1094" spans="1:12" x14ac:dyDescent="0.25">
      <c r="A1094" s="37" t="s">
        <v>3470</v>
      </c>
      <c r="B1094">
        <v>3</v>
      </c>
      <c r="C1094" t="s">
        <v>3509</v>
      </c>
      <c r="H1094" t="s">
        <v>3467</v>
      </c>
      <c r="K1094" t="s">
        <v>905</v>
      </c>
      <c r="L1094" t="s">
        <v>906</v>
      </c>
    </row>
    <row r="1095" spans="1:12" x14ac:dyDescent="0.25">
      <c r="A1095" s="37" t="s">
        <v>3471</v>
      </c>
      <c r="B1095">
        <v>3</v>
      </c>
      <c r="C1095" t="s">
        <v>3509</v>
      </c>
      <c r="H1095" t="s">
        <v>3473</v>
      </c>
      <c r="K1095" t="s">
        <v>905</v>
      </c>
      <c r="L1095" t="s">
        <v>906</v>
      </c>
    </row>
    <row r="1096" spans="1:12" x14ac:dyDescent="0.25">
      <c r="A1096" s="37" t="s">
        <v>3474</v>
      </c>
      <c r="B1096">
        <v>3</v>
      </c>
      <c r="C1096" t="s">
        <v>3509</v>
      </c>
      <c r="H1096" t="s">
        <v>3473</v>
      </c>
      <c r="K1096" t="s">
        <v>905</v>
      </c>
      <c r="L1096" t="s">
        <v>906</v>
      </c>
    </row>
    <row r="1097" spans="1:12" x14ac:dyDescent="0.25">
      <c r="A1097" s="37" t="s">
        <v>3476</v>
      </c>
      <c r="B1097">
        <v>3</v>
      </c>
      <c r="C1097" t="s">
        <v>3509</v>
      </c>
      <c r="H1097" t="s">
        <v>3473</v>
      </c>
      <c r="K1097" t="s">
        <v>905</v>
      </c>
      <c r="L1097" t="s">
        <v>906</v>
      </c>
    </row>
    <row r="1098" spans="1:12" x14ac:dyDescent="0.25">
      <c r="A1098" s="37" t="s">
        <v>3478</v>
      </c>
      <c r="B1098">
        <v>3</v>
      </c>
      <c r="C1098" t="s">
        <v>3509</v>
      </c>
      <c r="H1098" t="s">
        <v>3473</v>
      </c>
      <c r="K1098" t="s">
        <v>905</v>
      </c>
      <c r="L1098" t="s">
        <v>906</v>
      </c>
    </row>
    <row r="1099" spans="1:12" x14ac:dyDescent="0.25">
      <c r="A1099" s="37" t="s">
        <v>3480</v>
      </c>
      <c r="B1099">
        <v>3</v>
      </c>
      <c r="C1099" t="s">
        <v>3509</v>
      </c>
      <c r="H1099" t="s">
        <v>3391</v>
      </c>
      <c r="K1099" t="s">
        <v>905</v>
      </c>
      <c r="L1099" t="s">
        <v>906</v>
      </c>
    </row>
    <row r="1100" spans="1:12" x14ac:dyDescent="0.25">
      <c r="A1100" s="37" t="s">
        <v>3482</v>
      </c>
      <c r="B1100">
        <v>3</v>
      </c>
      <c r="C1100" t="s">
        <v>3509</v>
      </c>
      <c r="H1100" t="s">
        <v>3481</v>
      </c>
      <c r="K1100" t="s">
        <v>905</v>
      </c>
      <c r="L1100" t="s">
        <v>906</v>
      </c>
    </row>
    <row r="1101" spans="1:12" x14ac:dyDescent="0.25">
      <c r="A1101" s="37" t="s">
        <v>3484</v>
      </c>
      <c r="B1101">
        <v>3</v>
      </c>
      <c r="C1101" t="s">
        <v>3509</v>
      </c>
      <c r="H1101" t="s">
        <v>3481</v>
      </c>
      <c r="K1101" t="s">
        <v>905</v>
      </c>
      <c r="L1101" t="s">
        <v>906</v>
      </c>
    </row>
    <row r="1102" spans="1:12" x14ac:dyDescent="0.25">
      <c r="A1102" s="37" t="s">
        <v>3394</v>
      </c>
      <c r="B1102">
        <v>3</v>
      </c>
      <c r="C1102" t="s">
        <v>3509</v>
      </c>
      <c r="H1102" t="s">
        <v>3391</v>
      </c>
      <c r="K1102" t="s">
        <v>905</v>
      </c>
      <c r="L1102" t="s">
        <v>906</v>
      </c>
    </row>
    <row r="1103" spans="1:12" x14ac:dyDescent="0.25">
      <c r="A1103" s="37" t="s">
        <v>3396</v>
      </c>
      <c r="B1103">
        <v>3</v>
      </c>
      <c r="C1103" t="s">
        <v>3509</v>
      </c>
      <c r="H1103" t="s">
        <v>3391</v>
      </c>
      <c r="K1103" t="s">
        <v>905</v>
      </c>
      <c r="L1103" t="s">
        <v>906</v>
      </c>
    </row>
    <row r="1104" spans="1:12" x14ac:dyDescent="0.25">
      <c r="A1104" s="37" t="s">
        <v>3397</v>
      </c>
      <c r="B1104">
        <v>3</v>
      </c>
      <c r="C1104" t="s">
        <v>3509</v>
      </c>
      <c r="H1104" t="s">
        <v>3391</v>
      </c>
      <c r="K1104" t="s">
        <v>905</v>
      </c>
      <c r="L1104" t="s">
        <v>906</v>
      </c>
    </row>
    <row r="1105" spans="1:14" x14ac:dyDescent="0.25">
      <c r="A1105" s="37" t="s">
        <v>3485</v>
      </c>
      <c r="B1105">
        <v>3</v>
      </c>
      <c r="C1105" t="s">
        <v>3509</v>
      </c>
      <c r="H1105" t="s">
        <v>3481</v>
      </c>
      <c r="K1105" t="s">
        <v>905</v>
      </c>
      <c r="L1105" t="s">
        <v>906</v>
      </c>
    </row>
    <row r="1106" spans="1:14" x14ac:dyDescent="0.25">
      <c r="A1106" s="37" t="s">
        <v>3486</v>
      </c>
      <c r="B1106">
        <v>3</v>
      </c>
      <c r="C1106" t="s">
        <v>3509</v>
      </c>
      <c r="H1106" t="s">
        <v>3487</v>
      </c>
      <c r="K1106" t="s">
        <v>905</v>
      </c>
      <c r="L1106" t="s">
        <v>906</v>
      </c>
    </row>
    <row r="1107" spans="1:14" x14ac:dyDescent="0.25">
      <c r="A1107" s="37" t="s">
        <v>3488</v>
      </c>
      <c r="B1107">
        <v>3</v>
      </c>
      <c r="C1107" t="s">
        <v>3509</v>
      </c>
      <c r="H1107" t="s">
        <v>3487</v>
      </c>
      <c r="K1107" t="s">
        <v>905</v>
      </c>
      <c r="L1107" t="s">
        <v>906</v>
      </c>
    </row>
    <row r="1108" spans="1:14" x14ac:dyDescent="0.25">
      <c r="A1108" s="37" t="s">
        <v>3455</v>
      </c>
      <c r="B1108">
        <v>3</v>
      </c>
      <c r="C1108" t="s">
        <v>3509</v>
      </c>
      <c r="H1108" t="s">
        <v>3456</v>
      </c>
      <c r="K1108" t="s">
        <v>905</v>
      </c>
      <c r="L1108" t="s">
        <v>906</v>
      </c>
    </row>
    <row r="1109" spans="1:14" x14ac:dyDescent="0.25">
      <c r="A1109" s="37" t="s">
        <v>3275</v>
      </c>
      <c r="B1109">
        <v>3</v>
      </c>
      <c r="C1109" t="s">
        <v>3509</v>
      </c>
      <c r="H1109" t="s">
        <v>3273</v>
      </c>
      <c r="K1109" t="s">
        <v>905</v>
      </c>
      <c r="L1109" t="s">
        <v>906</v>
      </c>
    </row>
    <row r="1110" spans="1:14" x14ac:dyDescent="0.25">
      <c r="A1110" s="37" t="s">
        <v>3276</v>
      </c>
      <c r="B1110">
        <v>3</v>
      </c>
      <c r="C1110" t="s">
        <v>3509</v>
      </c>
      <c r="H1110" t="s">
        <v>3273</v>
      </c>
      <c r="K1110" t="s">
        <v>905</v>
      </c>
      <c r="L1110" t="s">
        <v>906</v>
      </c>
    </row>
    <row r="1111" spans="1:14" x14ac:dyDescent="0.25">
      <c r="A1111" s="37" t="s">
        <v>3371</v>
      </c>
      <c r="B1111">
        <v>3</v>
      </c>
      <c r="C1111" t="s">
        <v>3509</v>
      </c>
      <c r="H1111" t="s">
        <v>3369</v>
      </c>
      <c r="K1111" t="s">
        <v>905</v>
      </c>
      <c r="L1111" t="s">
        <v>906</v>
      </c>
    </row>
    <row r="1112" spans="1:14" x14ac:dyDescent="0.25">
      <c r="A1112" s="37" t="s">
        <v>3386</v>
      </c>
      <c r="B1112">
        <v>3</v>
      </c>
      <c r="C1112" t="s">
        <v>3509</v>
      </c>
      <c r="H1112" t="s">
        <v>3369</v>
      </c>
      <c r="K1112" t="s">
        <v>905</v>
      </c>
      <c r="L1112" t="s">
        <v>906</v>
      </c>
    </row>
    <row r="1113" spans="1:14" x14ac:dyDescent="0.25">
      <c r="A1113" s="37" t="s">
        <v>3281</v>
      </c>
      <c r="B1113">
        <v>3</v>
      </c>
      <c r="C1113" t="s">
        <v>3509</v>
      </c>
      <c r="H1113" t="s">
        <v>3273</v>
      </c>
      <c r="K1113" t="s">
        <v>905</v>
      </c>
      <c r="L1113" t="s">
        <v>906</v>
      </c>
    </row>
    <row r="1114" spans="1:14" x14ac:dyDescent="0.25">
      <c r="A1114" s="37" t="s">
        <v>3489</v>
      </c>
      <c r="B1114">
        <v>3</v>
      </c>
      <c r="C1114" t="s">
        <v>3509</v>
      </c>
      <c r="H1114" t="s">
        <v>3487</v>
      </c>
      <c r="K1114" t="s">
        <v>905</v>
      </c>
      <c r="L1114" t="s">
        <v>906</v>
      </c>
    </row>
    <row r="1115" spans="1:14" x14ac:dyDescent="0.25">
      <c r="A1115" s="37" t="s">
        <v>3490</v>
      </c>
      <c r="B1115">
        <v>3</v>
      </c>
      <c r="C1115" t="s">
        <v>3509</v>
      </c>
      <c r="H1115" t="s">
        <v>3487</v>
      </c>
      <c r="K1115" t="s">
        <v>905</v>
      </c>
      <c r="L1115" t="s">
        <v>906</v>
      </c>
    </row>
    <row r="1116" spans="1:14" x14ac:dyDescent="0.25">
      <c r="A1116" s="37" t="s">
        <v>3491</v>
      </c>
      <c r="B1116">
        <v>3</v>
      </c>
      <c r="C1116" t="s">
        <v>3509</v>
      </c>
      <c r="H1116" t="s">
        <v>3487</v>
      </c>
      <c r="K1116" t="s">
        <v>905</v>
      </c>
      <c r="L1116" t="s">
        <v>906</v>
      </c>
    </row>
    <row r="1117" spans="1:14" x14ac:dyDescent="0.25">
      <c r="A1117" s="37" t="s">
        <v>3492</v>
      </c>
      <c r="B1117">
        <v>3</v>
      </c>
      <c r="C1117" t="s">
        <v>3509</v>
      </c>
      <c r="H1117" t="s">
        <v>3487</v>
      </c>
      <c r="K1117" t="s">
        <v>905</v>
      </c>
      <c r="L1117" t="s">
        <v>906</v>
      </c>
    </row>
    <row r="1118" spans="1:14" x14ac:dyDescent="0.25">
      <c r="A1118" s="37" t="s">
        <v>3493</v>
      </c>
      <c r="B1118">
        <v>3</v>
      </c>
      <c r="C1118" t="s">
        <v>3509</v>
      </c>
      <c r="H1118" t="s">
        <v>3487</v>
      </c>
      <c r="K1118" t="s">
        <v>905</v>
      </c>
      <c r="L1118" t="s">
        <v>906</v>
      </c>
    </row>
    <row r="1119" spans="1:14" x14ac:dyDescent="0.25">
      <c r="A1119" s="37" t="s">
        <v>3494</v>
      </c>
      <c r="B1119">
        <v>3</v>
      </c>
      <c r="C1119" t="s">
        <v>3509</v>
      </c>
      <c r="H1119" t="s">
        <v>3487</v>
      </c>
      <c r="K1119" t="s">
        <v>905</v>
      </c>
      <c r="L1119" t="s">
        <v>906</v>
      </c>
    </row>
    <row r="1120" spans="1:14" x14ac:dyDescent="0.25">
      <c r="A1120" s="14" t="s">
        <v>1432</v>
      </c>
      <c r="B1120">
        <v>4</v>
      </c>
      <c r="C1120" t="s">
        <v>809</v>
      </c>
      <c r="D1120" t="s">
        <v>935</v>
      </c>
      <c r="F1120" t="s">
        <v>945</v>
      </c>
      <c r="G1120" t="s">
        <v>45</v>
      </c>
      <c r="I1120">
        <v>100</v>
      </c>
      <c r="J1120">
        <v>100</v>
      </c>
      <c r="M1120" t="s">
        <v>33</v>
      </c>
      <c r="N1120" t="s">
        <v>3517</v>
      </c>
    </row>
    <row r="1121" spans="1:14" x14ac:dyDescent="0.25">
      <c r="A1121" s="17" t="s">
        <v>1695</v>
      </c>
      <c r="B1121">
        <v>4</v>
      </c>
      <c r="C1121" t="s">
        <v>809</v>
      </c>
      <c r="D1121" t="s">
        <v>935</v>
      </c>
      <c r="F1121" t="s">
        <v>947</v>
      </c>
      <c r="G1121" t="s">
        <v>65</v>
      </c>
      <c r="I1121">
        <v>100</v>
      </c>
      <c r="J1121">
        <v>100</v>
      </c>
      <c r="M1121" t="s">
        <v>33</v>
      </c>
      <c r="N1121" t="s">
        <v>3517</v>
      </c>
    </row>
    <row r="1122" spans="1:14" x14ac:dyDescent="0.25">
      <c r="A1122" s="41" t="s">
        <v>1690</v>
      </c>
      <c r="B1122">
        <v>4</v>
      </c>
      <c r="C1122" t="s">
        <v>809</v>
      </c>
      <c r="D1122" t="s">
        <v>933</v>
      </c>
      <c r="E1122">
        <v>2016</v>
      </c>
      <c r="F1122" t="s">
        <v>938</v>
      </c>
      <c r="G1122" t="s">
        <v>45</v>
      </c>
      <c r="I1122">
        <v>100</v>
      </c>
      <c r="J1122">
        <v>100</v>
      </c>
      <c r="M1122" t="s">
        <v>33</v>
      </c>
      <c r="N1122" t="s">
        <v>3517</v>
      </c>
    </row>
    <row r="1123" spans="1:14" x14ac:dyDescent="0.25">
      <c r="A1123" s="41" t="s">
        <v>1676</v>
      </c>
      <c r="B1123">
        <v>4</v>
      </c>
      <c r="C1123" t="s">
        <v>809</v>
      </c>
      <c r="D1123" t="s">
        <v>935</v>
      </c>
      <c r="F1123" t="s">
        <v>947</v>
      </c>
      <c r="G1123" t="s">
        <v>65</v>
      </c>
      <c r="I1123">
        <v>100</v>
      </c>
      <c r="J1123">
        <v>100</v>
      </c>
      <c r="M1123" t="s">
        <v>35</v>
      </c>
      <c r="N1123" t="s">
        <v>3517</v>
      </c>
    </row>
    <row r="1124" spans="1:14" x14ac:dyDescent="0.25">
      <c r="A1124" s="41" t="s">
        <v>1908</v>
      </c>
      <c r="B1124">
        <v>4</v>
      </c>
      <c r="C1124" t="s">
        <v>809</v>
      </c>
      <c r="D1124" t="s">
        <v>935</v>
      </c>
      <c r="F1124" t="s">
        <v>939</v>
      </c>
      <c r="G1124" t="s">
        <v>36</v>
      </c>
      <c r="I1124">
        <v>100</v>
      </c>
      <c r="J1124">
        <v>100</v>
      </c>
      <c r="M1124" t="s">
        <v>33</v>
      </c>
      <c r="N1124" t="s">
        <v>3517</v>
      </c>
    </row>
    <row r="1125" spans="1:14" x14ac:dyDescent="0.25">
      <c r="A1125" s="14" t="s">
        <v>1678</v>
      </c>
      <c r="B1125">
        <v>4</v>
      </c>
      <c r="C1125" t="s">
        <v>809</v>
      </c>
      <c r="D1125" t="s">
        <v>933</v>
      </c>
      <c r="E1125">
        <v>2014</v>
      </c>
      <c r="F1125" t="s">
        <v>958</v>
      </c>
      <c r="G1125" t="s">
        <v>68</v>
      </c>
      <c r="I1125">
        <v>100</v>
      </c>
      <c r="M1125" t="s">
        <v>31</v>
      </c>
      <c r="N1125" t="s">
        <v>3517</v>
      </c>
    </row>
    <row r="1126" spans="1:14" x14ac:dyDescent="0.25">
      <c r="A1126" s="41" t="s">
        <v>1516</v>
      </c>
      <c r="B1126">
        <v>4</v>
      </c>
      <c r="C1126" t="s">
        <v>809</v>
      </c>
      <c r="D1126" t="s">
        <v>936</v>
      </c>
      <c r="E1126">
        <v>2014</v>
      </c>
      <c r="F1126" t="s">
        <v>18</v>
      </c>
      <c r="G1126" t="s">
        <v>36</v>
      </c>
      <c r="I1126">
        <v>100</v>
      </c>
      <c r="J1126">
        <v>100</v>
      </c>
      <c r="M1126" t="s">
        <v>34</v>
      </c>
      <c r="N1126" t="s">
        <v>3517</v>
      </c>
    </row>
    <row r="1127" spans="1:14" x14ac:dyDescent="0.25">
      <c r="A1127" s="38" t="s">
        <v>1569</v>
      </c>
      <c r="B1127">
        <v>4</v>
      </c>
      <c r="C1127" t="s">
        <v>809</v>
      </c>
      <c r="D1127" t="s">
        <v>933</v>
      </c>
      <c r="E1127">
        <v>2016</v>
      </c>
      <c r="F1127" t="s">
        <v>18</v>
      </c>
      <c r="G1127" t="s">
        <v>39</v>
      </c>
      <c r="I1127">
        <v>100</v>
      </c>
      <c r="M1127" t="s">
        <v>32</v>
      </c>
      <c r="N1127" t="s">
        <v>3517</v>
      </c>
    </row>
    <row r="1128" spans="1:14" x14ac:dyDescent="0.25">
      <c r="A1128" s="40" t="s">
        <v>1592</v>
      </c>
      <c r="B1128">
        <v>4</v>
      </c>
      <c r="C1128" t="s">
        <v>809</v>
      </c>
      <c r="D1128" t="s">
        <v>934</v>
      </c>
      <c r="E1128">
        <v>2009</v>
      </c>
      <c r="F1128" t="s">
        <v>18</v>
      </c>
      <c r="G1128" t="s">
        <v>66</v>
      </c>
      <c r="I1128">
        <v>100</v>
      </c>
      <c r="M1128" t="s">
        <v>32</v>
      </c>
      <c r="N1128" t="s">
        <v>3517</v>
      </c>
    </row>
    <row r="1129" spans="1:14" x14ac:dyDescent="0.25">
      <c r="A1129" s="43" t="s">
        <v>2745</v>
      </c>
      <c r="B1129">
        <v>4</v>
      </c>
      <c r="C1129" t="s">
        <v>809</v>
      </c>
      <c r="D1129" t="s">
        <v>933</v>
      </c>
      <c r="E1129">
        <v>2017</v>
      </c>
      <c r="F1129" t="s">
        <v>948</v>
      </c>
      <c r="G1129" t="s">
        <v>39</v>
      </c>
      <c r="I1129">
        <v>100</v>
      </c>
      <c r="J1129">
        <v>100</v>
      </c>
      <c r="M1129" t="s">
        <v>33</v>
      </c>
      <c r="N1129" t="s">
        <v>3517</v>
      </c>
    </row>
    <row r="1130" spans="1:14" x14ac:dyDescent="0.25">
      <c r="A1130" s="41" t="s">
        <v>2757</v>
      </c>
      <c r="B1130">
        <v>4</v>
      </c>
      <c r="C1130" t="s">
        <v>809</v>
      </c>
      <c r="D1130" t="s">
        <v>935</v>
      </c>
      <c r="E1130">
        <v>2016</v>
      </c>
      <c r="F1130" t="s">
        <v>972</v>
      </c>
      <c r="G1130" t="s">
        <v>59</v>
      </c>
      <c r="I1130">
        <v>100</v>
      </c>
      <c r="M1130" t="s">
        <v>35</v>
      </c>
      <c r="N1130" t="s">
        <v>3517</v>
      </c>
    </row>
    <row r="1131" spans="1:14" x14ac:dyDescent="0.25">
      <c r="A1131" s="39" t="s">
        <v>1579</v>
      </c>
      <c r="B1131">
        <v>4</v>
      </c>
      <c r="C1131" t="s">
        <v>809</v>
      </c>
      <c r="D1131" t="s">
        <v>936</v>
      </c>
      <c r="E1131">
        <v>2008</v>
      </c>
      <c r="F1131" t="s">
        <v>18</v>
      </c>
      <c r="G1131" t="s">
        <v>37</v>
      </c>
      <c r="I1131">
        <v>100</v>
      </c>
      <c r="M1131" t="s">
        <v>31</v>
      </c>
      <c r="N1131" t="s">
        <v>3517</v>
      </c>
    </row>
    <row r="1132" spans="1:14" x14ac:dyDescent="0.25">
      <c r="A1132" s="44" t="s">
        <v>1559</v>
      </c>
      <c r="B1132">
        <v>4</v>
      </c>
      <c r="C1132" t="s">
        <v>809</v>
      </c>
      <c r="D1132" t="s">
        <v>936</v>
      </c>
      <c r="E1132">
        <v>2007</v>
      </c>
      <c r="F1132" t="s">
        <v>18</v>
      </c>
      <c r="G1132" t="s">
        <v>49</v>
      </c>
      <c r="I1132">
        <v>100</v>
      </c>
      <c r="M1132" t="s">
        <v>31</v>
      </c>
      <c r="N1132" t="s">
        <v>3517</v>
      </c>
    </row>
    <row r="1133" spans="1:14" x14ac:dyDescent="0.25">
      <c r="A1133" s="40" t="s">
        <v>3075</v>
      </c>
      <c r="B1133">
        <v>4</v>
      </c>
      <c r="C1133" t="s">
        <v>809</v>
      </c>
      <c r="N1133" t="s">
        <v>3517</v>
      </c>
    </row>
    <row r="1134" spans="1:14" x14ac:dyDescent="0.25">
      <c r="A1134" s="18" t="s">
        <v>1665</v>
      </c>
      <c r="B1134">
        <v>4</v>
      </c>
      <c r="C1134" t="s">
        <v>809</v>
      </c>
      <c r="D1134" t="s">
        <v>934</v>
      </c>
      <c r="E1134">
        <v>2007</v>
      </c>
      <c r="F1134" t="s">
        <v>18</v>
      </c>
      <c r="G1134" t="s">
        <v>56</v>
      </c>
      <c r="I1134">
        <v>100</v>
      </c>
      <c r="M1134" t="s">
        <v>31</v>
      </c>
      <c r="N1134" t="s">
        <v>3517</v>
      </c>
    </row>
    <row r="1135" spans="1:14" x14ac:dyDescent="0.25">
      <c r="A1135" s="22" t="s">
        <v>1484</v>
      </c>
      <c r="B1135">
        <v>4</v>
      </c>
      <c r="C1135" t="s">
        <v>809</v>
      </c>
      <c r="D1135" t="s">
        <v>934</v>
      </c>
      <c r="E1135">
        <v>2014</v>
      </c>
      <c r="F1135" t="s">
        <v>937</v>
      </c>
      <c r="G1135" t="s">
        <v>58</v>
      </c>
      <c r="I1135">
        <v>100</v>
      </c>
      <c r="M1135" t="s">
        <v>31</v>
      </c>
      <c r="N1135" t="s">
        <v>3517</v>
      </c>
    </row>
    <row r="1136" spans="1:14" x14ac:dyDescent="0.25">
      <c r="A1136" s="25" t="s">
        <v>1478</v>
      </c>
      <c r="B1136">
        <v>4</v>
      </c>
      <c r="C1136" t="s">
        <v>809</v>
      </c>
      <c r="D1136" t="s">
        <v>936</v>
      </c>
      <c r="E1136">
        <v>2015</v>
      </c>
      <c r="F1136" t="s">
        <v>971</v>
      </c>
      <c r="G1136" t="s">
        <v>65</v>
      </c>
      <c r="I1136">
        <v>49</v>
      </c>
      <c r="M1136" t="s">
        <v>35</v>
      </c>
      <c r="N1136" t="s">
        <v>3517</v>
      </c>
    </row>
    <row r="1137" spans="1:14" x14ac:dyDescent="0.25">
      <c r="A1137" s="27" t="s">
        <v>1573</v>
      </c>
      <c r="B1137">
        <v>4</v>
      </c>
      <c r="C1137" t="s">
        <v>809</v>
      </c>
      <c r="D1137" t="s">
        <v>936</v>
      </c>
      <c r="F1137" t="s">
        <v>945</v>
      </c>
      <c r="G1137" t="s">
        <v>36</v>
      </c>
      <c r="I1137">
        <v>100</v>
      </c>
      <c r="J1137">
        <v>100</v>
      </c>
      <c r="M1137" t="s">
        <v>33</v>
      </c>
      <c r="N1137" t="s">
        <v>3517</v>
      </c>
    </row>
    <row r="1138" spans="1:14" x14ac:dyDescent="0.25">
      <c r="A1138" s="29" t="s">
        <v>1450</v>
      </c>
      <c r="B1138">
        <v>4</v>
      </c>
      <c r="C1138" t="s">
        <v>809</v>
      </c>
      <c r="D1138" t="s">
        <v>936</v>
      </c>
      <c r="F1138" t="s">
        <v>949</v>
      </c>
      <c r="G1138" t="s">
        <v>48</v>
      </c>
      <c r="I1138">
        <v>100</v>
      </c>
      <c r="J1138">
        <v>100</v>
      </c>
      <c r="M1138" t="s">
        <v>33</v>
      </c>
      <c r="N1138" t="s">
        <v>3517</v>
      </c>
    </row>
    <row r="1139" spans="1:14" x14ac:dyDescent="0.25">
      <c r="A1139" s="31" t="s">
        <v>1452</v>
      </c>
      <c r="B1139">
        <v>4</v>
      </c>
      <c r="C1139" t="s">
        <v>809</v>
      </c>
      <c r="D1139" t="s">
        <v>936</v>
      </c>
      <c r="F1139" t="s">
        <v>949</v>
      </c>
      <c r="G1139" t="s">
        <v>48</v>
      </c>
      <c r="I1139">
        <v>100</v>
      </c>
      <c r="J1139">
        <v>100</v>
      </c>
      <c r="M1139" t="s">
        <v>33</v>
      </c>
      <c r="N1139" t="s">
        <v>3517</v>
      </c>
    </row>
  </sheetData>
  <dataValidations count="2">
    <dataValidation allowBlank="1" showInputMessage="1" showErrorMessage="1" prompt="A longer description for the series. For surveys and censuses this is the question." sqref="A298:A302 A325:A330 A362:A363 A370:A384"/>
    <dataValidation allowBlank="1" showInputMessage="1" showErrorMessage="1" prompt="A short name for the data series. Must be unique." sqref="A258:A297 A303:A324 A364:A369 A385:A1119 A331:A361"/>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he name of the data source. Must be a valid value from the Sources table.">
          <x14:formula1>
            <xm:f>Sources!$A:$A</xm:f>
          </x14:formula1>
          <xm:sqref>A1120:A1139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3"/>
  <sheetViews>
    <sheetView zoomScaleNormal="100" workbookViewId="0">
      <pane xSplit="1" ySplit="1" topLeftCell="B2" activePane="bottomRight" state="frozen"/>
      <selection pane="topRight" activeCell="B1" sqref="B1"/>
      <selection pane="bottomLeft" activeCell="A2" sqref="A2"/>
      <selection pane="bottomRight" activeCell="B1" sqref="B1"/>
    </sheetView>
  </sheetViews>
  <sheetFormatPr defaultRowHeight="15" x14ac:dyDescent="0.25"/>
  <cols>
    <col min="1" max="1" width="53.140625" style="14" customWidth="1"/>
    <col min="2" max="2" width="39.140625" style="14" customWidth="1"/>
    <col min="3" max="3" width="33.28515625" style="14" customWidth="1"/>
    <col min="4" max="4" width="32.42578125" style="14" customWidth="1"/>
    <col min="5" max="5" width="10.28515625" style="14" customWidth="1"/>
    <col min="6" max="6" width="18" style="14" customWidth="1"/>
    <col min="7" max="7" width="12.7109375" style="14" customWidth="1"/>
    <col min="8" max="8" width="11.28515625" style="14" customWidth="1"/>
    <col min="9" max="9" width="16.28515625" style="14" customWidth="1"/>
    <col min="10" max="10" width="10.7109375" style="14" customWidth="1"/>
    <col min="11" max="11" width="26" style="14" customWidth="1"/>
    <col min="12" max="12" width="13.5703125" style="14" customWidth="1"/>
    <col min="13" max="13" width="20.28515625" style="14" customWidth="1"/>
    <col min="14" max="14" width="58.7109375" style="14" customWidth="1"/>
    <col min="15" max="15" width="80.28515625" style="14" customWidth="1"/>
    <col min="16" max="16384" width="9.140625" style="14"/>
  </cols>
  <sheetData>
    <row r="1" spans="1:15" s="1" customFormat="1" ht="55.15" customHeight="1" x14ac:dyDescent="0.25">
      <c r="A1" s="2" t="s">
        <v>0</v>
      </c>
      <c r="B1" s="2" t="s">
        <v>809</v>
      </c>
      <c r="C1" s="2" t="s">
        <v>807</v>
      </c>
      <c r="D1" s="2" t="s">
        <v>812</v>
      </c>
      <c r="E1" s="2" t="s">
        <v>813</v>
      </c>
      <c r="F1" s="2" t="s">
        <v>822</v>
      </c>
      <c r="G1" s="2" t="s">
        <v>819</v>
      </c>
      <c r="H1" s="2" t="s">
        <v>820</v>
      </c>
      <c r="I1" s="2" t="s">
        <v>821</v>
      </c>
      <c r="J1" s="2" t="s">
        <v>823</v>
      </c>
      <c r="K1" s="2" t="s">
        <v>920</v>
      </c>
      <c r="L1" s="2" t="s">
        <v>810</v>
      </c>
      <c r="M1" s="2" t="s">
        <v>811</v>
      </c>
      <c r="N1" s="2" t="s">
        <v>808</v>
      </c>
      <c r="O1" s="2" t="s">
        <v>824</v>
      </c>
    </row>
    <row r="2" spans="1:15" x14ac:dyDescent="0.25">
      <c r="A2" s="14" t="s">
        <v>2174</v>
      </c>
      <c r="B2" s="14" t="s">
        <v>1432</v>
      </c>
      <c r="C2" s="14" t="s">
        <v>1945</v>
      </c>
      <c r="K2" s="14" t="s">
        <v>2162</v>
      </c>
      <c r="L2" s="14" t="s">
        <v>1946</v>
      </c>
    </row>
    <row r="3" spans="1:15" x14ac:dyDescent="0.25">
      <c r="A3" s="14" t="s">
        <v>2175</v>
      </c>
      <c r="B3" s="14" t="s">
        <v>1432</v>
      </c>
      <c r="C3" s="14" t="s">
        <v>1947</v>
      </c>
      <c r="K3" s="14" t="s">
        <v>2162</v>
      </c>
      <c r="L3" s="14" t="s">
        <v>1948</v>
      </c>
    </row>
    <row r="4" spans="1:15" x14ac:dyDescent="0.25">
      <c r="A4" s="14" t="s">
        <v>2176</v>
      </c>
      <c r="B4" s="14" t="s">
        <v>1432</v>
      </c>
      <c r="C4" s="14" t="s">
        <v>1949</v>
      </c>
      <c r="K4" s="14" t="s">
        <v>2162</v>
      </c>
      <c r="L4" s="14" t="s">
        <v>1950</v>
      </c>
    </row>
    <row r="5" spans="1:15" x14ac:dyDescent="0.25">
      <c r="A5" s="14" t="s">
        <v>2177</v>
      </c>
      <c r="B5" s="14" t="s">
        <v>1432</v>
      </c>
      <c r="C5" s="14" t="s">
        <v>1951</v>
      </c>
      <c r="K5" s="14" t="s">
        <v>2162</v>
      </c>
      <c r="L5" s="14" t="s">
        <v>1952</v>
      </c>
    </row>
    <row r="6" spans="1:15" x14ac:dyDescent="0.25">
      <c r="A6" s="14" t="s">
        <v>2178</v>
      </c>
      <c r="B6" s="14" t="s">
        <v>1432</v>
      </c>
      <c r="C6" s="14" t="s">
        <v>1953</v>
      </c>
      <c r="K6" s="14" t="s">
        <v>2162</v>
      </c>
      <c r="L6" s="14" t="s">
        <v>1954</v>
      </c>
    </row>
    <row r="7" spans="1:15" x14ac:dyDescent="0.25">
      <c r="A7" s="14" t="s">
        <v>2179</v>
      </c>
      <c r="B7" s="14" t="s">
        <v>1432</v>
      </c>
      <c r="C7" s="14" t="s">
        <v>1955</v>
      </c>
      <c r="K7" s="14" t="s">
        <v>2162</v>
      </c>
      <c r="L7" s="14" t="s">
        <v>1956</v>
      </c>
    </row>
    <row r="8" spans="1:15" x14ac:dyDescent="0.25">
      <c r="A8" s="14" t="s">
        <v>2180</v>
      </c>
      <c r="B8" s="14" t="s">
        <v>1432</v>
      </c>
      <c r="C8" s="14" t="s">
        <v>1957</v>
      </c>
      <c r="K8" s="14" t="s">
        <v>2163</v>
      </c>
      <c r="L8" s="14" t="s">
        <v>1958</v>
      </c>
    </row>
    <row r="9" spans="1:15" x14ac:dyDescent="0.25">
      <c r="A9" s="14" t="s">
        <v>2181</v>
      </c>
      <c r="B9" s="14" t="s">
        <v>1432</v>
      </c>
      <c r="C9" s="14" t="s">
        <v>1959</v>
      </c>
      <c r="K9" s="14" t="s">
        <v>2163</v>
      </c>
      <c r="L9" s="14" t="s">
        <v>1960</v>
      </c>
    </row>
    <row r="10" spans="1:15" x14ac:dyDescent="0.25">
      <c r="A10" s="14" t="s">
        <v>2182</v>
      </c>
      <c r="B10" s="14" t="s">
        <v>1432</v>
      </c>
      <c r="C10" s="14" t="s">
        <v>1961</v>
      </c>
      <c r="K10" s="14" t="s">
        <v>2163</v>
      </c>
      <c r="L10" s="14" t="s">
        <v>1962</v>
      </c>
    </row>
    <row r="11" spans="1:15" x14ac:dyDescent="0.25">
      <c r="A11" s="14" t="s">
        <v>2183</v>
      </c>
      <c r="B11" s="14" t="s">
        <v>1432</v>
      </c>
      <c r="C11" s="14" t="s">
        <v>1963</v>
      </c>
      <c r="K11" s="14" t="s">
        <v>2163</v>
      </c>
      <c r="L11" s="14" t="s">
        <v>1964</v>
      </c>
    </row>
    <row r="12" spans="1:15" x14ac:dyDescent="0.25">
      <c r="A12" s="14" t="s">
        <v>2184</v>
      </c>
      <c r="B12" s="14" t="s">
        <v>1432</v>
      </c>
      <c r="C12" s="14" t="s">
        <v>1965</v>
      </c>
      <c r="K12" s="14" t="s">
        <v>2163</v>
      </c>
      <c r="L12" s="14" t="s">
        <v>1966</v>
      </c>
    </row>
    <row r="13" spans="1:15" x14ac:dyDescent="0.25">
      <c r="A13" s="14" t="s">
        <v>2185</v>
      </c>
      <c r="B13" s="14" t="s">
        <v>1432</v>
      </c>
      <c r="C13" s="14" t="s">
        <v>1967</v>
      </c>
      <c r="K13" s="14" t="s">
        <v>2163</v>
      </c>
      <c r="L13" s="14" t="s">
        <v>1968</v>
      </c>
    </row>
    <row r="14" spans="1:15" x14ac:dyDescent="0.25">
      <c r="A14" s="14" t="s">
        <v>2186</v>
      </c>
      <c r="B14" s="14" t="s">
        <v>1432</v>
      </c>
      <c r="C14" s="14" t="s">
        <v>1969</v>
      </c>
      <c r="K14" s="14" t="s">
        <v>2163</v>
      </c>
      <c r="L14" s="14" t="s">
        <v>1970</v>
      </c>
    </row>
    <row r="15" spans="1:15" x14ac:dyDescent="0.25">
      <c r="A15" s="14" t="s">
        <v>2187</v>
      </c>
      <c r="B15" s="14" t="s">
        <v>1432</v>
      </c>
      <c r="C15" s="14" t="s">
        <v>1971</v>
      </c>
      <c r="K15" s="14" t="s">
        <v>2163</v>
      </c>
      <c r="L15" s="14" t="s">
        <v>1972</v>
      </c>
    </row>
    <row r="16" spans="1:15" x14ac:dyDescent="0.25">
      <c r="A16" s="14" t="s">
        <v>2188</v>
      </c>
      <c r="B16" s="14" t="s">
        <v>1432</v>
      </c>
      <c r="C16" s="14" t="s">
        <v>1973</v>
      </c>
      <c r="K16" s="14" t="s">
        <v>2163</v>
      </c>
      <c r="L16" s="14" t="s">
        <v>1974</v>
      </c>
    </row>
    <row r="17" spans="1:12" x14ac:dyDescent="0.25">
      <c r="A17" s="14" t="s">
        <v>2189</v>
      </c>
      <c r="B17" s="14" t="s">
        <v>1432</v>
      </c>
      <c r="C17" s="14" t="s">
        <v>1975</v>
      </c>
      <c r="K17" s="14" t="s">
        <v>2164</v>
      </c>
      <c r="L17" s="14" t="s">
        <v>1976</v>
      </c>
    </row>
    <row r="18" spans="1:12" x14ac:dyDescent="0.25">
      <c r="A18" s="14" t="s">
        <v>2190</v>
      </c>
      <c r="B18" s="14" t="s">
        <v>1432</v>
      </c>
      <c r="C18" s="14" t="s">
        <v>1977</v>
      </c>
      <c r="K18" s="14" t="s">
        <v>2164</v>
      </c>
      <c r="L18" s="14" t="s">
        <v>1978</v>
      </c>
    </row>
    <row r="19" spans="1:12" x14ac:dyDescent="0.25">
      <c r="A19" s="14" t="s">
        <v>2191</v>
      </c>
      <c r="B19" s="14" t="s">
        <v>1432</v>
      </c>
      <c r="C19" s="14" t="s">
        <v>1979</v>
      </c>
      <c r="K19" s="14" t="s">
        <v>2164</v>
      </c>
      <c r="L19" s="14" t="s">
        <v>1980</v>
      </c>
    </row>
    <row r="20" spans="1:12" x14ac:dyDescent="0.25">
      <c r="A20" s="14" t="s">
        <v>2192</v>
      </c>
      <c r="B20" s="14" t="s">
        <v>1432</v>
      </c>
      <c r="C20" s="14" t="s">
        <v>1981</v>
      </c>
      <c r="K20" s="14" t="s">
        <v>2164</v>
      </c>
      <c r="L20" s="14" t="s">
        <v>1982</v>
      </c>
    </row>
    <row r="21" spans="1:12" x14ac:dyDescent="0.25">
      <c r="A21" s="14" t="s">
        <v>2193</v>
      </c>
      <c r="B21" s="14" t="s">
        <v>1432</v>
      </c>
      <c r="C21" s="14" t="s">
        <v>1983</v>
      </c>
      <c r="K21" s="14" t="s">
        <v>2164</v>
      </c>
      <c r="L21" s="14" t="s">
        <v>1984</v>
      </c>
    </row>
    <row r="22" spans="1:12" x14ac:dyDescent="0.25">
      <c r="A22" s="14" t="s">
        <v>2194</v>
      </c>
      <c r="B22" s="14" t="s">
        <v>1432</v>
      </c>
      <c r="C22" s="14" t="s">
        <v>1985</v>
      </c>
      <c r="K22" s="14" t="s">
        <v>2164</v>
      </c>
      <c r="L22" s="14" t="s">
        <v>1986</v>
      </c>
    </row>
    <row r="23" spans="1:12" x14ac:dyDescent="0.25">
      <c r="A23" s="14" t="s">
        <v>2195</v>
      </c>
      <c r="B23" s="14" t="s">
        <v>1432</v>
      </c>
      <c r="C23" s="14" t="s">
        <v>1987</v>
      </c>
      <c r="K23" s="14" t="s">
        <v>2164</v>
      </c>
      <c r="L23" s="14" t="s">
        <v>1988</v>
      </c>
    </row>
    <row r="24" spans="1:12" x14ac:dyDescent="0.25">
      <c r="A24" s="14" t="s">
        <v>2196</v>
      </c>
      <c r="B24" s="14" t="s">
        <v>1432</v>
      </c>
      <c r="C24" s="14" t="s">
        <v>1989</v>
      </c>
      <c r="K24" s="14" t="s">
        <v>2164</v>
      </c>
      <c r="L24" s="14" t="s">
        <v>1990</v>
      </c>
    </row>
    <row r="25" spans="1:12" x14ac:dyDescent="0.25">
      <c r="A25" s="14" t="s">
        <v>2197</v>
      </c>
      <c r="B25" s="14" t="s">
        <v>1432</v>
      </c>
      <c r="C25" s="14" t="s">
        <v>1991</v>
      </c>
      <c r="K25" s="14" t="s">
        <v>2164</v>
      </c>
      <c r="L25" s="14" t="s">
        <v>1992</v>
      </c>
    </row>
    <row r="26" spans="1:12" x14ac:dyDescent="0.25">
      <c r="A26" s="14" t="s">
        <v>2198</v>
      </c>
      <c r="B26" s="14" t="s">
        <v>1432</v>
      </c>
      <c r="C26" s="14" t="s">
        <v>1993</v>
      </c>
      <c r="K26" s="14" t="s">
        <v>2164</v>
      </c>
      <c r="L26" s="14" t="s">
        <v>1994</v>
      </c>
    </row>
    <row r="27" spans="1:12" x14ac:dyDescent="0.25">
      <c r="A27" s="14" t="s">
        <v>2199</v>
      </c>
      <c r="B27" s="14" t="s">
        <v>1432</v>
      </c>
      <c r="C27" s="14" t="s">
        <v>1995</v>
      </c>
      <c r="K27" s="14" t="s">
        <v>2164</v>
      </c>
      <c r="L27" s="14" t="s">
        <v>1996</v>
      </c>
    </row>
    <row r="28" spans="1:12" x14ac:dyDescent="0.25">
      <c r="A28" s="14" t="s">
        <v>2200</v>
      </c>
      <c r="B28" s="14" t="s">
        <v>1432</v>
      </c>
      <c r="C28" s="14" t="s">
        <v>1997</v>
      </c>
      <c r="K28" s="14" t="s">
        <v>2165</v>
      </c>
      <c r="L28" s="14" t="s">
        <v>1998</v>
      </c>
    </row>
    <row r="29" spans="1:12" x14ac:dyDescent="0.25">
      <c r="A29" s="14" t="s">
        <v>2201</v>
      </c>
      <c r="B29" s="14" t="s">
        <v>1432</v>
      </c>
      <c r="C29" s="14" t="s">
        <v>1999</v>
      </c>
      <c r="K29" s="14" t="s">
        <v>2165</v>
      </c>
      <c r="L29" s="14" t="s">
        <v>2000</v>
      </c>
    </row>
    <row r="30" spans="1:12" x14ac:dyDescent="0.25">
      <c r="A30" s="14" t="s">
        <v>2202</v>
      </c>
      <c r="B30" s="14" t="s">
        <v>1432</v>
      </c>
      <c r="C30" s="14" t="s">
        <v>2001</v>
      </c>
      <c r="K30" s="14" t="s">
        <v>2165</v>
      </c>
      <c r="L30" s="14" t="s">
        <v>2002</v>
      </c>
    </row>
    <row r="31" spans="1:12" x14ac:dyDescent="0.25">
      <c r="A31" s="14" t="s">
        <v>2203</v>
      </c>
      <c r="B31" s="14" t="s">
        <v>1432</v>
      </c>
      <c r="C31" s="14" t="s">
        <v>2003</v>
      </c>
      <c r="K31" s="14" t="s">
        <v>2165</v>
      </c>
      <c r="L31" s="14" t="s">
        <v>2004</v>
      </c>
    </row>
    <row r="32" spans="1:12" x14ac:dyDescent="0.25">
      <c r="A32" s="14" t="s">
        <v>2204</v>
      </c>
      <c r="B32" s="14" t="s">
        <v>1432</v>
      </c>
      <c r="C32" s="14" t="s">
        <v>2005</v>
      </c>
      <c r="K32" s="14" t="s">
        <v>2165</v>
      </c>
      <c r="L32" s="14" t="s">
        <v>2006</v>
      </c>
    </row>
    <row r="33" spans="1:12" x14ac:dyDescent="0.25">
      <c r="A33" s="14" t="s">
        <v>2205</v>
      </c>
      <c r="B33" s="14" t="s">
        <v>1432</v>
      </c>
      <c r="C33" s="14" t="s">
        <v>2007</v>
      </c>
      <c r="K33" s="14" t="s">
        <v>2166</v>
      </c>
      <c r="L33" s="14" t="s">
        <v>2008</v>
      </c>
    </row>
    <row r="34" spans="1:12" x14ac:dyDescent="0.25">
      <c r="A34" s="14" t="s">
        <v>2206</v>
      </c>
      <c r="B34" s="14" t="s">
        <v>1432</v>
      </c>
      <c r="C34" s="14" t="s">
        <v>2009</v>
      </c>
      <c r="K34" s="14" t="s">
        <v>2166</v>
      </c>
      <c r="L34" s="14" t="s">
        <v>2010</v>
      </c>
    </row>
    <row r="35" spans="1:12" x14ac:dyDescent="0.25">
      <c r="A35" s="14" t="s">
        <v>2207</v>
      </c>
      <c r="B35" s="14" t="s">
        <v>1432</v>
      </c>
      <c r="C35" s="14" t="s">
        <v>2011</v>
      </c>
      <c r="K35" s="14" t="s">
        <v>2166</v>
      </c>
      <c r="L35" s="14" t="s">
        <v>2012</v>
      </c>
    </row>
    <row r="36" spans="1:12" x14ac:dyDescent="0.25">
      <c r="A36" s="14" t="s">
        <v>2208</v>
      </c>
      <c r="B36" s="14" t="s">
        <v>1432</v>
      </c>
      <c r="C36" s="14" t="s">
        <v>2013</v>
      </c>
      <c r="K36" s="14" t="s">
        <v>2166</v>
      </c>
      <c r="L36" s="14" t="s">
        <v>2014</v>
      </c>
    </row>
    <row r="37" spans="1:12" x14ac:dyDescent="0.25">
      <c r="A37" s="14" t="s">
        <v>2209</v>
      </c>
      <c r="B37" s="14" t="s">
        <v>1432</v>
      </c>
      <c r="C37" s="14" t="s">
        <v>2015</v>
      </c>
      <c r="K37" s="14" t="s">
        <v>2166</v>
      </c>
      <c r="L37" s="14" t="s">
        <v>2016</v>
      </c>
    </row>
    <row r="38" spans="1:12" x14ac:dyDescent="0.25">
      <c r="A38" s="14" t="s">
        <v>2210</v>
      </c>
      <c r="B38" s="14" t="s">
        <v>1432</v>
      </c>
      <c r="C38" s="14" t="s">
        <v>2017</v>
      </c>
      <c r="K38" s="14" t="s">
        <v>2166</v>
      </c>
      <c r="L38" s="14" t="s">
        <v>2018</v>
      </c>
    </row>
    <row r="39" spans="1:12" x14ac:dyDescent="0.25">
      <c r="A39" s="14" t="s">
        <v>2211</v>
      </c>
      <c r="B39" s="14" t="s">
        <v>1432</v>
      </c>
      <c r="C39" s="14" t="s">
        <v>2019</v>
      </c>
      <c r="K39" s="14" t="s">
        <v>2166</v>
      </c>
      <c r="L39" s="14" t="s">
        <v>2020</v>
      </c>
    </row>
    <row r="40" spans="1:12" x14ac:dyDescent="0.25">
      <c r="A40" s="14" t="s">
        <v>2212</v>
      </c>
      <c r="B40" s="14" t="s">
        <v>1432</v>
      </c>
      <c r="C40" s="14" t="s">
        <v>2021</v>
      </c>
      <c r="K40" s="14" t="s">
        <v>2166</v>
      </c>
      <c r="L40" s="14" t="s">
        <v>2022</v>
      </c>
    </row>
    <row r="41" spans="1:12" x14ac:dyDescent="0.25">
      <c r="A41" s="14" t="s">
        <v>2213</v>
      </c>
      <c r="B41" s="14" t="s">
        <v>1432</v>
      </c>
      <c r="C41" s="14" t="s">
        <v>2023</v>
      </c>
      <c r="K41" s="14" t="s">
        <v>2166</v>
      </c>
      <c r="L41" s="14" t="s">
        <v>2024</v>
      </c>
    </row>
    <row r="42" spans="1:12" x14ac:dyDescent="0.25">
      <c r="A42" s="14" t="s">
        <v>2214</v>
      </c>
      <c r="B42" s="14" t="s">
        <v>1432</v>
      </c>
      <c r="C42" s="14" t="s">
        <v>2025</v>
      </c>
      <c r="K42" s="14" t="s">
        <v>2166</v>
      </c>
      <c r="L42" s="14" t="s">
        <v>2026</v>
      </c>
    </row>
    <row r="43" spans="1:12" x14ac:dyDescent="0.25">
      <c r="A43" s="14" t="s">
        <v>2215</v>
      </c>
      <c r="B43" s="14" t="s">
        <v>1432</v>
      </c>
      <c r="C43" s="14" t="s">
        <v>2027</v>
      </c>
      <c r="K43" s="14" t="s">
        <v>2167</v>
      </c>
      <c r="L43" s="14" t="s">
        <v>2028</v>
      </c>
    </row>
    <row r="44" spans="1:12" x14ac:dyDescent="0.25">
      <c r="A44" s="14" t="s">
        <v>2216</v>
      </c>
      <c r="B44" s="14" t="s">
        <v>1432</v>
      </c>
      <c r="C44" s="14" t="s">
        <v>2029</v>
      </c>
      <c r="K44" s="14" t="s">
        <v>2167</v>
      </c>
      <c r="L44" s="14" t="s">
        <v>2030</v>
      </c>
    </row>
    <row r="45" spans="1:12" x14ac:dyDescent="0.25">
      <c r="A45" s="14" t="s">
        <v>2217</v>
      </c>
      <c r="B45" s="14" t="s">
        <v>1432</v>
      </c>
      <c r="C45" s="14" t="s">
        <v>2031</v>
      </c>
      <c r="K45" s="14" t="s">
        <v>2167</v>
      </c>
      <c r="L45" s="14" t="s">
        <v>2032</v>
      </c>
    </row>
    <row r="46" spans="1:12" x14ac:dyDescent="0.25">
      <c r="A46" s="14" t="s">
        <v>2218</v>
      </c>
      <c r="B46" s="14" t="s">
        <v>1432</v>
      </c>
      <c r="C46" s="14" t="s">
        <v>2033</v>
      </c>
      <c r="K46" s="14" t="s">
        <v>2167</v>
      </c>
      <c r="L46" s="14" t="s">
        <v>2034</v>
      </c>
    </row>
    <row r="47" spans="1:12" x14ac:dyDescent="0.25">
      <c r="A47" s="14" t="s">
        <v>2219</v>
      </c>
      <c r="B47" s="14" t="s">
        <v>1432</v>
      </c>
      <c r="C47" s="14" t="s">
        <v>2035</v>
      </c>
      <c r="K47" s="14" t="s">
        <v>2168</v>
      </c>
      <c r="L47" s="14" t="s">
        <v>2036</v>
      </c>
    </row>
    <row r="48" spans="1:12" x14ac:dyDescent="0.25">
      <c r="A48" s="14" t="s">
        <v>2220</v>
      </c>
      <c r="B48" s="14" t="s">
        <v>1432</v>
      </c>
      <c r="C48" s="14" t="s">
        <v>2037</v>
      </c>
      <c r="K48" s="14" t="s">
        <v>2168</v>
      </c>
      <c r="L48" s="14" t="s">
        <v>2038</v>
      </c>
    </row>
    <row r="49" spans="1:12" x14ac:dyDescent="0.25">
      <c r="A49" s="14" t="s">
        <v>2221</v>
      </c>
      <c r="B49" s="14" t="s">
        <v>1432</v>
      </c>
      <c r="C49" s="14" t="s">
        <v>2039</v>
      </c>
      <c r="K49" s="14" t="s">
        <v>2168</v>
      </c>
      <c r="L49" s="14" t="s">
        <v>2040</v>
      </c>
    </row>
    <row r="50" spans="1:12" x14ac:dyDescent="0.25">
      <c r="A50" s="14" t="s">
        <v>2222</v>
      </c>
      <c r="B50" s="14" t="s">
        <v>1432</v>
      </c>
      <c r="C50" s="14" t="s">
        <v>2041</v>
      </c>
      <c r="K50" s="14" t="s">
        <v>2168</v>
      </c>
      <c r="L50" s="14" t="s">
        <v>2042</v>
      </c>
    </row>
    <row r="51" spans="1:12" x14ac:dyDescent="0.25">
      <c r="A51" s="14" t="s">
        <v>2223</v>
      </c>
      <c r="B51" s="14" t="s">
        <v>1432</v>
      </c>
      <c r="C51" s="14" t="s">
        <v>2043</v>
      </c>
      <c r="K51" s="14" t="s">
        <v>2169</v>
      </c>
      <c r="L51" s="14" t="s">
        <v>2044</v>
      </c>
    </row>
    <row r="52" spans="1:12" x14ac:dyDescent="0.25">
      <c r="A52" s="14" t="s">
        <v>2224</v>
      </c>
      <c r="B52" s="14" t="s">
        <v>1432</v>
      </c>
      <c r="C52" s="14" t="s">
        <v>2045</v>
      </c>
      <c r="K52" s="14" t="s">
        <v>2169</v>
      </c>
      <c r="L52" s="14" t="s">
        <v>2046</v>
      </c>
    </row>
    <row r="53" spans="1:12" x14ac:dyDescent="0.25">
      <c r="A53" s="14" t="s">
        <v>2225</v>
      </c>
      <c r="B53" s="14" t="s">
        <v>1432</v>
      </c>
      <c r="C53" s="14" t="s">
        <v>2047</v>
      </c>
      <c r="K53" s="14" t="s">
        <v>2169</v>
      </c>
      <c r="L53" s="14" t="s">
        <v>2048</v>
      </c>
    </row>
    <row r="54" spans="1:12" x14ac:dyDescent="0.25">
      <c r="A54" s="14" t="s">
        <v>2226</v>
      </c>
      <c r="B54" s="14" t="s">
        <v>1432</v>
      </c>
      <c r="C54" s="14" t="s">
        <v>2049</v>
      </c>
      <c r="K54" s="14" t="s">
        <v>2169</v>
      </c>
      <c r="L54" s="14" t="s">
        <v>2050</v>
      </c>
    </row>
    <row r="55" spans="1:12" x14ac:dyDescent="0.25">
      <c r="A55" s="14" t="s">
        <v>2227</v>
      </c>
      <c r="B55" s="14" t="s">
        <v>1432</v>
      </c>
      <c r="C55" s="14" t="s">
        <v>2051</v>
      </c>
      <c r="K55" s="14" t="s">
        <v>2169</v>
      </c>
      <c r="L55" s="14" t="s">
        <v>2052</v>
      </c>
    </row>
    <row r="56" spans="1:12" x14ac:dyDescent="0.25">
      <c r="A56" s="14" t="s">
        <v>2228</v>
      </c>
      <c r="B56" s="14" t="s">
        <v>1432</v>
      </c>
      <c r="C56" s="14" t="s">
        <v>2053</v>
      </c>
      <c r="K56" s="14" t="s">
        <v>2169</v>
      </c>
      <c r="L56" s="14" t="s">
        <v>2054</v>
      </c>
    </row>
    <row r="57" spans="1:12" x14ac:dyDescent="0.25">
      <c r="A57" s="14" t="s">
        <v>2229</v>
      </c>
      <c r="B57" s="14" t="s">
        <v>1432</v>
      </c>
      <c r="C57" s="14" t="s">
        <v>2055</v>
      </c>
      <c r="K57" s="14" t="s">
        <v>2169</v>
      </c>
      <c r="L57" s="14" t="s">
        <v>2056</v>
      </c>
    </row>
    <row r="58" spans="1:12" x14ac:dyDescent="0.25">
      <c r="A58" s="14" t="s">
        <v>2230</v>
      </c>
      <c r="B58" s="14" t="s">
        <v>1432</v>
      </c>
      <c r="C58" s="14" t="s">
        <v>2057</v>
      </c>
      <c r="K58" s="14" t="s">
        <v>2169</v>
      </c>
      <c r="L58" s="14" t="s">
        <v>2058</v>
      </c>
    </row>
    <row r="59" spans="1:12" x14ac:dyDescent="0.25">
      <c r="A59" s="14" t="s">
        <v>2231</v>
      </c>
      <c r="B59" s="14" t="s">
        <v>1432</v>
      </c>
      <c r="C59" s="14" t="s">
        <v>2059</v>
      </c>
      <c r="K59" s="14" t="s">
        <v>2170</v>
      </c>
      <c r="L59" s="14" t="s">
        <v>2060</v>
      </c>
    </row>
    <row r="60" spans="1:12" x14ac:dyDescent="0.25">
      <c r="A60" s="14" t="s">
        <v>2232</v>
      </c>
      <c r="B60" s="14" t="s">
        <v>1432</v>
      </c>
      <c r="C60" s="14" t="s">
        <v>2061</v>
      </c>
      <c r="K60" s="14" t="s">
        <v>2170</v>
      </c>
      <c r="L60" s="14" t="s">
        <v>2062</v>
      </c>
    </row>
    <row r="61" spans="1:12" x14ac:dyDescent="0.25">
      <c r="A61" s="14" t="s">
        <v>2233</v>
      </c>
      <c r="B61" s="14" t="s">
        <v>1432</v>
      </c>
      <c r="C61" s="14" t="s">
        <v>2063</v>
      </c>
      <c r="K61" s="14" t="s">
        <v>2170</v>
      </c>
      <c r="L61" s="14" t="s">
        <v>2064</v>
      </c>
    </row>
    <row r="62" spans="1:12" x14ac:dyDescent="0.25">
      <c r="A62" s="14" t="s">
        <v>2234</v>
      </c>
      <c r="B62" s="14" t="s">
        <v>1432</v>
      </c>
      <c r="C62" s="14" t="s">
        <v>2065</v>
      </c>
      <c r="K62" s="14" t="s">
        <v>2170</v>
      </c>
      <c r="L62" s="14" t="s">
        <v>2066</v>
      </c>
    </row>
    <row r="63" spans="1:12" x14ac:dyDescent="0.25">
      <c r="A63" s="14" t="s">
        <v>2235</v>
      </c>
      <c r="B63" s="14" t="s">
        <v>1432</v>
      </c>
      <c r="C63" s="14" t="s">
        <v>2067</v>
      </c>
      <c r="K63" s="14" t="s">
        <v>2170</v>
      </c>
      <c r="L63" s="14" t="s">
        <v>2068</v>
      </c>
    </row>
    <row r="64" spans="1:12" x14ac:dyDescent="0.25">
      <c r="A64" s="14" t="s">
        <v>2236</v>
      </c>
      <c r="B64" s="14" t="s">
        <v>1432</v>
      </c>
      <c r="C64" s="14" t="s">
        <v>2069</v>
      </c>
      <c r="K64" s="14" t="s">
        <v>2171</v>
      </c>
      <c r="L64" s="14" t="s">
        <v>2070</v>
      </c>
    </row>
    <row r="65" spans="1:12" x14ac:dyDescent="0.25">
      <c r="A65" s="14" t="s">
        <v>2237</v>
      </c>
      <c r="B65" s="14" t="s">
        <v>1432</v>
      </c>
      <c r="C65" s="14" t="s">
        <v>2071</v>
      </c>
      <c r="K65" s="14" t="s">
        <v>2171</v>
      </c>
      <c r="L65" s="14" t="s">
        <v>2072</v>
      </c>
    </row>
    <row r="66" spans="1:12" x14ac:dyDescent="0.25">
      <c r="A66" s="14" t="s">
        <v>2238</v>
      </c>
      <c r="B66" s="14" t="s">
        <v>1432</v>
      </c>
      <c r="C66" s="14" t="s">
        <v>2073</v>
      </c>
      <c r="K66" s="14" t="s">
        <v>2171</v>
      </c>
      <c r="L66" s="14" t="s">
        <v>2074</v>
      </c>
    </row>
    <row r="67" spans="1:12" x14ac:dyDescent="0.25">
      <c r="A67" s="14" t="s">
        <v>2239</v>
      </c>
      <c r="B67" s="14" t="s">
        <v>1432</v>
      </c>
      <c r="C67" s="14" t="s">
        <v>2075</v>
      </c>
      <c r="K67" s="14" t="s">
        <v>2171</v>
      </c>
      <c r="L67" s="14" t="s">
        <v>2076</v>
      </c>
    </row>
    <row r="68" spans="1:12" x14ac:dyDescent="0.25">
      <c r="A68" s="14" t="s">
        <v>2240</v>
      </c>
      <c r="B68" s="14" t="s">
        <v>1432</v>
      </c>
      <c r="C68" s="14" t="s">
        <v>2077</v>
      </c>
      <c r="K68" s="14" t="s">
        <v>2171</v>
      </c>
      <c r="L68" s="14" t="s">
        <v>2078</v>
      </c>
    </row>
    <row r="69" spans="1:12" x14ac:dyDescent="0.25">
      <c r="A69" s="14" t="s">
        <v>2241</v>
      </c>
      <c r="B69" s="14" t="s">
        <v>1432</v>
      </c>
      <c r="C69" s="14" t="s">
        <v>2079</v>
      </c>
      <c r="K69" s="14" t="s">
        <v>2172</v>
      </c>
      <c r="L69" s="14" t="s">
        <v>2080</v>
      </c>
    </row>
    <row r="70" spans="1:12" x14ac:dyDescent="0.25">
      <c r="A70" s="14" t="s">
        <v>2242</v>
      </c>
      <c r="B70" s="14" t="s">
        <v>1432</v>
      </c>
      <c r="C70" s="14" t="s">
        <v>2081</v>
      </c>
      <c r="K70" s="14" t="s">
        <v>2172</v>
      </c>
      <c r="L70" s="14" t="s">
        <v>2082</v>
      </c>
    </row>
    <row r="71" spans="1:12" x14ac:dyDescent="0.25">
      <c r="A71" s="14" t="s">
        <v>2243</v>
      </c>
      <c r="B71" s="14" t="s">
        <v>1432</v>
      </c>
      <c r="C71" s="14" t="s">
        <v>2083</v>
      </c>
      <c r="K71" s="14" t="s">
        <v>2173</v>
      </c>
      <c r="L71" s="14" t="s">
        <v>2084</v>
      </c>
    </row>
    <row r="72" spans="1:12" x14ac:dyDescent="0.25">
      <c r="A72" s="14" t="s">
        <v>2244</v>
      </c>
      <c r="B72" s="14" t="s">
        <v>1432</v>
      </c>
      <c r="C72" s="14" t="s">
        <v>2085</v>
      </c>
      <c r="K72" s="14" t="s">
        <v>2173</v>
      </c>
      <c r="L72" s="14" t="s">
        <v>2086</v>
      </c>
    </row>
    <row r="73" spans="1:12" x14ac:dyDescent="0.25">
      <c r="A73" s="14" t="s">
        <v>2245</v>
      </c>
      <c r="B73" s="14" t="s">
        <v>1432</v>
      </c>
      <c r="C73" s="14" t="s">
        <v>2087</v>
      </c>
      <c r="K73" s="14" t="s">
        <v>2173</v>
      </c>
      <c r="L73" s="14" t="s">
        <v>2088</v>
      </c>
    </row>
    <row r="74" spans="1:12" x14ac:dyDescent="0.25">
      <c r="A74" s="14" t="s">
        <v>2246</v>
      </c>
      <c r="B74" s="14" t="s">
        <v>1432</v>
      </c>
      <c r="C74" s="14" t="s">
        <v>2089</v>
      </c>
      <c r="K74" s="14" t="s">
        <v>2173</v>
      </c>
      <c r="L74" s="14" t="s">
        <v>2090</v>
      </c>
    </row>
    <row r="75" spans="1:12" s="17" customFormat="1" x14ac:dyDescent="0.25">
      <c r="A75" s="17" t="s">
        <v>2247</v>
      </c>
      <c r="B75" s="17" t="s">
        <v>1695</v>
      </c>
      <c r="C75" s="17" t="s">
        <v>2097</v>
      </c>
      <c r="D75" s="17" t="s">
        <v>898</v>
      </c>
      <c r="E75" s="17" t="s">
        <v>104</v>
      </c>
      <c r="F75" s="17" t="s">
        <v>909</v>
      </c>
      <c r="G75" s="17" t="s">
        <v>915</v>
      </c>
      <c r="H75" s="17" t="s">
        <v>23</v>
      </c>
      <c r="I75" s="17" t="s">
        <v>905</v>
      </c>
      <c r="J75" s="17" t="s">
        <v>905</v>
      </c>
      <c r="K75" s="17" t="s">
        <v>2096</v>
      </c>
      <c r="L75" s="17">
        <v>4</v>
      </c>
    </row>
    <row r="76" spans="1:12" s="17" customFormat="1" x14ac:dyDescent="0.25">
      <c r="A76" s="17" t="s">
        <v>2248</v>
      </c>
      <c r="B76" s="17" t="s">
        <v>1695</v>
      </c>
      <c r="C76" s="17" t="s">
        <v>2098</v>
      </c>
      <c r="D76" s="17" t="s">
        <v>898</v>
      </c>
      <c r="E76" s="17" t="s">
        <v>104</v>
      </c>
      <c r="F76" s="17" t="s">
        <v>909</v>
      </c>
      <c r="G76" s="17" t="s">
        <v>915</v>
      </c>
      <c r="H76" s="17" t="s">
        <v>23</v>
      </c>
      <c r="I76" s="17" t="s">
        <v>905</v>
      </c>
      <c r="J76" s="17" t="s">
        <v>905</v>
      </c>
      <c r="K76" s="17" t="s">
        <v>2096</v>
      </c>
      <c r="L76" s="17">
        <v>5</v>
      </c>
    </row>
    <row r="77" spans="1:12" s="17" customFormat="1" x14ac:dyDescent="0.25">
      <c r="A77" s="17" t="s">
        <v>2249</v>
      </c>
      <c r="B77" s="17" t="s">
        <v>1695</v>
      </c>
      <c r="C77" s="17" t="s">
        <v>2099</v>
      </c>
      <c r="D77" s="17" t="s">
        <v>898</v>
      </c>
      <c r="E77" s="17" t="s">
        <v>104</v>
      </c>
      <c r="F77" s="17" t="s">
        <v>909</v>
      </c>
      <c r="G77" s="17" t="s">
        <v>915</v>
      </c>
      <c r="H77" s="17" t="s">
        <v>23</v>
      </c>
      <c r="I77" s="17" t="s">
        <v>905</v>
      </c>
      <c r="J77" s="17" t="s">
        <v>905</v>
      </c>
      <c r="K77" s="17" t="s">
        <v>2096</v>
      </c>
      <c r="L77" s="17">
        <v>7</v>
      </c>
    </row>
    <row r="78" spans="1:12" s="17" customFormat="1" x14ac:dyDescent="0.25">
      <c r="A78" s="17" t="s">
        <v>2250</v>
      </c>
      <c r="B78" s="17" t="s">
        <v>1695</v>
      </c>
      <c r="C78" s="17" t="s">
        <v>2100</v>
      </c>
      <c r="D78" s="17" t="s">
        <v>898</v>
      </c>
      <c r="E78" s="17" t="s">
        <v>104</v>
      </c>
      <c r="F78" s="17" t="s">
        <v>909</v>
      </c>
      <c r="G78" s="17" t="s">
        <v>915</v>
      </c>
      <c r="H78" s="17" t="s">
        <v>23</v>
      </c>
      <c r="I78" s="17" t="s">
        <v>905</v>
      </c>
      <c r="J78" s="17" t="s">
        <v>905</v>
      </c>
      <c r="K78" s="17" t="s">
        <v>2096</v>
      </c>
      <c r="L78" s="17">
        <v>8</v>
      </c>
    </row>
    <row r="79" spans="1:12" s="17" customFormat="1" x14ac:dyDescent="0.25">
      <c r="A79" s="17" t="s">
        <v>2251</v>
      </c>
      <c r="B79" s="17" t="s">
        <v>1695</v>
      </c>
      <c r="C79" s="17" t="s">
        <v>2101</v>
      </c>
      <c r="D79" s="17" t="s">
        <v>898</v>
      </c>
      <c r="E79" s="17" t="s">
        <v>104</v>
      </c>
      <c r="F79" s="17" t="s">
        <v>909</v>
      </c>
      <c r="G79" s="17" t="s">
        <v>915</v>
      </c>
      <c r="H79" s="17" t="s">
        <v>23</v>
      </c>
      <c r="I79" s="17" t="s">
        <v>905</v>
      </c>
      <c r="J79" s="17" t="s">
        <v>905</v>
      </c>
      <c r="K79" s="17" t="s">
        <v>2096</v>
      </c>
      <c r="L79" s="17">
        <v>9</v>
      </c>
    </row>
    <row r="80" spans="1:12" s="17" customFormat="1" x14ac:dyDescent="0.25">
      <c r="A80" s="17" t="s">
        <v>2252</v>
      </c>
      <c r="B80" s="17" t="s">
        <v>1695</v>
      </c>
      <c r="C80" s="17" t="s">
        <v>2102</v>
      </c>
      <c r="D80" s="17" t="s">
        <v>875</v>
      </c>
      <c r="E80" s="17" t="s">
        <v>104</v>
      </c>
      <c r="F80" s="17" t="s">
        <v>909</v>
      </c>
      <c r="G80" s="17" t="s">
        <v>915</v>
      </c>
      <c r="H80" s="17" t="s">
        <v>23</v>
      </c>
      <c r="I80" s="17" t="s">
        <v>905</v>
      </c>
      <c r="J80" s="17" t="s">
        <v>905</v>
      </c>
      <c r="K80" s="17" t="s">
        <v>2103</v>
      </c>
      <c r="L80" s="17">
        <v>16</v>
      </c>
    </row>
    <row r="81" spans="1:12" s="17" customFormat="1" x14ac:dyDescent="0.25">
      <c r="A81" s="17" t="s">
        <v>2253</v>
      </c>
      <c r="B81" s="17" t="s">
        <v>1695</v>
      </c>
      <c r="C81" s="17" t="s">
        <v>2104</v>
      </c>
      <c r="D81" s="17" t="s">
        <v>875</v>
      </c>
      <c r="E81" s="17" t="s">
        <v>104</v>
      </c>
      <c r="F81" s="17" t="s">
        <v>909</v>
      </c>
      <c r="G81" s="17" t="s">
        <v>915</v>
      </c>
      <c r="H81" s="17" t="s">
        <v>23</v>
      </c>
      <c r="I81" s="17" t="s">
        <v>905</v>
      </c>
      <c r="J81" s="17" t="s">
        <v>905</v>
      </c>
      <c r="K81" s="17" t="s">
        <v>2103</v>
      </c>
      <c r="L81" s="17">
        <v>17</v>
      </c>
    </row>
    <row r="82" spans="1:12" s="17" customFormat="1" x14ac:dyDescent="0.25">
      <c r="A82" s="17" t="s">
        <v>2254</v>
      </c>
      <c r="B82" s="17" t="s">
        <v>1695</v>
      </c>
      <c r="C82" s="17" t="s">
        <v>2105</v>
      </c>
      <c r="D82" s="17" t="s">
        <v>875</v>
      </c>
      <c r="E82" s="17" t="s">
        <v>104</v>
      </c>
      <c r="F82" s="17" t="s">
        <v>909</v>
      </c>
      <c r="G82" s="17" t="s">
        <v>915</v>
      </c>
      <c r="H82" s="17" t="s">
        <v>23</v>
      </c>
      <c r="I82" s="17" t="s">
        <v>905</v>
      </c>
      <c r="J82" s="17" t="s">
        <v>905</v>
      </c>
      <c r="K82" s="17" t="s">
        <v>2103</v>
      </c>
      <c r="L82" s="17">
        <v>19</v>
      </c>
    </row>
    <row r="83" spans="1:12" s="17" customFormat="1" x14ac:dyDescent="0.25">
      <c r="A83" s="17" t="s">
        <v>2255</v>
      </c>
      <c r="B83" s="17" t="s">
        <v>1695</v>
      </c>
      <c r="C83" s="17" t="s">
        <v>2106</v>
      </c>
      <c r="D83" s="17" t="s">
        <v>875</v>
      </c>
      <c r="E83" s="17" t="s">
        <v>104</v>
      </c>
      <c r="F83" s="17" t="s">
        <v>909</v>
      </c>
      <c r="G83" s="17" t="s">
        <v>915</v>
      </c>
      <c r="H83" s="17" t="s">
        <v>23</v>
      </c>
      <c r="I83" s="17" t="s">
        <v>905</v>
      </c>
      <c r="J83" s="17" t="s">
        <v>905</v>
      </c>
      <c r="K83" s="17" t="s">
        <v>2103</v>
      </c>
      <c r="L83" s="17">
        <v>20</v>
      </c>
    </row>
    <row r="84" spans="1:12" s="17" customFormat="1" x14ac:dyDescent="0.25">
      <c r="A84" s="17" t="s">
        <v>2256</v>
      </c>
      <c r="B84" s="17" t="s">
        <v>1695</v>
      </c>
      <c r="C84" s="17" t="s">
        <v>2107</v>
      </c>
      <c r="D84" s="17" t="s">
        <v>875</v>
      </c>
      <c r="E84" s="17" t="s">
        <v>104</v>
      </c>
      <c r="F84" s="17" t="s">
        <v>909</v>
      </c>
      <c r="G84" s="17" t="s">
        <v>915</v>
      </c>
      <c r="H84" s="17" t="s">
        <v>23</v>
      </c>
      <c r="I84" s="17" t="s">
        <v>905</v>
      </c>
      <c r="J84" s="17" t="s">
        <v>905</v>
      </c>
      <c r="K84" s="17" t="s">
        <v>2103</v>
      </c>
      <c r="L84" s="17">
        <v>21</v>
      </c>
    </row>
    <row r="85" spans="1:12" s="17" customFormat="1" x14ac:dyDescent="0.25">
      <c r="A85" s="17" t="s">
        <v>2257</v>
      </c>
      <c r="B85" s="17" t="s">
        <v>1695</v>
      </c>
      <c r="C85" s="17" t="s">
        <v>2108</v>
      </c>
      <c r="D85" s="17" t="s">
        <v>875</v>
      </c>
      <c r="E85" s="17" t="s">
        <v>104</v>
      </c>
      <c r="F85" s="17" t="s">
        <v>909</v>
      </c>
      <c r="G85" s="17" t="s">
        <v>915</v>
      </c>
      <c r="H85" s="17" t="s">
        <v>23</v>
      </c>
      <c r="I85" s="17" t="s">
        <v>905</v>
      </c>
      <c r="J85" s="17" t="s">
        <v>905</v>
      </c>
      <c r="K85" s="17" t="s">
        <v>2103</v>
      </c>
      <c r="L85" s="17">
        <v>22</v>
      </c>
    </row>
    <row r="86" spans="1:12" s="17" customFormat="1" x14ac:dyDescent="0.25">
      <c r="A86" s="17" t="s">
        <v>2258</v>
      </c>
      <c r="B86" s="17" t="s">
        <v>1695</v>
      </c>
      <c r="C86" s="17" t="s">
        <v>2109</v>
      </c>
      <c r="D86" s="17" t="s">
        <v>875</v>
      </c>
      <c r="E86" s="17" t="s">
        <v>104</v>
      </c>
      <c r="F86" s="17" t="s">
        <v>909</v>
      </c>
      <c r="G86" s="17" t="s">
        <v>915</v>
      </c>
      <c r="H86" s="17" t="s">
        <v>23</v>
      </c>
      <c r="I86" s="17" t="s">
        <v>905</v>
      </c>
      <c r="J86" s="17" t="s">
        <v>905</v>
      </c>
      <c r="K86" s="17" t="s">
        <v>2103</v>
      </c>
      <c r="L86" s="17">
        <v>23</v>
      </c>
    </row>
    <row r="87" spans="1:12" s="17" customFormat="1" x14ac:dyDescent="0.25">
      <c r="A87" s="17" t="s">
        <v>2259</v>
      </c>
      <c r="B87" s="17" t="s">
        <v>1695</v>
      </c>
      <c r="C87" s="17" t="s">
        <v>2110</v>
      </c>
      <c r="D87" s="17" t="s">
        <v>875</v>
      </c>
      <c r="E87" s="17" t="s">
        <v>104</v>
      </c>
      <c r="F87" s="17" t="s">
        <v>909</v>
      </c>
      <c r="G87" s="17" t="s">
        <v>915</v>
      </c>
      <c r="H87" s="17" t="s">
        <v>23</v>
      </c>
      <c r="I87" s="17" t="s">
        <v>905</v>
      </c>
      <c r="J87" s="17" t="s">
        <v>905</v>
      </c>
      <c r="K87" s="17" t="s">
        <v>2103</v>
      </c>
      <c r="L87" s="17">
        <v>24</v>
      </c>
    </row>
    <row r="88" spans="1:12" s="17" customFormat="1" x14ac:dyDescent="0.25">
      <c r="A88" s="17" t="s">
        <v>2260</v>
      </c>
      <c r="B88" s="17" t="s">
        <v>1695</v>
      </c>
      <c r="C88" s="17" t="s">
        <v>2111</v>
      </c>
      <c r="D88" s="17" t="s">
        <v>875</v>
      </c>
      <c r="E88" s="17" t="s">
        <v>104</v>
      </c>
      <c r="F88" s="17" t="s">
        <v>909</v>
      </c>
      <c r="G88" s="17" t="s">
        <v>915</v>
      </c>
      <c r="H88" s="17" t="s">
        <v>23</v>
      </c>
      <c r="I88" s="17" t="s">
        <v>905</v>
      </c>
      <c r="J88" s="17" t="s">
        <v>905</v>
      </c>
      <c r="K88" s="17" t="s">
        <v>2103</v>
      </c>
      <c r="L88" s="17">
        <v>25</v>
      </c>
    </row>
    <row r="89" spans="1:12" s="17" customFormat="1" x14ac:dyDescent="0.25">
      <c r="A89" s="17" t="s">
        <v>2261</v>
      </c>
      <c r="B89" s="17" t="s">
        <v>1695</v>
      </c>
      <c r="C89" s="17" t="s">
        <v>2112</v>
      </c>
      <c r="D89" s="17" t="s">
        <v>875</v>
      </c>
      <c r="E89" s="17" t="s">
        <v>104</v>
      </c>
      <c r="F89" s="17" t="s">
        <v>909</v>
      </c>
      <c r="G89" s="17" t="s">
        <v>915</v>
      </c>
      <c r="H89" s="17" t="s">
        <v>23</v>
      </c>
      <c r="I89" s="17" t="s">
        <v>905</v>
      </c>
      <c r="J89" s="17" t="s">
        <v>905</v>
      </c>
      <c r="K89" s="17" t="s">
        <v>2103</v>
      </c>
      <c r="L89" s="17">
        <v>26</v>
      </c>
    </row>
    <row r="90" spans="1:12" s="17" customFormat="1" x14ac:dyDescent="0.25">
      <c r="A90" s="17" t="s">
        <v>2262</v>
      </c>
      <c r="B90" s="17" t="s">
        <v>1695</v>
      </c>
      <c r="C90" s="17" t="s">
        <v>2113</v>
      </c>
      <c r="D90" s="17" t="s">
        <v>875</v>
      </c>
      <c r="E90" s="17" t="s">
        <v>104</v>
      </c>
      <c r="F90" s="17" t="s">
        <v>909</v>
      </c>
      <c r="G90" s="17" t="s">
        <v>915</v>
      </c>
      <c r="H90" s="17" t="s">
        <v>23</v>
      </c>
      <c r="I90" s="17" t="s">
        <v>905</v>
      </c>
      <c r="J90" s="17" t="s">
        <v>905</v>
      </c>
      <c r="K90" s="17" t="s">
        <v>2103</v>
      </c>
      <c r="L90" s="17">
        <v>27</v>
      </c>
    </row>
    <row r="91" spans="1:12" s="17" customFormat="1" x14ac:dyDescent="0.25">
      <c r="A91" s="17" t="s">
        <v>2263</v>
      </c>
      <c r="B91" s="17" t="s">
        <v>1695</v>
      </c>
      <c r="C91" s="17" t="s">
        <v>2114</v>
      </c>
      <c r="D91" s="17" t="s">
        <v>875</v>
      </c>
      <c r="E91" s="17" t="s">
        <v>104</v>
      </c>
      <c r="F91" s="17" t="s">
        <v>909</v>
      </c>
      <c r="G91" s="17" t="s">
        <v>915</v>
      </c>
      <c r="H91" s="17" t="s">
        <v>23</v>
      </c>
      <c r="I91" s="17" t="s">
        <v>905</v>
      </c>
      <c r="J91" s="17" t="s">
        <v>905</v>
      </c>
      <c r="K91" s="17" t="s">
        <v>2103</v>
      </c>
      <c r="L91" s="17">
        <v>28</v>
      </c>
    </row>
    <row r="92" spans="1:12" s="17" customFormat="1" x14ac:dyDescent="0.25">
      <c r="A92" s="17" t="s">
        <v>2264</v>
      </c>
      <c r="B92" s="17" t="s">
        <v>1695</v>
      </c>
      <c r="C92" s="17" t="s">
        <v>2115</v>
      </c>
      <c r="D92" s="17" t="s">
        <v>875</v>
      </c>
      <c r="E92" s="17" t="s">
        <v>104</v>
      </c>
      <c r="F92" s="17" t="s">
        <v>909</v>
      </c>
      <c r="G92" s="17" t="s">
        <v>915</v>
      </c>
      <c r="H92" s="17" t="s">
        <v>23</v>
      </c>
      <c r="I92" s="17" t="s">
        <v>905</v>
      </c>
      <c r="J92" s="17" t="s">
        <v>905</v>
      </c>
      <c r="K92" s="17" t="s">
        <v>2103</v>
      </c>
      <c r="L92" s="17">
        <v>29</v>
      </c>
    </row>
    <row r="93" spans="1:12" s="17" customFormat="1" x14ac:dyDescent="0.25">
      <c r="A93" s="17" t="s">
        <v>2265</v>
      </c>
      <c r="B93" s="17" t="s">
        <v>1695</v>
      </c>
      <c r="C93" s="17" t="s">
        <v>2116</v>
      </c>
      <c r="D93" s="17" t="s">
        <v>875</v>
      </c>
      <c r="E93" s="17" t="s">
        <v>104</v>
      </c>
      <c r="F93" s="17" t="s">
        <v>909</v>
      </c>
      <c r="G93" s="17" t="s">
        <v>915</v>
      </c>
      <c r="H93" s="17" t="s">
        <v>23</v>
      </c>
      <c r="I93" s="17" t="s">
        <v>905</v>
      </c>
      <c r="J93" s="17" t="s">
        <v>905</v>
      </c>
      <c r="K93" s="17" t="s">
        <v>2103</v>
      </c>
      <c r="L93" s="17" t="s">
        <v>2117</v>
      </c>
    </row>
    <row r="94" spans="1:12" s="17" customFormat="1" x14ac:dyDescent="0.25">
      <c r="A94" s="17" t="s">
        <v>2266</v>
      </c>
      <c r="B94" s="17" t="s">
        <v>1695</v>
      </c>
      <c r="D94" s="17" t="s">
        <v>875</v>
      </c>
      <c r="E94" s="17" t="s">
        <v>104</v>
      </c>
      <c r="F94" s="17" t="s">
        <v>909</v>
      </c>
      <c r="G94" s="17" t="s">
        <v>915</v>
      </c>
      <c r="H94" s="17" t="s">
        <v>23</v>
      </c>
      <c r="I94" s="17" t="s">
        <v>905</v>
      </c>
      <c r="J94" s="17" t="s">
        <v>905</v>
      </c>
      <c r="K94" s="17" t="s">
        <v>2103</v>
      </c>
      <c r="L94" s="17" t="s">
        <v>2118</v>
      </c>
    </row>
    <row r="95" spans="1:12" s="17" customFormat="1" x14ac:dyDescent="0.25">
      <c r="A95" s="17" t="s">
        <v>2267</v>
      </c>
      <c r="B95" s="17" t="s">
        <v>1695</v>
      </c>
      <c r="D95" s="17" t="s">
        <v>875</v>
      </c>
      <c r="E95" s="17" t="s">
        <v>104</v>
      </c>
      <c r="F95" s="17" t="s">
        <v>909</v>
      </c>
      <c r="G95" s="17" t="s">
        <v>915</v>
      </c>
      <c r="H95" s="17" t="s">
        <v>23</v>
      </c>
      <c r="I95" s="17" t="s">
        <v>905</v>
      </c>
      <c r="J95" s="17" t="s">
        <v>905</v>
      </c>
      <c r="K95" s="17" t="s">
        <v>2103</v>
      </c>
      <c r="L95" s="17">
        <v>30</v>
      </c>
    </row>
    <row r="96" spans="1:12" s="17" customFormat="1" x14ac:dyDescent="0.25">
      <c r="A96" s="17" t="s">
        <v>2268</v>
      </c>
      <c r="B96" s="17" t="s">
        <v>1695</v>
      </c>
      <c r="C96" s="17" t="s">
        <v>2119</v>
      </c>
      <c r="D96" s="17" t="s">
        <v>875</v>
      </c>
      <c r="E96" s="17" t="s">
        <v>104</v>
      </c>
      <c r="F96" s="17" t="s">
        <v>909</v>
      </c>
      <c r="G96" s="17" t="s">
        <v>915</v>
      </c>
      <c r="H96" s="17" t="s">
        <v>23</v>
      </c>
      <c r="I96" s="17" t="s">
        <v>905</v>
      </c>
      <c r="J96" s="17" t="s">
        <v>905</v>
      </c>
      <c r="K96" s="17" t="s">
        <v>2103</v>
      </c>
      <c r="L96" s="17">
        <v>31</v>
      </c>
    </row>
    <row r="97" spans="1:12" s="41" customFormat="1" x14ac:dyDescent="0.25">
      <c r="A97" s="41" t="s">
        <v>2269</v>
      </c>
      <c r="B97" s="41" t="s">
        <v>1690</v>
      </c>
      <c r="C97" s="41" t="s">
        <v>2120</v>
      </c>
      <c r="D97" s="41" t="s">
        <v>828</v>
      </c>
      <c r="E97" s="41" t="s">
        <v>105</v>
      </c>
      <c r="F97" s="41" t="s">
        <v>909</v>
      </c>
      <c r="G97" s="41" t="s">
        <v>915</v>
      </c>
      <c r="H97" s="41" t="s">
        <v>23</v>
      </c>
      <c r="I97" s="41" t="s">
        <v>905</v>
      </c>
      <c r="J97" s="41" t="s">
        <v>905</v>
      </c>
      <c r="K97" s="41" t="s">
        <v>2126</v>
      </c>
    </row>
    <row r="98" spans="1:12" s="41" customFormat="1" x14ac:dyDescent="0.25">
      <c r="A98" s="41" t="s">
        <v>2270</v>
      </c>
      <c r="B98" s="41" t="s">
        <v>1690</v>
      </c>
      <c r="C98" s="41" t="s">
        <v>2121</v>
      </c>
      <c r="D98" s="41" t="s">
        <v>828</v>
      </c>
      <c r="E98" s="41" t="s">
        <v>105</v>
      </c>
      <c r="F98" s="41" t="s">
        <v>909</v>
      </c>
      <c r="G98" s="41" t="s">
        <v>915</v>
      </c>
      <c r="H98" s="41" t="s">
        <v>23</v>
      </c>
      <c r="I98" s="41" t="s">
        <v>905</v>
      </c>
      <c r="J98" s="41" t="s">
        <v>905</v>
      </c>
      <c r="K98" s="41" t="s">
        <v>2126</v>
      </c>
    </row>
    <row r="99" spans="1:12" s="41" customFormat="1" x14ac:dyDescent="0.25">
      <c r="A99" s="41" t="s">
        <v>2271</v>
      </c>
      <c r="B99" s="41" t="s">
        <v>1690</v>
      </c>
      <c r="C99" s="41" t="s">
        <v>2122</v>
      </c>
      <c r="D99" s="41" t="s">
        <v>828</v>
      </c>
      <c r="E99" s="41" t="s">
        <v>105</v>
      </c>
      <c r="F99" s="41" t="s">
        <v>909</v>
      </c>
      <c r="G99" s="41" t="s">
        <v>915</v>
      </c>
      <c r="H99" s="41" t="s">
        <v>23</v>
      </c>
      <c r="I99" s="41" t="s">
        <v>905</v>
      </c>
      <c r="J99" s="41" t="s">
        <v>905</v>
      </c>
      <c r="K99" s="41" t="s">
        <v>2126</v>
      </c>
    </row>
    <row r="100" spans="1:12" s="41" customFormat="1" x14ac:dyDescent="0.25">
      <c r="A100" s="41" t="s">
        <v>2272</v>
      </c>
      <c r="B100" s="41" t="s">
        <v>1690</v>
      </c>
      <c r="C100" s="41" t="s">
        <v>2123</v>
      </c>
      <c r="D100" s="41" t="s">
        <v>828</v>
      </c>
      <c r="E100" s="41" t="s">
        <v>105</v>
      </c>
      <c r="F100" s="41" t="s">
        <v>909</v>
      </c>
      <c r="G100" s="41" t="s">
        <v>915</v>
      </c>
      <c r="H100" s="41" t="s">
        <v>23</v>
      </c>
      <c r="I100" s="41" t="s">
        <v>905</v>
      </c>
      <c r="J100" s="41" t="s">
        <v>905</v>
      </c>
      <c r="K100" s="41" t="s">
        <v>2126</v>
      </c>
    </row>
    <row r="101" spans="1:12" s="41" customFormat="1" x14ac:dyDescent="0.25">
      <c r="A101" s="41" t="s">
        <v>2273</v>
      </c>
      <c r="B101" s="41" t="s">
        <v>1690</v>
      </c>
      <c r="C101" s="41" t="s">
        <v>2124</v>
      </c>
      <c r="D101" s="41" t="s">
        <v>828</v>
      </c>
      <c r="E101" s="41" t="s">
        <v>105</v>
      </c>
      <c r="F101" s="41" t="s">
        <v>909</v>
      </c>
      <c r="G101" s="41" t="s">
        <v>915</v>
      </c>
      <c r="H101" s="41" t="s">
        <v>23</v>
      </c>
      <c r="I101" s="41" t="s">
        <v>905</v>
      </c>
      <c r="J101" s="41" t="s">
        <v>905</v>
      </c>
      <c r="K101" s="41" t="s">
        <v>2126</v>
      </c>
    </row>
    <row r="102" spans="1:12" s="41" customFormat="1" x14ac:dyDescent="0.25">
      <c r="A102" s="41" t="s">
        <v>2274</v>
      </c>
      <c r="B102" s="41" t="s">
        <v>1690</v>
      </c>
      <c r="D102" s="41" t="s">
        <v>828</v>
      </c>
      <c r="E102" s="41" t="s">
        <v>103</v>
      </c>
      <c r="F102" s="41" t="s">
        <v>909</v>
      </c>
      <c r="G102" s="41" t="s">
        <v>915</v>
      </c>
      <c r="H102" s="41" t="s">
        <v>23</v>
      </c>
      <c r="I102" s="41" t="s">
        <v>905</v>
      </c>
      <c r="J102" s="41" t="s">
        <v>905</v>
      </c>
      <c r="K102" s="41" t="s">
        <v>2126</v>
      </c>
    </row>
    <row r="103" spans="1:12" s="41" customFormat="1" x14ac:dyDescent="0.25">
      <c r="A103" s="41" t="s">
        <v>2275</v>
      </c>
      <c r="B103" s="41" t="s">
        <v>1690</v>
      </c>
      <c r="C103" s="41" t="s">
        <v>2125</v>
      </c>
      <c r="D103" s="41" t="s">
        <v>828</v>
      </c>
      <c r="E103" s="41" t="s">
        <v>103</v>
      </c>
      <c r="F103" s="41" t="s">
        <v>909</v>
      </c>
      <c r="G103" s="41" t="s">
        <v>915</v>
      </c>
      <c r="H103" s="41" t="s">
        <v>23</v>
      </c>
      <c r="I103" s="41" t="s">
        <v>905</v>
      </c>
      <c r="J103" s="41" t="s">
        <v>905</v>
      </c>
      <c r="K103" s="41" t="s">
        <v>2126</v>
      </c>
    </row>
    <row r="104" spans="1:12" s="41" customFormat="1" x14ac:dyDescent="0.25">
      <c r="A104" s="41" t="s">
        <v>2276</v>
      </c>
      <c r="B104" s="41" t="s">
        <v>1690</v>
      </c>
      <c r="C104" s="41" t="s">
        <v>2092</v>
      </c>
      <c r="D104" s="41" t="s">
        <v>828</v>
      </c>
      <c r="E104" s="41" t="s">
        <v>103</v>
      </c>
      <c r="F104" s="41" t="s">
        <v>909</v>
      </c>
      <c r="G104" s="41" t="s">
        <v>915</v>
      </c>
      <c r="H104" s="41" t="s">
        <v>23</v>
      </c>
      <c r="I104" s="41" t="s">
        <v>905</v>
      </c>
      <c r="J104" s="41" t="s">
        <v>905</v>
      </c>
      <c r="K104" s="41" t="s">
        <v>2126</v>
      </c>
    </row>
    <row r="105" spans="1:12" s="41" customFormat="1" x14ac:dyDescent="0.25">
      <c r="A105" s="41" t="s">
        <v>2277</v>
      </c>
      <c r="B105" s="41" t="s">
        <v>1690</v>
      </c>
      <c r="C105" s="41" t="s">
        <v>2127</v>
      </c>
      <c r="D105" s="41" t="s">
        <v>828</v>
      </c>
      <c r="E105" s="41" t="s">
        <v>103</v>
      </c>
      <c r="F105" s="41" t="s">
        <v>909</v>
      </c>
      <c r="G105" s="41" t="s">
        <v>915</v>
      </c>
      <c r="H105" s="41" t="s">
        <v>23</v>
      </c>
      <c r="I105" s="41" t="s">
        <v>905</v>
      </c>
      <c r="J105" s="41" t="s">
        <v>905</v>
      </c>
      <c r="K105" s="41" t="s">
        <v>2126</v>
      </c>
    </row>
    <row r="106" spans="1:12" s="41" customFormat="1" x14ac:dyDescent="0.25">
      <c r="A106" s="41" t="s">
        <v>2279</v>
      </c>
      <c r="B106" s="41" t="s">
        <v>1676</v>
      </c>
      <c r="C106" s="41" t="s">
        <v>2132</v>
      </c>
      <c r="D106" s="41" t="s">
        <v>867</v>
      </c>
      <c r="E106" s="41" t="s">
        <v>105</v>
      </c>
      <c r="F106" s="41" t="s">
        <v>907</v>
      </c>
      <c r="G106" s="41" t="s">
        <v>912</v>
      </c>
      <c r="H106" s="41" t="s">
        <v>23</v>
      </c>
      <c r="I106" s="41" t="s">
        <v>905</v>
      </c>
      <c r="J106" s="41" t="s">
        <v>905</v>
      </c>
      <c r="K106" s="41" t="s">
        <v>2133</v>
      </c>
      <c r="L106" s="41">
        <v>2</v>
      </c>
    </row>
    <row r="107" spans="1:12" s="41" customFormat="1" x14ac:dyDescent="0.25">
      <c r="A107" s="41" t="s">
        <v>2280</v>
      </c>
      <c r="B107" s="41" t="s">
        <v>1676</v>
      </c>
      <c r="C107" s="41" t="s">
        <v>2134</v>
      </c>
      <c r="D107" s="41" t="s">
        <v>867</v>
      </c>
      <c r="E107" s="41" t="s">
        <v>105</v>
      </c>
      <c r="F107" s="41" t="s">
        <v>907</v>
      </c>
      <c r="G107" s="41" t="s">
        <v>912</v>
      </c>
      <c r="H107" s="41" t="s">
        <v>23</v>
      </c>
      <c r="I107" s="41" t="s">
        <v>905</v>
      </c>
      <c r="J107" s="41" t="s">
        <v>905</v>
      </c>
      <c r="K107" s="41" t="s">
        <v>2133</v>
      </c>
      <c r="L107" s="41">
        <v>2.7</v>
      </c>
    </row>
    <row r="108" spans="1:12" s="41" customFormat="1" x14ac:dyDescent="0.25">
      <c r="A108" s="41" t="s">
        <v>2281</v>
      </c>
      <c r="B108" s="41" t="s">
        <v>1676</v>
      </c>
      <c r="C108" s="41" t="s">
        <v>2135</v>
      </c>
      <c r="D108" s="41" t="s">
        <v>867</v>
      </c>
      <c r="E108" s="41" t="s">
        <v>105</v>
      </c>
      <c r="F108" s="41" t="s">
        <v>907</v>
      </c>
      <c r="G108" s="41" t="s">
        <v>912</v>
      </c>
      <c r="H108" s="41" t="s">
        <v>23</v>
      </c>
      <c r="I108" s="41" t="s">
        <v>905</v>
      </c>
      <c r="J108" s="41" t="s">
        <v>905</v>
      </c>
      <c r="K108" s="41" t="s">
        <v>2136</v>
      </c>
      <c r="L108" s="41">
        <v>3.1</v>
      </c>
    </row>
    <row r="109" spans="1:12" s="41" customFormat="1" x14ac:dyDescent="0.25">
      <c r="A109" s="41" t="s">
        <v>2282</v>
      </c>
      <c r="B109" s="41" t="s">
        <v>1676</v>
      </c>
      <c r="C109" s="41" t="s">
        <v>2137</v>
      </c>
      <c r="D109" s="41" t="s">
        <v>867</v>
      </c>
      <c r="E109" s="41" t="s">
        <v>105</v>
      </c>
      <c r="F109" s="41" t="s">
        <v>907</v>
      </c>
      <c r="G109" s="41" t="s">
        <v>912</v>
      </c>
      <c r="H109" s="41" t="s">
        <v>23</v>
      </c>
      <c r="I109" s="41" t="s">
        <v>905</v>
      </c>
      <c r="J109" s="41" t="s">
        <v>905</v>
      </c>
      <c r="K109" s="41" t="s">
        <v>2136</v>
      </c>
      <c r="L109" s="41">
        <v>3.4</v>
      </c>
    </row>
    <row r="110" spans="1:12" s="41" customFormat="1" x14ac:dyDescent="0.25">
      <c r="A110" s="41" t="s">
        <v>2283</v>
      </c>
      <c r="B110" s="41" t="s">
        <v>1676</v>
      </c>
      <c r="C110" s="41" t="s">
        <v>2138</v>
      </c>
      <c r="D110" s="41" t="s">
        <v>867</v>
      </c>
      <c r="E110" s="41" t="s">
        <v>105</v>
      </c>
      <c r="F110" s="41" t="s">
        <v>907</v>
      </c>
      <c r="G110" s="41" t="s">
        <v>912</v>
      </c>
      <c r="H110" s="41" t="s">
        <v>23</v>
      </c>
      <c r="I110" s="41" t="s">
        <v>905</v>
      </c>
      <c r="J110" s="41" t="s">
        <v>905</v>
      </c>
      <c r="K110" s="41" t="s">
        <v>2136</v>
      </c>
      <c r="L110" s="41">
        <v>3.5</v>
      </c>
    </row>
    <row r="111" spans="1:12" s="41" customFormat="1" x14ac:dyDescent="0.25">
      <c r="A111" s="41" t="s">
        <v>2284</v>
      </c>
      <c r="B111" s="41" t="s">
        <v>1676</v>
      </c>
      <c r="C111" s="41" t="s">
        <v>2139</v>
      </c>
      <c r="D111" s="41" t="s">
        <v>867</v>
      </c>
      <c r="E111" s="41" t="s">
        <v>105</v>
      </c>
      <c r="F111" s="41" t="s">
        <v>907</v>
      </c>
      <c r="G111" s="41" t="s">
        <v>912</v>
      </c>
      <c r="H111" s="41" t="s">
        <v>23</v>
      </c>
      <c r="I111" s="41" t="s">
        <v>905</v>
      </c>
      <c r="J111" s="41" t="s">
        <v>905</v>
      </c>
      <c r="K111" s="41" t="s">
        <v>2136</v>
      </c>
      <c r="L111" s="41">
        <v>3.6</v>
      </c>
    </row>
    <row r="112" spans="1:12" s="41" customFormat="1" x14ac:dyDescent="0.25">
      <c r="A112" s="41" t="s">
        <v>2285</v>
      </c>
      <c r="B112" s="41" t="s">
        <v>1676</v>
      </c>
      <c r="C112" s="41" t="s">
        <v>2140</v>
      </c>
      <c r="D112" s="41" t="s">
        <v>867</v>
      </c>
      <c r="E112" s="41" t="s">
        <v>105</v>
      </c>
      <c r="F112" s="41" t="s">
        <v>907</v>
      </c>
      <c r="G112" s="41" t="s">
        <v>912</v>
      </c>
      <c r="H112" s="41" t="s">
        <v>23</v>
      </c>
      <c r="I112" s="41" t="s">
        <v>905</v>
      </c>
      <c r="J112" s="41" t="s">
        <v>905</v>
      </c>
      <c r="K112" s="41" t="s">
        <v>2141</v>
      </c>
      <c r="L112" s="41">
        <v>4</v>
      </c>
    </row>
    <row r="113" spans="1:12" s="41" customFormat="1" x14ac:dyDescent="0.25">
      <c r="A113" s="41" t="s">
        <v>2286</v>
      </c>
      <c r="B113" s="41" t="s">
        <v>1676</v>
      </c>
      <c r="C113" s="41" t="s">
        <v>2142</v>
      </c>
      <c r="D113" s="41" t="s">
        <v>867</v>
      </c>
      <c r="E113" s="41" t="s">
        <v>105</v>
      </c>
      <c r="F113" s="41" t="s">
        <v>907</v>
      </c>
      <c r="G113" s="41" t="s">
        <v>912</v>
      </c>
      <c r="H113" s="41" t="s">
        <v>23</v>
      </c>
      <c r="I113" s="41" t="s">
        <v>905</v>
      </c>
      <c r="J113" s="41" t="s">
        <v>905</v>
      </c>
      <c r="K113" s="41" t="s">
        <v>2143</v>
      </c>
      <c r="L113" s="41">
        <v>5.0999999999999996</v>
      </c>
    </row>
    <row r="114" spans="1:12" s="41" customFormat="1" x14ac:dyDescent="0.25">
      <c r="A114" s="41" t="s">
        <v>2287</v>
      </c>
      <c r="B114" s="41" t="s">
        <v>1676</v>
      </c>
      <c r="C114" s="41" t="s">
        <v>2144</v>
      </c>
      <c r="D114" s="41" t="s">
        <v>867</v>
      </c>
      <c r="E114" s="41" t="s">
        <v>105</v>
      </c>
      <c r="F114" s="41" t="s">
        <v>907</v>
      </c>
      <c r="G114" s="41" t="s">
        <v>912</v>
      </c>
      <c r="H114" s="41" t="s">
        <v>23</v>
      </c>
      <c r="I114" s="41" t="s">
        <v>905</v>
      </c>
      <c r="J114" s="41" t="s">
        <v>905</v>
      </c>
      <c r="K114" s="41" t="s">
        <v>2143</v>
      </c>
      <c r="L114" s="41">
        <v>5.2</v>
      </c>
    </row>
    <row r="115" spans="1:12" s="41" customFormat="1" x14ac:dyDescent="0.25">
      <c r="A115" s="41" t="s">
        <v>2288</v>
      </c>
      <c r="B115" s="41" t="s">
        <v>1676</v>
      </c>
      <c r="C115" s="41" t="s">
        <v>2145</v>
      </c>
      <c r="D115" s="41" t="s">
        <v>867</v>
      </c>
      <c r="E115" s="41" t="s">
        <v>105</v>
      </c>
      <c r="F115" s="41" t="s">
        <v>907</v>
      </c>
      <c r="G115" s="41" t="s">
        <v>912</v>
      </c>
      <c r="H115" s="41" t="s">
        <v>23</v>
      </c>
      <c r="I115" s="41" t="s">
        <v>905</v>
      </c>
      <c r="J115" s="41" t="s">
        <v>905</v>
      </c>
      <c r="K115" s="41" t="s">
        <v>2143</v>
      </c>
      <c r="L115" s="41">
        <v>5.3</v>
      </c>
    </row>
    <row r="116" spans="1:12" s="41" customFormat="1" x14ac:dyDescent="0.25">
      <c r="A116" s="41" t="s">
        <v>2289</v>
      </c>
      <c r="B116" s="41" t="s">
        <v>1676</v>
      </c>
      <c r="C116" s="41" t="s">
        <v>2146</v>
      </c>
      <c r="D116" s="41" t="s">
        <v>867</v>
      </c>
      <c r="E116" s="41" t="s">
        <v>105</v>
      </c>
      <c r="F116" s="41" t="s">
        <v>907</v>
      </c>
      <c r="G116" s="41" t="s">
        <v>912</v>
      </c>
      <c r="H116" s="41" t="s">
        <v>23</v>
      </c>
      <c r="I116" s="41" t="s">
        <v>905</v>
      </c>
      <c r="J116" s="41" t="s">
        <v>905</v>
      </c>
      <c r="K116" s="41" t="s">
        <v>2143</v>
      </c>
      <c r="L116" s="41">
        <v>5.4</v>
      </c>
    </row>
    <row r="117" spans="1:12" s="41" customFormat="1" x14ac:dyDescent="0.25">
      <c r="A117" s="41" t="s">
        <v>2290</v>
      </c>
      <c r="B117" s="41" t="s">
        <v>1676</v>
      </c>
      <c r="C117" s="41" t="s">
        <v>2147</v>
      </c>
      <c r="D117" s="41" t="s">
        <v>867</v>
      </c>
      <c r="E117" s="41" t="s">
        <v>105</v>
      </c>
      <c r="F117" s="41" t="s">
        <v>907</v>
      </c>
      <c r="G117" s="41" t="s">
        <v>912</v>
      </c>
      <c r="H117" s="41" t="s">
        <v>23</v>
      </c>
      <c r="I117" s="41" t="s">
        <v>905</v>
      </c>
      <c r="J117" s="41" t="s">
        <v>905</v>
      </c>
      <c r="K117" s="41" t="s">
        <v>2143</v>
      </c>
      <c r="L117" s="41">
        <v>5.5</v>
      </c>
    </row>
    <row r="118" spans="1:12" s="41" customFormat="1" x14ac:dyDescent="0.25">
      <c r="A118" s="41" t="s">
        <v>2291</v>
      </c>
      <c r="B118" s="41" t="s">
        <v>1676</v>
      </c>
      <c r="C118" s="41" t="s">
        <v>2148</v>
      </c>
      <c r="D118" s="41" t="s">
        <v>867</v>
      </c>
      <c r="E118" s="41" t="s">
        <v>105</v>
      </c>
      <c r="F118" s="41" t="s">
        <v>907</v>
      </c>
      <c r="G118" s="41" t="s">
        <v>912</v>
      </c>
      <c r="H118" s="41" t="s">
        <v>23</v>
      </c>
      <c r="I118" s="41" t="s">
        <v>905</v>
      </c>
      <c r="J118" s="41" t="s">
        <v>905</v>
      </c>
      <c r="K118" s="41" t="s">
        <v>2143</v>
      </c>
      <c r="L118" s="41">
        <v>5.6</v>
      </c>
    </row>
    <row r="119" spans="1:12" s="41" customFormat="1" x14ac:dyDescent="0.25">
      <c r="A119" s="41" t="s">
        <v>2292</v>
      </c>
      <c r="B119" s="41" t="s">
        <v>1676</v>
      </c>
      <c r="C119" s="41" t="s">
        <v>2149</v>
      </c>
      <c r="D119" s="41" t="s">
        <v>867</v>
      </c>
      <c r="E119" s="41" t="s">
        <v>105</v>
      </c>
      <c r="F119" s="41" t="s">
        <v>907</v>
      </c>
      <c r="G119" s="41" t="s">
        <v>912</v>
      </c>
      <c r="H119" s="41" t="s">
        <v>23</v>
      </c>
      <c r="I119" s="41" t="s">
        <v>905</v>
      </c>
      <c r="J119" s="41" t="s">
        <v>905</v>
      </c>
      <c r="K119" s="41" t="s">
        <v>2143</v>
      </c>
      <c r="L119" s="41">
        <v>5.7</v>
      </c>
    </row>
    <row r="120" spans="1:12" s="41" customFormat="1" x14ac:dyDescent="0.25">
      <c r="A120" s="41" t="s">
        <v>2293</v>
      </c>
      <c r="B120" s="41" t="s">
        <v>1676</v>
      </c>
      <c r="C120" s="41" t="s">
        <v>2151</v>
      </c>
      <c r="D120" s="41" t="s">
        <v>867</v>
      </c>
      <c r="E120" s="41" t="s">
        <v>105</v>
      </c>
      <c r="F120" s="41" t="s">
        <v>907</v>
      </c>
      <c r="G120" s="41" t="s">
        <v>912</v>
      </c>
      <c r="H120" s="41" t="s">
        <v>23</v>
      </c>
      <c r="I120" s="41" t="s">
        <v>905</v>
      </c>
      <c r="J120" s="41" t="s">
        <v>905</v>
      </c>
      <c r="K120" s="41" t="s">
        <v>2143</v>
      </c>
      <c r="L120" s="41">
        <v>5.8</v>
      </c>
    </row>
    <row r="121" spans="1:12" s="41" customFormat="1" x14ac:dyDescent="0.25">
      <c r="A121" s="41" t="s">
        <v>2294</v>
      </c>
      <c r="B121" s="41" t="s">
        <v>1676</v>
      </c>
      <c r="C121" s="41" t="s">
        <v>2152</v>
      </c>
      <c r="D121" s="41" t="s">
        <v>867</v>
      </c>
      <c r="E121" s="41" t="s">
        <v>105</v>
      </c>
      <c r="F121" s="41" t="s">
        <v>907</v>
      </c>
      <c r="G121" s="41" t="s">
        <v>912</v>
      </c>
      <c r="H121" s="41" t="s">
        <v>23</v>
      </c>
      <c r="I121" s="41" t="s">
        <v>905</v>
      </c>
      <c r="J121" s="41" t="s">
        <v>905</v>
      </c>
      <c r="K121" s="41" t="s">
        <v>2143</v>
      </c>
      <c r="L121" s="41">
        <v>5.9</v>
      </c>
    </row>
    <row r="122" spans="1:12" s="41" customFormat="1" x14ac:dyDescent="0.25">
      <c r="A122" s="41" t="s">
        <v>2295</v>
      </c>
      <c r="B122" s="41" t="s">
        <v>1676</v>
      </c>
      <c r="C122" s="41" t="s">
        <v>2153</v>
      </c>
      <c r="D122" s="41" t="s">
        <v>867</v>
      </c>
      <c r="E122" s="41" t="s">
        <v>105</v>
      </c>
      <c r="F122" s="41" t="s">
        <v>907</v>
      </c>
      <c r="G122" s="41" t="s">
        <v>912</v>
      </c>
      <c r="H122" s="41" t="s">
        <v>23</v>
      </c>
      <c r="I122" s="41" t="s">
        <v>905</v>
      </c>
      <c r="J122" s="41" t="s">
        <v>905</v>
      </c>
      <c r="K122" s="41" t="s">
        <v>2159</v>
      </c>
      <c r="L122" s="41">
        <v>6.1</v>
      </c>
    </row>
    <row r="123" spans="1:12" s="41" customFormat="1" x14ac:dyDescent="0.25">
      <c r="A123" s="41" t="s">
        <v>2296</v>
      </c>
      <c r="B123" s="41" t="s">
        <v>1676</v>
      </c>
      <c r="C123" s="41" t="s">
        <v>2154</v>
      </c>
      <c r="D123" s="41" t="s">
        <v>867</v>
      </c>
      <c r="E123" s="41" t="s">
        <v>105</v>
      </c>
      <c r="F123" s="41" t="s">
        <v>907</v>
      </c>
      <c r="G123" s="41" t="s">
        <v>912</v>
      </c>
      <c r="H123" s="41" t="s">
        <v>23</v>
      </c>
      <c r="I123" s="41" t="s">
        <v>905</v>
      </c>
      <c r="J123" s="41" t="s">
        <v>905</v>
      </c>
      <c r="K123" s="41" t="s">
        <v>2159</v>
      </c>
      <c r="L123" s="41">
        <v>6.2</v>
      </c>
    </row>
    <row r="124" spans="1:12" s="41" customFormat="1" x14ac:dyDescent="0.25">
      <c r="A124" s="41" t="s">
        <v>2297</v>
      </c>
      <c r="B124" s="41" t="s">
        <v>1676</v>
      </c>
      <c r="C124" s="41" t="s">
        <v>2155</v>
      </c>
      <c r="D124" s="41" t="s">
        <v>867</v>
      </c>
      <c r="E124" s="41" t="s">
        <v>105</v>
      </c>
      <c r="F124" s="41" t="s">
        <v>907</v>
      </c>
      <c r="G124" s="41" t="s">
        <v>912</v>
      </c>
      <c r="H124" s="41" t="s">
        <v>23</v>
      </c>
      <c r="I124" s="41" t="s">
        <v>905</v>
      </c>
      <c r="J124" s="41" t="s">
        <v>905</v>
      </c>
      <c r="K124" s="41" t="s">
        <v>2159</v>
      </c>
      <c r="L124" s="41">
        <v>6.3</v>
      </c>
    </row>
    <row r="125" spans="1:12" s="41" customFormat="1" x14ac:dyDescent="0.25">
      <c r="A125" s="41" t="s">
        <v>2298</v>
      </c>
      <c r="B125" s="41" t="s">
        <v>1676</v>
      </c>
      <c r="C125" s="41" t="s">
        <v>2156</v>
      </c>
      <c r="D125" s="41" t="s">
        <v>867</v>
      </c>
      <c r="E125" s="41" t="s">
        <v>105</v>
      </c>
      <c r="F125" s="41" t="s">
        <v>907</v>
      </c>
      <c r="G125" s="41" t="s">
        <v>912</v>
      </c>
      <c r="H125" s="41" t="s">
        <v>23</v>
      </c>
      <c r="I125" s="41" t="s">
        <v>905</v>
      </c>
      <c r="J125" s="41" t="s">
        <v>905</v>
      </c>
      <c r="K125" s="41" t="s">
        <v>2159</v>
      </c>
      <c r="L125" s="41">
        <v>6.4</v>
      </c>
    </row>
    <row r="126" spans="1:12" s="41" customFormat="1" x14ac:dyDescent="0.25">
      <c r="A126" s="41" t="s">
        <v>2299</v>
      </c>
      <c r="B126" s="41" t="s">
        <v>1676</v>
      </c>
      <c r="C126" s="41" t="s">
        <v>2157</v>
      </c>
      <c r="D126" s="41" t="s">
        <v>867</v>
      </c>
      <c r="E126" s="41" t="s">
        <v>105</v>
      </c>
      <c r="F126" s="41" t="s">
        <v>907</v>
      </c>
      <c r="G126" s="41" t="s">
        <v>912</v>
      </c>
      <c r="H126" s="41" t="s">
        <v>23</v>
      </c>
      <c r="I126" s="41" t="s">
        <v>905</v>
      </c>
      <c r="J126" s="41" t="s">
        <v>905</v>
      </c>
      <c r="K126" s="41" t="s">
        <v>2159</v>
      </c>
      <c r="L126" s="41">
        <v>6.5</v>
      </c>
    </row>
    <row r="127" spans="1:12" s="41" customFormat="1" x14ac:dyDescent="0.25">
      <c r="A127" s="41" t="s">
        <v>2300</v>
      </c>
      <c r="B127" s="41" t="s">
        <v>1676</v>
      </c>
      <c r="C127" s="41" t="s">
        <v>2158</v>
      </c>
      <c r="D127" s="41" t="s">
        <v>867</v>
      </c>
      <c r="E127" s="41" t="s">
        <v>105</v>
      </c>
      <c r="F127" s="41" t="s">
        <v>907</v>
      </c>
      <c r="G127" s="41" t="s">
        <v>912</v>
      </c>
      <c r="H127" s="41" t="s">
        <v>23</v>
      </c>
      <c r="I127" s="41" t="s">
        <v>905</v>
      </c>
      <c r="J127" s="41" t="s">
        <v>905</v>
      </c>
      <c r="K127" s="41" t="s">
        <v>2159</v>
      </c>
      <c r="L127" s="41">
        <v>6.6</v>
      </c>
    </row>
    <row r="128" spans="1:12" s="41" customFormat="1" x14ac:dyDescent="0.25">
      <c r="A128" s="41" t="s">
        <v>2301</v>
      </c>
      <c r="B128" s="41" t="s">
        <v>1676</v>
      </c>
      <c r="C128" s="41" t="s">
        <v>2278</v>
      </c>
      <c r="D128" s="41" t="s">
        <v>867</v>
      </c>
      <c r="E128" s="41" t="s">
        <v>105</v>
      </c>
      <c r="F128" s="41" t="s">
        <v>907</v>
      </c>
      <c r="G128" s="41" t="s">
        <v>912</v>
      </c>
      <c r="H128" s="41" t="s">
        <v>23</v>
      </c>
      <c r="I128" s="41" t="s">
        <v>905</v>
      </c>
      <c r="J128" s="41" t="s">
        <v>905</v>
      </c>
      <c r="K128" s="41" t="s">
        <v>2150</v>
      </c>
      <c r="L128" s="41">
        <v>7</v>
      </c>
    </row>
    <row r="129" spans="1:12" s="41" customFormat="1" x14ac:dyDescent="0.25">
      <c r="A129" s="41" t="s">
        <v>2302</v>
      </c>
      <c r="B129" s="41" t="s">
        <v>1908</v>
      </c>
      <c r="C129" s="42" t="s">
        <v>2161</v>
      </c>
      <c r="D129" s="41" t="s">
        <v>828</v>
      </c>
      <c r="E129" s="41" t="s">
        <v>104</v>
      </c>
      <c r="F129" s="41" t="s">
        <v>909</v>
      </c>
      <c r="G129" s="41" t="s">
        <v>915</v>
      </c>
      <c r="H129" s="41" t="s">
        <v>23</v>
      </c>
      <c r="I129" s="41" t="s">
        <v>905</v>
      </c>
      <c r="J129" s="41" t="s">
        <v>905</v>
      </c>
      <c r="K129" s="42" t="s">
        <v>2160</v>
      </c>
      <c r="L129" s="42">
        <v>1</v>
      </c>
    </row>
    <row r="130" spans="1:12" x14ac:dyDescent="0.25">
      <c r="A130" s="14" t="s">
        <v>2355</v>
      </c>
      <c r="B130" s="14" t="s">
        <v>1678</v>
      </c>
      <c r="C130" s="16" t="s">
        <v>2303</v>
      </c>
      <c r="K130" s="16" t="s">
        <v>2308</v>
      </c>
      <c r="L130" s="16" t="s">
        <v>1771</v>
      </c>
    </row>
    <row r="131" spans="1:12" x14ac:dyDescent="0.25">
      <c r="A131" s="14" t="s">
        <v>2356</v>
      </c>
      <c r="B131" s="14" t="s">
        <v>1678</v>
      </c>
      <c r="C131" s="16" t="s">
        <v>2304</v>
      </c>
      <c r="L131" s="16" t="s">
        <v>1911</v>
      </c>
    </row>
    <row r="132" spans="1:12" x14ac:dyDescent="0.25">
      <c r="A132" s="14" t="s">
        <v>2357</v>
      </c>
      <c r="B132" s="14" t="s">
        <v>1678</v>
      </c>
      <c r="C132" s="16" t="s">
        <v>2305</v>
      </c>
      <c r="L132" s="16" t="s">
        <v>1773</v>
      </c>
    </row>
    <row r="133" spans="1:12" x14ac:dyDescent="0.25">
      <c r="A133" s="14" t="s">
        <v>2358</v>
      </c>
      <c r="B133" s="14" t="s">
        <v>1678</v>
      </c>
      <c r="C133" s="16" t="s">
        <v>2306</v>
      </c>
      <c r="L133" s="16" t="s">
        <v>1775</v>
      </c>
    </row>
    <row r="134" spans="1:12" x14ac:dyDescent="0.25">
      <c r="A134" s="14" t="s">
        <v>2359</v>
      </c>
      <c r="B134" s="14" t="s">
        <v>1678</v>
      </c>
      <c r="C134" s="16" t="s">
        <v>2307</v>
      </c>
      <c r="L134" s="16" t="s">
        <v>1777</v>
      </c>
    </row>
    <row r="135" spans="1:12" x14ac:dyDescent="0.25">
      <c r="A135" s="14" t="s">
        <v>2360</v>
      </c>
      <c r="B135" s="14" t="s">
        <v>1678</v>
      </c>
      <c r="C135" s="16" t="s">
        <v>2309</v>
      </c>
      <c r="L135" s="16" t="s">
        <v>1920</v>
      </c>
    </row>
    <row r="136" spans="1:12" x14ac:dyDescent="0.25">
      <c r="A136" s="14" t="s">
        <v>2361</v>
      </c>
      <c r="B136" s="14" t="s">
        <v>1678</v>
      </c>
      <c r="C136" s="16" t="s">
        <v>2310</v>
      </c>
      <c r="L136" s="16" t="s">
        <v>2320</v>
      </c>
    </row>
    <row r="137" spans="1:12" x14ac:dyDescent="0.25">
      <c r="A137" s="14" t="s">
        <v>2362</v>
      </c>
      <c r="B137" s="14" t="s">
        <v>1678</v>
      </c>
      <c r="C137" s="16" t="s">
        <v>2311</v>
      </c>
      <c r="L137" s="16" t="s">
        <v>2321</v>
      </c>
    </row>
    <row r="138" spans="1:12" x14ac:dyDescent="0.25">
      <c r="A138" s="14" t="s">
        <v>2354</v>
      </c>
      <c r="B138" s="14" t="s">
        <v>1678</v>
      </c>
      <c r="C138" s="16" t="s">
        <v>2312</v>
      </c>
      <c r="L138" s="16" t="s">
        <v>2345</v>
      </c>
    </row>
    <row r="139" spans="1:12" x14ac:dyDescent="0.25">
      <c r="A139" s="14" t="s">
        <v>2353</v>
      </c>
      <c r="B139" s="14" t="s">
        <v>1678</v>
      </c>
      <c r="C139" s="16" t="s">
        <v>2313</v>
      </c>
      <c r="L139" s="16" t="s">
        <v>2346</v>
      </c>
    </row>
    <row r="140" spans="1:12" x14ac:dyDescent="0.25">
      <c r="A140" s="14" t="s">
        <v>2352</v>
      </c>
      <c r="B140" s="14" t="s">
        <v>1678</v>
      </c>
      <c r="C140" s="16" t="s">
        <v>2314</v>
      </c>
      <c r="L140" s="16" t="s">
        <v>1725</v>
      </c>
    </row>
    <row r="141" spans="1:12" x14ac:dyDescent="0.25">
      <c r="A141" s="14" t="s">
        <v>2351</v>
      </c>
      <c r="B141" s="14" t="s">
        <v>1678</v>
      </c>
      <c r="C141" s="16" t="s">
        <v>2315</v>
      </c>
      <c r="L141" s="16" t="s">
        <v>1727</v>
      </c>
    </row>
    <row r="142" spans="1:12" x14ac:dyDescent="0.25">
      <c r="A142" s="14" t="s">
        <v>2350</v>
      </c>
      <c r="B142" s="14" t="s">
        <v>1678</v>
      </c>
      <c r="C142" s="16" t="s">
        <v>2316</v>
      </c>
      <c r="L142" s="16" t="s">
        <v>1729</v>
      </c>
    </row>
    <row r="143" spans="1:12" x14ac:dyDescent="0.25">
      <c r="A143" s="14" t="s">
        <v>2349</v>
      </c>
      <c r="B143" s="14" t="s">
        <v>1678</v>
      </c>
      <c r="C143" s="16" t="s">
        <v>2317</v>
      </c>
      <c r="L143" s="16" t="s">
        <v>1731</v>
      </c>
    </row>
    <row r="144" spans="1:12" x14ac:dyDescent="0.25">
      <c r="A144" s="14" t="s">
        <v>2348</v>
      </c>
      <c r="B144" s="14" t="s">
        <v>1678</v>
      </c>
      <c r="C144" s="16" t="s">
        <v>2318</v>
      </c>
      <c r="L144" s="16" t="s">
        <v>1733</v>
      </c>
    </row>
    <row r="145" spans="1:12" x14ac:dyDescent="0.25">
      <c r="A145" s="14" t="s">
        <v>2347</v>
      </c>
      <c r="B145" s="14" t="s">
        <v>1678</v>
      </c>
      <c r="C145" s="16" t="s">
        <v>2319</v>
      </c>
      <c r="L145" s="16" t="s">
        <v>1735</v>
      </c>
    </row>
    <row r="146" spans="1:12" s="41" customFormat="1" x14ac:dyDescent="0.25">
      <c r="A146" s="41" t="s">
        <v>2128</v>
      </c>
      <c r="B146" s="41" t="s">
        <v>1516</v>
      </c>
      <c r="C146" s="41" t="s">
        <v>2364</v>
      </c>
      <c r="D146" s="41" t="s">
        <v>848</v>
      </c>
      <c r="E146" s="41" t="s">
        <v>103</v>
      </c>
      <c r="F146" s="41" t="s">
        <v>909</v>
      </c>
      <c r="G146" s="41" t="s">
        <v>915</v>
      </c>
      <c r="H146" s="41" t="s">
        <v>23</v>
      </c>
      <c r="I146" s="41" t="s">
        <v>917</v>
      </c>
      <c r="J146" s="41" t="s">
        <v>905</v>
      </c>
      <c r="K146" s="41" t="s">
        <v>2365</v>
      </c>
      <c r="L146" s="41" t="s">
        <v>2366</v>
      </c>
    </row>
    <row r="147" spans="1:12" s="41" customFormat="1" x14ac:dyDescent="0.25">
      <c r="A147" s="41" t="s">
        <v>1697</v>
      </c>
      <c r="B147" s="41" t="s">
        <v>1516</v>
      </c>
      <c r="C147" s="41" t="s">
        <v>2367</v>
      </c>
      <c r="D147" s="41" t="s">
        <v>878</v>
      </c>
      <c r="E147" s="41" t="s">
        <v>103</v>
      </c>
      <c r="F147" s="41" t="s">
        <v>909</v>
      </c>
      <c r="G147" s="41" t="s">
        <v>915</v>
      </c>
      <c r="H147" s="41" t="s">
        <v>23</v>
      </c>
      <c r="I147" s="41" t="s">
        <v>917</v>
      </c>
      <c r="J147" s="41" t="s">
        <v>905</v>
      </c>
      <c r="K147" s="41" t="s">
        <v>2365</v>
      </c>
      <c r="L147" s="41" t="s">
        <v>2368</v>
      </c>
    </row>
    <row r="148" spans="1:12" s="41" customFormat="1" x14ac:dyDescent="0.25">
      <c r="A148" s="41" t="s">
        <v>1698</v>
      </c>
      <c r="B148" s="41" t="s">
        <v>1516</v>
      </c>
      <c r="C148" s="41" t="s">
        <v>2369</v>
      </c>
      <c r="D148" s="41" t="s">
        <v>878</v>
      </c>
      <c r="E148" s="41" t="s">
        <v>103</v>
      </c>
      <c r="F148" s="41" t="s">
        <v>909</v>
      </c>
      <c r="G148" s="41" t="s">
        <v>915</v>
      </c>
      <c r="H148" s="41" t="s">
        <v>23</v>
      </c>
      <c r="I148" s="41" t="s">
        <v>917</v>
      </c>
      <c r="J148" s="41" t="s">
        <v>905</v>
      </c>
      <c r="K148" s="41" t="s">
        <v>2365</v>
      </c>
      <c r="L148" s="41" t="s">
        <v>2370</v>
      </c>
    </row>
    <row r="149" spans="1:12" s="41" customFormat="1" x14ac:dyDescent="0.25">
      <c r="A149" s="41" t="s">
        <v>1699</v>
      </c>
      <c r="B149" s="41" t="s">
        <v>1516</v>
      </c>
      <c r="C149" s="41" t="s">
        <v>2371</v>
      </c>
      <c r="D149" s="41" t="s">
        <v>898</v>
      </c>
      <c r="E149" s="41" t="s">
        <v>103</v>
      </c>
      <c r="F149" s="41" t="s">
        <v>909</v>
      </c>
      <c r="G149" s="41" t="s">
        <v>915</v>
      </c>
      <c r="H149" s="41" t="s">
        <v>23</v>
      </c>
      <c r="I149" s="41" t="s">
        <v>917</v>
      </c>
      <c r="J149" s="41" t="s">
        <v>905</v>
      </c>
      <c r="K149" s="41" t="s">
        <v>2365</v>
      </c>
      <c r="L149" s="41" t="s">
        <v>2372</v>
      </c>
    </row>
    <row r="150" spans="1:12" s="41" customFormat="1" x14ac:dyDescent="0.25">
      <c r="A150" s="41" t="s">
        <v>1700</v>
      </c>
      <c r="B150" s="41" t="s">
        <v>1516</v>
      </c>
      <c r="C150" s="41" t="s">
        <v>2373</v>
      </c>
      <c r="D150" s="41" t="s">
        <v>898</v>
      </c>
      <c r="E150" s="41" t="s">
        <v>103</v>
      </c>
      <c r="F150" s="41" t="s">
        <v>909</v>
      </c>
      <c r="G150" s="41" t="s">
        <v>915</v>
      </c>
      <c r="H150" s="41" t="s">
        <v>23</v>
      </c>
      <c r="I150" s="41" t="s">
        <v>917</v>
      </c>
      <c r="J150" s="41" t="s">
        <v>905</v>
      </c>
      <c r="K150" s="41" t="s">
        <v>2365</v>
      </c>
      <c r="L150" s="41" t="s">
        <v>2374</v>
      </c>
    </row>
    <row r="151" spans="1:12" s="41" customFormat="1" x14ac:dyDescent="0.25">
      <c r="A151" s="41" t="s">
        <v>1701</v>
      </c>
      <c r="B151" s="41" t="s">
        <v>1516</v>
      </c>
      <c r="C151" s="41" t="s">
        <v>2375</v>
      </c>
      <c r="D151" s="41" t="s">
        <v>848</v>
      </c>
      <c r="E151" s="41" t="s">
        <v>103</v>
      </c>
      <c r="F151" s="41" t="s">
        <v>909</v>
      </c>
      <c r="G151" s="41" t="s">
        <v>915</v>
      </c>
      <c r="H151" s="41" t="s">
        <v>23</v>
      </c>
      <c r="I151" s="41" t="s">
        <v>917</v>
      </c>
      <c r="J151" s="41" t="s">
        <v>905</v>
      </c>
      <c r="K151" s="41" t="s">
        <v>2365</v>
      </c>
      <c r="L151" s="41" t="s">
        <v>2376</v>
      </c>
    </row>
    <row r="152" spans="1:12" s="41" customFormat="1" x14ac:dyDescent="0.25">
      <c r="A152" s="41" t="s">
        <v>1702</v>
      </c>
      <c r="B152" s="41" t="s">
        <v>1516</v>
      </c>
      <c r="C152" s="41" t="s">
        <v>2377</v>
      </c>
      <c r="D152" s="41" t="s">
        <v>848</v>
      </c>
      <c r="E152" s="41" t="s">
        <v>103</v>
      </c>
      <c r="F152" s="41" t="s">
        <v>909</v>
      </c>
      <c r="G152" s="41" t="s">
        <v>915</v>
      </c>
      <c r="H152" s="41" t="s">
        <v>23</v>
      </c>
      <c r="I152" s="41" t="s">
        <v>917</v>
      </c>
      <c r="J152" s="41" t="s">
        <v>905</v>
      </c>
      <c r="K152" s="41" t="s">
        <v>2365</v>
      </c>
      <c r="L152" s="41" t="s">
        <v>2378</v>
      </c>
    </row>
    <row r="153" spans="1:12" s="41" customFormat="1" x14ac:dyDescent="0.25">
      <c r="A153" s="41" t="s">
        <v>1703</v>
      </c>
      <c r="B153" s="41" t="s">
        <v>1516</v>
      </c>
      <c r="C153" s="41" t="s">
        <v>2379</v>
      </c>
      <c r="D153" s="41" t="s">
        <v>895</v>
      </c>
      <c r="E153" s="41" t="s">
        <v>103</v>
      </c>
      <c r="F153" s="41" t="s">
        <v>909</v>
      </c>
      <c r="G153" s="41" t="s">
        <v>915</v>
      </c>
      <c r="H153" s="41" t="s">
        <v>23</v>
      </c>
      <c r="I153" s="41" t="s">
        <v>917</v>
      </c>
      <c r="J153" s="41" t="s">
        <v>905</v>
      </c>
      <c r="K153" s="41" t="s">
        <v>2365</v>
      </c>
      <c r="L153" s="41" t="s">
        <v>2380</v>
      </c>
    </row>
    <row r="154" spans="1:12" s="41" customFormat="1" x14ac:dyDescent="0.25">
      <c r="A154" s="41" t="s">
        <v>1704</v>
      </c>
      <c r="B154" s="41" t="s">
        <v>1516</v>
      </c>
      <c r="C154" s="41" t="s">
        <v>2381</v>
      </c>
      <c r="D154" s="41" t="s">
        <v>895</v>
      </c>
      <c r="E154" s="41" t="s">
        <v>103</v>
      </c>
      <c r="F154" s="41" t="s">
        <v>909</v>
      </c>
      <c r="G154" s="41" t="s">
        <v>915</v>
      </c>
      <c r="H154" s="41" t="s">
        <v>23</v>
      </c>
      <c r="I154" s="41" t="s">
        <v>917</v>
      </c>
      <c r="J154" s="41" t="s">
        <v>905</v>
      </c>
      <c r="K154" s="41" t="s">
        <v>2365</v>
      </c>
      <c r="L154" s="41" t="s">
        <v>2382</v>
      </c>
    </row>
    <row r="155" spans="1:12" s="41" customFormat="1" x14ac:dyDescent="0.25">
      <c r="A155" s="41" t="s">
        <v>1705</v>
      </c>
      <c r="B155" s="41" t="s">
        <v>1516</v>
      </c>
      <c r="C155" s="41" t="s">
        <v>2383</v>
      </c>
      <c r="D155" s="41" t="s">
        <v>895</v>
      </c>
      <c r="E155" s="41" t="s">
        <v>103</v>
      </c>
      <c r="F155" s="41" t="s">
        <v>909</v>
      </c>
      <c r="G155" s="41" t="s">
        <v>915</v>
      </c>
      <c r="H155" s="41" t="s">
        <v>23</v>
      </c>
      <c r="I155" s="41" t="s">
        <v>917</v>
      </c>
      <c r="J155" s="41" t="s">
        <v>905</v>
      </c>
      <c r="K155" s="41" t="s">
        <v>2365</v>
      </c>
      <c r="L155" s="41" t="s">
        <v>2384</v>
      </c>
    </row>
    <row r="156" spans="1:12" s="41" customFormat="1" x14ac:dyDescent="0.25">
      <c r="A156" s="41" t="s">
        <v>1706</v>
      </c>
      <c r="B156" s="41" t="s">
        <v>1516</v>
      </c>
      <c r="C156" s="41" t="s">
        <v>2385</v>
      </c>
      <c r="D156" s="41" t="s">
        <v>895</v>
      </c>
      <c r="E156" s="41" t="s">
        <v>103</v>
      </c>
      <c r="F156" s="41" t="s">
        <v>909</v>
      </c>
      <c r="G156" s="41" t="s">
        <v>915</v>
      </c>
      <c r="H156" s="41" t="s">
        <v>23</v>
      </c>
      <c r="I156" s="41" t="s">
        <v>917</v>
      </c>
      <c r="J156" s="41" t="s">
        <v>905</v>
      </c>
      <c r="K156" s="41" t="s">
        <v>2365</v>
      </c>
      <c r="L156" s="41" t="s">
        <v>2386</v>
      </c>
    </row>
    <row r="157" spans="1:12" s="41" customFormat="1" x14ac:dyDescent="0.25">
      <c r="A157" s="41" t="s">
        <v>1707</v>
      </c>
      <c r="B157" s="41" t="s">
        <v>1516</v>
      </c>
      <c r="C157" s="41" t="s">
        <v>2387</v>
      </c>
      <c r="D157" s="41" t="s">
        <v>885</v>
      </c>
      <c r="E157" s="41" t="s">
        <v>103</v>
      </c>
      <c r="F157" s="41" t="s">
        <v>909</v>
      </c>
      <c r="G157" s="41" t="s">
        <v>915</v>
      </c>
      <c r="H157" s="41" t="s">
        <v>23</v>
      </c>
      <c r="I157" s="41" t="s">
        <v>917</v>
      </c>
      <c r="J157" s="41" t="s">
        <v>905</v>
      </c>
      <c r="K157" s="41" t="s">
        <v>2365</v>
      </c>
      <c r="L157" s="41" t="s">
        <v>2388</v>
      </c>
    </row>
    <row r="158" spans="1:12" s="41" customFormat="1" x14ac:dyDescent="0.25">
      <c r="A158" s="41" t="s">
        <v>1708</v>
      </c>
      <c r="B158" s="41" t="s">
        <v>1516</v>
      </c>
      <c r="C158" s="41" t="s">
        <v>2389</v>
      </c>
      <c r="D158" s="41" t="s">
        <v>885</v>
      </c>
      <c r="E158" s="41" t="s">
        <v>103</v>
      </c>
      <c r="F158" s="41" t="s">
        <v>909</v>
      </c>
      <c r="G158" s="41" t="s">
        <v>915</v>
      </c>
      <c r="H158" s="41" t="s">
        <v>23</v>
      </c>
      <c r="I158" s="41" t="s">
        <v>917</v>
      </c>
      <c r="J158" s="41" t="s">
        <v>905</v>
      </c>
      <c r="K158" s="41" t="s">
        <v>2365</v>
      </c>
      <c r="L158" s="41" t="s">
        <v>2390</v>
      </c>
    </row>
    <row r="159" spans="1:12" s="41" customFormat="1" x14ac:dyDescent="0.25">
      <c r="A159" s="41" t="s">
        <v>1709</v>
      </c>
      <c r="B159" s="41" t="s">
        <v>1516</v>
      </c>
      <c r="C159" s="41" t="s">
        <v>2391</v>
      </c>
      <c r="D159" s="41" t="s">
        <v>848</v>
      </c>
      <c r="E159" s="41" t="s">
        <v>103</v>
      </c>
      <c r="F159" s="41" t="s">
        <v>909</v>
      </c>
      <c r="G159" s="41" t="s">
        <v>915</v>
      </c>
      <c r="H159" s="41" t="s">
        <v>23</v>
      </c>
      <c r="I159" s="41" t="s">
        <v>917</v>
      </c>
      <c r="J159" s="41" t="s">
        <v>905</v>
      </c>
      <c r="K159" s="41" t="s">
        <v>2365</v>
      </c>
      <c r="L159" s="41" t="s">
        <v>2392</v>
      </c>
    </row>
    <row r="160" spans="1:12" s="41" customFormat="1" x14ac:dyDescent="0.25">
      <c r="A160" s="41" t="s">
        <v>1710</v>
      </c>
      <c r="B160" s="41" t="s">
        <v>1516</v>
      </c>
      <c r="C160" s="41" t="s">
        <v>2393</v>
      </c>
      <c r="D160" s="41" t="s">
        <v>885</v>
      </c>
      <c r="E160" s="41" t="s">
        <v>103</v>
      </c>
      <c r="F160" s="41" t="s">
        <v>909</v>
      </c>
      <c r="G160" s="41" t="s">
        <v>915</v>
      </c>
      <c r="H160" s="41" t="s">
        <v>23</v>
      </c>
      <c r="I160" s="41" t="s">
        <v>917</v>
      </c>
      <c r="J160" s="41" t="s">
        <v>905</v>
      </c>
      <c r="K160" s="41" t="s">
        <v>2365</v>
      </c>
      <c r="L160" s="41" t="s">
        <v>2394</v>
      </c>
    </row>
    <row r="161" spans="1:12" s="41" customFormat="1" x14ac:dyDescent="0.25">
      <c r="A161" s="41" t="s">
        <v>1711</v>
      </c>
      <c r="B161" s="41" t="s">
        <v>1516</v>
      </c>
      <c r="C161" s="41" t="s">
        <v>2395</v>
      </c>
      <c r="D161" s="41" t="s">
        <v>899</v>
      </c>
      <c r="E161" s="41" t="s">
        <v>103</v>
      </c>
      <c r="F161" s="41" t="s">
        <v>909</v>
      </c>
      <c r="G161" s="41" t="s">
        <v>915</v>
      </c>
      <c r="H161" s="41" t="s">
        <v>23</v>
      </c>
      <c r="I161" s="41" t="s">
        <v>917</v>
      </c>
      <c r="J161" s="41" t="s">
        <v>905</v>
      </c>
      <c r="K161" s="41" t="s">
        <v>2365</v>
      </c>
      <c r="L161" s="41" t="s">
        <v>2396</v>
      </c>
    </row>
    <row r="162" spans="1:12" s="41" customFormat="1" x14ac:dyDescent="0.25">
      <c r="A162" s="41" t="s">
        <v>1712</v>
      </c>
      <c r="B162" s="41" t="s">
        <v>1516</v>
      </c>
      <c r="C162" s="41" t="s">
        <v>2397</v>
      </c>
      <c r="D162" s="41" t="s">
        <v>848</v>
      </c>
      <c r="E162" s="41" t="s">
        <v>103</v>
      </c>
      <c r="F162" s="41" t="s">
        <v>909</v>
      </c>
      <c r="G162" s="41" t="s">
        <v>915</v>
      </c>
      <c r="H162" s="41" t="s">
        <v>23</v>
      </c>
      <c r="I162" s="41" t="s">
        <v>917</v>
      </c>
      <c r="J162" s="41" t="s">
        <v>905</v>
      </c>
      <c r="K162" s="41" t="s">
        <v>2365</v>
      </c>
      <c r="L162" s="41" t="s">
        <v>2398</v>
      </c>
    </row>
    <row r="163" spans="1:12" s="41" customFormat="1" x14ac:dyDescent="0.25">
      <c r="A163" s="41" t="s">
        <v>1713</v>
      </c>
      <c r="B163" s="41" t="s">
        <v>1516</v>
      </c>
      <c r="C163" s="41" t="s">
        <v>2399</v>
      </c>
      <c r="D163" s="41" t="s">
        <v>856</v>
      </c>
      <c r="E163" s="41" t="s">
        <v>103</v>
      </c>
      <c r="F163" s="41" t="s">
        <v>909</v>
      </c>
      <c r="G163" s="41" t="s">
        <v>915</v>
      </c>
      <c r="H163" s="41" t="s">
        <v>23</v>
      </c>
      <c r="I163" s="41" t="s">
        <v>917</v>
      </c>
      <c r="J163" s="41" t="s">
        <v>905</v>
      </c>
      <c r="K163" s="41" t="s">
        <v>2365</v>
      </c>
      <c r="L163" s="41" t="s">
        <v>2400</v>
      </c>
    </row>
    <row r="164" spans="1:12" s="41" customFormat="1" x14ac:dyDescent="0.25">
      <c r="A164" s="41" t="s">
        <v>1714</v>
      </c>
      <c r="B164" s="41" t="s">
        <v>1516</v>
      </c>
      <c r="C164" s="41" t="s">
        <v>2401</v>
      </c>
      <c r="D164" s="41" t="s">
        <v>856</v>
      </c>
      <c r="E164" s="41" t="s">
        <v>103</v>
      </c>
      <c r="F164" s="41" t="s">
        <v>909</v>
      </c>
      <c r="G164" s="41" t="s">
        <v>915</v>
      </c>
      <c r="H164" s="41" t="s">
        <v>23</v>
      </c>
      <c r="I164" s="41" t="s">
        <v>917</v>
      </c>
      <c r="J164" s="41" t="s">
        <v>905</v>
      </c>
      <c r="K164" s="41" t="s">
        <v>2365</v>
      </c>
      <c r="L164" s="41" t="s">
        <v>2402</v>
      </c>
    </row>
    <row r="165" spans="1:12" s="41" customFormat="1" x14ac:dyDescent="0.25">
      <c r="A165" s="41" t="s">
        <v>1715</v>
      </c>
      <c r="B165" s="41" t="s">
        <v>1516</v>
      </c>
      <c r="C165" s="41" t="s">
        <v>2403</v>
      </c>
      <c r="D165" s="41" t="s">
        <v>828</v>
      </c>
      <c r="E165" s="41" t="s">
        <v>103</v>
      </c>
      <c r="F165" s="41" t="s">
        <v>909</v>
      </c>
      <c r="G165" s="41" t="s">
        <v>915</v>
      </c>
      <c r="H165" s="41" t="s">
        <v>23</v>
      </c>
      <c r="I165" s="41" t="s">
        <v>917</v>
      </c>
      <c r="J165" s="41" t="s">
        <v>905</v>
      </c>
      <c r="K165" s="41" t="s">
        <v>2365</v>
      </c>
      <c r="L165" s="41" t="s">
        <v>2404</v>
      </c>
    </row>
    <row r="166" spans="1:12" s="41" customFormat="1" x14ac:dyDescent="0.25">
      <c r="A166" s="41" t="s">
        <v>1716</v>
      </c>
      <c r="B166" s="41" t="s">
        <v>1516</v>
      </c>
      <c r="C166" s="41" t="s">
        <v>2405</v>
      </c>
      <c r="D166" s="41" t="s">
        <v>898</v>
      </c>
      <c r="E166" s="41" t="s">
        <v>103</v>
      </c>
      <c r="F166" s="41" t="s">
        <v>909</v>
      </c>
      <c r="G166" s="41" t="s">
        <v>915</v>
      </c>
      <c r="H166" s="41" t="s">
        <v>23</v>
      </c>
      <c r="I166" s="41" t="s">
        <v>917</v>
      </c>
      <c r="J166" s="41" t="s">
        <v>905</v>
      </c>
      <c r="K166" s="41" t="s">
        <v>2365</v>
      </c>
      <c r="L166" s="41" t="s">
        <v>2406</v>
      </c>
    </row>
    <row r="167" spans="1:12" s="41" customFormat="1" x14ac:dyDescent="0.25">
      <c r="A167" s="41" t="s">
        <v>1717</v>
      </c>
      <c r="B167" s="41" t="s">
        <v>1516</v>
      </c>
      <c r="C167" s="41" t="s">
        <v>2407</v>
      </c>
      <c r="D167" s="41" t="s">
        <v>898</v>
      </c>
      <c r="E167" s="41" t="s">
        <v>103</v>
      </c>
      <c r="F167" s="41" t="s">
        <v>909</v>
      </c>
      <c r="G167" s="41" t="s">
        <v>915</v>
      </c>
      <c r="H167" s="41" t="s">
        <v>23</v>
      </c>
      <c r="I167" s="41" t="s">
        <v>917</v>
      </c>
      <c r="J167" s="41" t="s">
        <v>905</v>
      </c>
      <c r="K167" s="41" t="s">
        <v>2365</v>
      </c>
      <c r="L167" s="41" t="s">
        <v>2408</v>
      </c>
    </row>
    <row r="168" spans="1:12" s="41" customFormat="1" x14ac:dyDescent="0.25">
      <c r="A168" s="41" t="s">
        <v>1718</v>
      </c>
      <c r="B168" s="41" t="s">
        <v>1516</v>
      </c>
      <c r="C168" s="41" t="s">
        <v>2409</v>
      </c>
      <c r="D168" s="41" t="s">
        <v>898</v>
      </c>
      <c r="E168" s="41" t="s">
        <v>103</v>
      </c>
      <c r="F168" s="41" t="s">
        <v>909</v>
      </c>
      <c r="G168" s="41" t="s">
        <v>915</v>
      </c>
      <c r="H168" s="41" t="s">
        <v>23</v>
      </c>
      <c r="I168" s="41" t="s">
        <v>917</v>
      </c>
      <c r="J168" s="41" t="s">
        <v>905</v>
      </c>
      <c r="K168" s="41" t="s">
        <v>2365</v>
      </c>
      <c r="L168" s="41" t="s">
        <v>2410</v>
      </c>
    </row>
    <row r="169" spans="1:12" s="41" customFormat="1" x14ac:dyDescent="0.25">
      <c r="A169" s="41" t="s">
        <v>1719</v>
      </c>
      <c r="B169" s="41" t="s">
        <v>1516</v>
      </c>
      <c r="C169" s="41" t="s">
        <v>2411</v>
      </c>
      <c r="D169" s="41" t="s">
        <v>898</v>
      </c>
      <c r="E169" s="41" t="s">
        <v>103</v>
      </c>
      <c r="F169" s="41" t="s">
        <v>909</v>
      </c>
      <c r="G169" s="41" t="s">
        <v>915</v>
      </c>
      <c r="H169" s="41" t="s">
        <v>23</v>
      </c>
      <c r="I169" s="41" t="s">
        <v>917</v>
      </c>
      <c r="J169" s="41" t="s">
        <v>905</v>
      </c>
      <c r="K169" s="41" t="s">
        <v>2365</v>
      </c>
      <c r="L169" s="41" t="s">
        <v>2412</v>
      </c>
    </row>
    <row r="170" spans="1:12" s="41" customFormat="1" x14ac:dyDescent="0.25">
      <c r="A170" s="41" t="s">
        <v>1720</v>
      </c>
      <c r="B170" s="41" t="s">
        <v>1516</v>
      </c>
      <c r="C170" s="41" t="s">
        <v>2413</v>
      </c>
      <c r="D170" s="41" t="s">
        <v>898</v>
      </c>
      <c r="E170" s="41" t="s">
        <v>103</v>
      </c>
      <c r="F170" s="41" t="s">
        <v>909</v>
      </c>
      <c r="G170" s="41" t="s">
        <v>915</v>
      </c>
      <c r="H170" s="41" t="s">
        <v>23</v>
      </c>
      <c r="I170" s="41" t="s">
        <v>917</v>
      </c>
      <c r="J170" s="41" t="s">
        <v>905</v>
      </c>
      <c r="K170" s="41" t="s">
        <v>2365</v>
      </c>
      <c r="L170" s="41" t="s">
        <v>2414</v>
      </c>
    </row>
    <row r="171" spans="1:12" s="41" customFormat="1" x14ac:dyDescent="0.25">
      <c r="A171" s="41" t="s">
        <v>1721</v>
      </c>
      <c r="B171" s="41" t="s">
        <v>1516</v>
      </c>
      <c r="C171" s="41" t="s">
        <v>2415</v>
      </c>
      <c r="D171" s="41" t="s">
        <v>898</v>
      </c>
      <c r="E171" s="41" t="s">
        <v>103</v>
      </c>
      <c r="F171" s="41" t="s">
        <v>909</v>
      </c>
      <c r="G171" s="41" t="s">
        <v>915</v>
      </c>
      <c r="H171" s="41" t="s">
        <v>23</v>
      </c>
      <c r="I171" s="41" t="s">
        <v>917</v>
      </c>
      <c r="J171" s="41" t="s">
        <v>905</v>
      </c>
      <c r="K171" s="41" t="s">
        <v>2365</v>
      </c>
      <c r="L171" s="41" t="s">
        <v>2416</v>
      </c>
    </row>
    <row r="172" spans="1:12" s="41" customFormat="1" x14ac:dyDescent="0.25">
      <c r="A172" s="41" t="s">
        <v>1722</v>
      </c>
      <c r="B172" s="41" t="s">
        <v>1516</v>
      </c>
      <c r="C172" s="41" t="s">
        <v>2417</v>
      </c>
      <c r="D172" s="41" t="s">
        <v>898</v>
      </c>
      <c r="E172" s="41" t="s">
        <v>103</v>
      </c>
      <c r="F172" s="41" t="s">
        <v>909</v>
      </c>
      <c r="G172" s="41" t="s">
        <v>915</v>
      </c>
      <c r="H172" s="41" t="s">
        <v>23</v>
      </c>
      <c r="I172" s="41" t="s">
        <v>917</v>
      </c>
      <c r="J172" s="41" t="s">
        <v>905</v>
      </c>
      <c r="K172" s="41" t="s">
        <v>2365</v>
      </c>
      <c r="L172" s="41" t="s">
        <v>2418</v>
      </c>
    </row>
    <row r="173" spans="1:12" s="41" customFormat="1" x14ac:dyDescent="0.25">
      <c r="A173" s="41" t="s">
        <v>1723</v>
      </c>
      <c r="B173" s="41" t="s">
        <v>1516</v>
      </c>
      <c r="C173" s="41" t="s">
        <v>2419</v>
      </c>
      <c r="D173" s="41" t="s">
        <v>898</v>
      </c>
      <c r="E173" s="41" t="s">
        <v>103</v>
      </c>
      <c r="F173" s="41" t="s">
        <v>909</v>
      </c>
      <c r="G173" s="41" t="s">
        <v>915</v>
      </c>
      <c r="H173" s="41" t="s">
        <v>23</v>
      </c>
      <c r="I173" s="41" t="s">
        <v>917</v>
      </c>
      <c r="J173" s="41" t="s">
        <v>905</v>
      </c>
      <c r="K173" s="41" t="s">
        <v>2365</v>
      </c>
      <c r="L173" s="41" t="s">
        <v>2420</v>
      </c>
    </row>
    <row r="174" spans="1:12" s="41" customFormat="1" x14ac:dyDescent="0.25">
      <c r="A174" s="41" t="s">
        <v>1724</v>
      </c>
      <c r="B174" s="41" t="s">
        <v>1516</v>
      </c>
      <c r="C174" s="41" t="s">
        <v>2421</v>
      </c>
      <c r="D174" s="41" t="s">
        <v>864</v>
      </c>
      <c r="E174" s="41" t="s">
        <v>104</v>
      </c>
      <c r="F174" s="41" t="s">
        <v>909</v>
      </c>
      <c r="G174" s="41" t="s">
        <v>915</v>
      </c>
      <c r="H174" s="41" t="s">
        <v>23</v>
      </c>
      <c r="I174" s="41" t="s">
        <v>917</v>
      </c>
      <c r="J174" s="41" t="s">
        <v>905</v>
      </c>
      <c r="K174" s="41" t="s">
        <v>2422</v>
      </c>
      <c r="L174" s="41" t="s">
        <v>1725</v>
      </c>
    </row>
    <row r="175" spans="1:12" s="41" customFormat="1" x14ac:dyDescent="0.25">
      <c r="A175" s="41" t="s">
        <v>1726</v>
      </c>
      <c r="B175" s="41" t="s">
        <v>1516</v>
      </c>
      <c r="C175" s="41" t="s">
        <v>2423</v>
      </c>
      <c r="D175" s="41" t="s">
        <v>864</v>
      </c>
      <c r="E175" s="41" t="s">
        <v>104</v>
      </c>
      <c r="F175" s="41" t="s">
        <v>909</v>
      </c>
      <c r="G175" s="41" t="s">
        <v>915</v>
      </c>
      <c r="H175" s="41" t="s">
        <v>23</v>
      </c>
      <c r="I175" s="41" t="s">
        <v>917</v>
      </c>
      <c r="J175" s="41" t="s">
        <v>905</v>
      </c>
      <c r="K175" s="41" t="s">
        <v>2422</v>
      </c>
      <c r="L175" s="41" t="s">
        <v>1727</v>
      </c>
    </row>
    <row r="176" spans="1:12" s="41" customFormat="1" x14ac:dyDescent="0.25">
      <c r="A176" s="41" t="s">
        <v>1728</v>
      </c>
      <c r="B176" s="41" t="s">
        <v>1516</v>
      </c>
      <c r="C176" s="41" t="s">
        <v>2424</v>
      </c>
      <c r="D176" s="41" t="s">
        <v>864</v>
      </c>
      <c r="E176" s="41" t="s">
        <v>104</v>
      </c>
      <c r="F176" s="41" t="s">
        <v>909</v>
      </c>
      <c r="G176" s="41" t="s">
        <v>915</v>
      </c>
      <c r="H176" s="41" t="s">
        <v>23</v>
      </c>
      <c r="I176" s="41" t="s">
        <v>917</v>
      </c>
      <c r="J176" s="41" t="s">
        <v>905</v>
      </c>
      <c r="K176" s="41" t="s">
        <v>2422</v>
      </c>
      <c r="L176" s="41" t="s">
        <v>1729</v>
      </c>
    </row>
    <row r="177" spans="1:12" s="41" customFormat="1" x14ac:dyDescent="0.25">
      <c r="A177" s="41" t="s">
        <v>1730</v>
      </c>
      <c r="B177" s="41" t="s">
        <v>1516</v>
      </c>
      <c r="C177" s="41" t="s">
        <v>2425</v>
      </c>
      <c r="D177" s="41" t="s">
        <v>864</v>
      </c>
      <c r="E177" s="41" t="s">
        <v>104</v>
      </c>
      <c r="F177" s="41" t="s">
        <v>909</v>
      </c>
      <c r="G177" s="41" t="s">
        <v>915</v>
      </c>
      <c r="H177" s="41" t="s">
        <v>23</v>
      </c>
      <c r="I177" s="41" t="s">
        <v>917</v>
      </c>
      <c r="J177" s="41" t="s">
        <v>905</v>
      </c>
      <c r="K177" s="41" t="s">
        <v>2422</v>
      </c>
      <c r="L177" s="41" t="s">
        <v>1731</v>
      </c>
    </row>
    <row r="178" spans="1:12" s="41" customFormat="1" x14ac:dyDescent="0.25">
      <c r="A178" s="41" t="s">
        <v>1732</v>
      </c>
      <c r="B178" s="41" t="s">
        <v>1516</v>
      </c>
      <c r="C178" s="41" t="s">
        <v>2426</v>
      </c>
      <c r="D178" s="41" t="s">
        <v>864</v>
      </c>
      <c r="E178" s="41" t="s">
        <v>104</v>
      </c>
      <c r="F178" s="41" t="s">
        <v>909</v>
      </c>
      <c r="G178" s="41" t="s">
        <v>915</v>
      </c>
      <c r="H178" s="41" t="s">
        <v>23</v>
      </c>
      <c r="I178" s="41" t="s">
        <v>917</v>
      </c>
      <c r="J178" s="41" t="s">
        <v>905</v>
      </c>
      <c r="K178" s="41" t="s">
        <v>2422</v>
      </c>
      <c r="L178" s="41" t="s">
        <v>1733</v>
      </c>
    </row>
    <row r="179" spans="1:12" s="41" customFormat="1" x14ac:dyDescent="0.25">
      <c r="A179" s="41" t="s">
        <v>1734</v>
      </c>
      <c r="B179" s="41" t="s">
        <v>1516</v>
      </c>
      <c r="C179" s="41" t="s">
        <v>2427</v>
      </c>
      <c r="D179" s="41" t="s">
        <v>864</v>
      </c>
      <c r="E179" s="41" t="s">
        <v>104</v>
      </c>
      <c r="F179" s="41" t="s">
        <v>909</v>
      </c>
      <c r="G179" s="41" t="s">
        <v>915</v>
      </c>
      <c r="H179" s="41" t="s">
        <v>23</v>
      </c>
      <c r="I179" s="41" t="s">
        <v>917</v>
      </c>
      <c r="J179" s="41" t="s">
        <v>905</v>
      </c>
      <c r="K179" s="41" t="s">
        <v>2422</v>
      </c>
      <c r="L179" s="41" t="s">
        <v>1735</v>
      </c>
    </row>
    <row r="180" spans="1:12" s="41" customFormat="1" x14ac:dyDescent="0.25">
      <c r="A180" s="41" t="s">
        <v>1736</v>
      </c>
      <c r="B180" s="41" t="s">
        <v>1516</v>
      </c>
      <c r="C180" s="41" t="s">
        <v>2428</v>
      </c>
      <c r="D180" s="41" t="s">
        <v>875</v>
      </c>
      <c r="E180" s="41" t="s">
        <v>105</v>
      </c>
      <c r="F180" s="41" t="s">
        <v>909</v>
      </c>
      <c r="G180" s="41" t="s">
        <v>905</v>
      </c>
      <c r="H180" s="41" t="s">
        <v>24</v>
      </c>
      <c r="I180" s="41" t="s">
        <v>905</v>
      </c>
      <c r="J180" s="41" t="s">
        <v>905</v>
      </c>
      <c r="K180" s="41" t="s">
        <v>2429</v>
      </c>
      <c r="L180" s="41" t="s">
        <v>2430</v>
      </c>
    </row>
    <row r="181" spans="1:12" s="41" customFormat="1" x14ac:dyDescent="0.25">
      <c r="A181" s="41" t="s">
        <v>1737</v>
      </c>
      <c r="B181" s="41" t="s">
        <v>1516</v>
      </c>
      <c r="C181" s="41" t="s">
        <v>2431</v>
      </c>
      <c r="D181" s="41" t="s">
        <v>877</v>
      </c>
      <c r="E181" s="41" t="s">
        <v>105</v>
      </c>
      <c r="F181" s="41" t="s">
        <v>909</v>
      </c>
      <c r="G181" s="41" t="s">
        <v>905</v>
      </c>
      <c r="H181" s="41" t="s">
        <v>24</v>
      </c>
      <c r="I181" s="41" t="s">
        <v>905</v>
      </c>
      <c r="J181" s="41" t="s">
        <v>905</v>
      </c>
      <c r="K181" s="41" t="s">
        <v>2429</v>
      </c>
      <c r="L181" s="41" t="s">
        <v>2432</v>
      </c>
    </row>
    <row r="182" spans="1:12" s="41" customFormat="1" x14ac:dyDescent="0.25">
      <c r="A182" s="41" t="s">
        <v>1738</v>
      </c>
      <c r="B182" s="41" t="s">
        <v>1516</v>
      </c>
      <c r="C182" s="41" t="s">
        <v>2433</v>
      </c>
      <c r="D182" s="41" t="s">
        <v>886</v>
      </c>
      <c r="E182" s="41" t="s">
        <v>105</v>
      </c>
      <c r="F182" s="41" t="s">
        <v>909</v>
      </c>
      <c r="G182" s="41" t="s">
        <v>905</v>
      </c>
      <c r="H182" s="41" t="s">
        <v>24</v>
      </c>
      <c r="I182" s="41" t="s">
        <v>905</v>
      </c>
      <c r="J182" s="41" t="s">
        <v>905</v>
      </c>
      <c r="K182" s="41" t="s">
        <v>2429</v>
      </c>
      <c r="L182" s="41" t="s">
        <v>2434</v>
      </c>
    </row>
    <row r="183" spans="1:12" s="41" customFormat="1" x14ac:dyDescent="0.25">
      <c r="A183" s="41" t="s">
        <v>1739</v>
      </c>
      <c r="B183" s="41" t="s">
        <v>1516</v>
      </c>
      <c r="C183" s="41" t="s">
        <v>2435</v>
      </c>
      <c r="D183" s="41" t="s">
        <v>886</v>
      </c>
      <c r="E183" s="41" t="s">
        <v>105</v>
      </c>
      <c r="F183" s="41" t="s">
        <v>909</v>
      </c>
      <c r="G183" s="41" t="s">
        <v>905</v>
      </c>
      <c r="H183" s="41" t="s">
        <v>24</v>
      </c>
      <c r="I183" s="41" t="s">
        <v>905</v>
      </c>
      <c r="J183" s="41" t="s">
        <v>905</v>
      </c>
      <c r="K183" s="41" t="s">
        <v>2429</v>
      </c>
      <c r="L183" s="41" t="s">
        <v>2436</v>
      </c>
    </row>
    <row r="184" spans="1:12" s="41" customFormat="1" x14ac:dyDescent="0.25">
      <c r="A184" s="41" t="s">
        <v>1740</v>
      </c>
      <c r="B184" s="41" t="s">
        <v>1516</v>
      </c>
      <c r="C184" s="41" t="s">
        <v>2437</v>
      </c>
      <c r="D184" s="41" t="s">
        <v>887</v>
      </c>
      <c r="E184" s="41" t="s">
        <v>105</v>
      </c>
      <c r="F184" s="41" t="s">
        <v>909</v>
      </c>
      <c r="G184" s="41" t="s">
        <v>905</v>
      </c>
      <c r="H184" s="41" t="s">
        <v>24</v>
      </c>
      <c r="I184" s="41" t="s">
        <v>905</v>
      </c>
      <c r="J184" s="41" t="s">
        <v>905</v>
      </c>
      <c r="K184" s="41" t="s">
        <v>2429</v>
      </c>
      <c r="L184" s="41" t="s">
        <v>2438</v>
      </c>
    </row>
    <row r="185" spans="1:12" s="41" customFormat="1" x14ac:dyDescent="0.25">
      <c r="A185" s="41" t="s">
        <v>1741</v>
      </c>
      <c r="B185" s="41" t="s">
        <v>1516</v>
      </c>
      <c r="C185" s="41" t="s">
        <v>2439</v>
      </c>
      <c r="D185" s="41" t="s">
        <v>887</v>
      </c>
      <c r="E185" s="41" t="s">
        <v>105</v>
      </c>
      <c r="F185" s="41" t="s">
        <v>909</v>
      </c>
      <c r="G185" s="41" t="s">
        <v>905</v>
      </c>
      <c r="H185" s="41" t="s">
        <v>24</v>
      </c>
      <c r="I185" s="41" t="s">
        <v>905</v>
      </c>
      <c r="J185" s="41" t="s">
        <v>905</v>
      </c>
      <c r="K185" s="41" t="s">
        <v>2429</v>
      </c>
      <c r="L185" s="41" t="s">
        <v>2440</v>
      </c>
    </row>
    <row r="186" spans="1:12" s="41" customFormat="1" x14ac:dyDescent="0.25">
      <c r="A186" s="41" t="s">
        <v>1742</v>
      </c>
      <c r="B186" s="41" t="s">
        <v>1516</v>
      </c>
      <c r="C186" s="41" t="s">
        <v>2441</v>
      </c>
      <c r="D186" s="41" t="s">
        <v>841</v>
      </c>
      <c r="E186" s="41" t="s">
        <v>105</v>
      </c>
      <c r="F186" s="41" t="s">
        <v>909</v>
      </c>
      <c r="G186" s="41" t="s">
        <v>905</v>
      </c>
      <c r="H186" s="41" t="s">
        <v>24</v>
      </c>
      <c r="I186" s="41" t="s">
        <v>905</v>
      </c>
      <c r="J186" s="41" t="s">
        <v>905</v>
      </c>
      <c r="K186" s="41" t="s">
        <v>2429</v>
      </c>
      <c r="L186" s="41" t="s">
        <v>2442</v>
      </c>
    </row>
    <row r="187" spans="1:12" s="41" customFormat="1" x14ac:dyDescent="0.25">
      <c r="A187" s="41" t="s">
        <v>1743</v>
      </c>
      <c r="B187" s="41" t="s">
        <v>1516</v>
      </c>
      <c r="C187" s="41" t="s">
        <v>2443</v>
      </c>
      <c r="D187" s="41" t="s">
        <v>850</v>
      </c>
      <c r="E187" s="41" t="s">
        <v>104</v>
      </c>
      <c r="F187" s="41" t="s">
        <v>909</v>
      </c>
      <c r="G187" s="41" t="s">
        <v>915</v>
      </c>
      <c r="H187" s="41" t="s">
        <v>23</v>
      </c>
      <c r="I187" s="41" t="s">
        <v>917</v>
      </c>
      <c r="J187" s="41" t="s">
        <v>905</v>
      </c>
      <c r="K187" s="41" t="s">
        <v>2444</v>
      </c>
      <c r="L187" s="41" t="s">
        <v>2445</v>
      </c>
    </row>
    <row r="188" spans="1:12" s="41" customFormat="1" x14ac:dyDescent="0.25">
      <c r="A188" s="41" t="s">
        <v>1744</v>
      </c>
      <c r="B188" s="41" t="s">
        <v>1516</v>
      </c>
      <c r="C188" s="41" t="s">
        <v>2446</v>
      </c>
      <c r="D188" s="41" t="s">
        <v>850</v>
      </c>
      <c r="E188" s="41" t="s">
        <v>104</v>
      </c>
      <c r="F188" s="41" t="s">
        <v>909</v>
      </c>
      <c r="G188" s="41" t="s">
        <v>915</v>
      </c>
      <c r="H188" s="41" t="s">
        <v>23</v>
      </c>
      <c r="I188" s="41" t="s">
        <v>917</v>
      </c>
      <c r="J188" s="41" t="s">
        <v>905</v>
      </c>
      <c r="K188" s="41" t="s">
        <v>2444</v>
      </c>
      <c r="L188" s="41" t="s">
        <v>2447</v>
      </c>
    </row>
    <row r="189" spans="1:12" s="41" customFormat="1" x14ac:dyDescent="0.25">
      <c r="A189" s="41" t="s">
        <v>1745</v>
      </c>
      <c r="B189" s="41" t="s">
        <v>1516</v>
      </c>
      <c r="C189" s="41" t="s">
        <v>2448</v>
      </c>
      <c r="D189" s="41" t="s">
        <v>867</v>
      </c>
      <c r="E189" s="41" t="s">
        <v>104</v>
      </c>
      <c r="F189" s="41" t="s">
        <v>909</v>
      </c>
      <c r="G189" s="41" t="s">
        <v>915</v>
      </c>
      <c r="H189" s="41" t="s">
        <v>23</v>
      </c>
      <c r="I189" s="41" t="s">
        <v>917</v>
      </c>
      <c r="J189" s="41" t="s">
        <v>905</v>
      </c>
      <c r="K189" s="41" t="s">
        <v>2444</v>
      </c>
      <c r="L189" s="41" t="s">
        <v>2449</v>
      </c>
    </row>
    <row r="190" spans="1:12" s="41" customFormat="1" x14ac:dyDescent="0.25">
      <c r="A190" s="41" t="s">
        <v>1746</v>
      </c>
      <c r="B190" s="41" t="s">
        <v>1516</v>
      </c>
      <c r="C190" s="41" t="s">
        <v>2450</v>
      </c>
      <c r="D190" s="41" t="s">
        <v>867</v>
      </c>
      <c r="E190" s="41" t="s">
        <v>104</v>
      </c>
      <c r="F190" s="41" t="s">
        <v>909</v>
      </c>
      <c r="G190" s="41" t="s">
        <v>915</v>
      </c>
      <c r="H190" s="41" t="s">
        <v>23</v>
      </c>
      <c r="I190" s="41" t="s">
        <v>917</v>
      </c>
      <c r="J190" s="41" t="s">
        <v>905</v>
      </c>
      <c r="K190" s="41" t="s">
        <v>2444</v>
      </c>
      <c r="L190" s="41" t="s">
        <v>2451</v>
      </c>
    </row>
    <row r="191" spans="1:12" s="41" customFormat="1" x14ac:dyDescent="0.25">
      <c r="A191" s="41" t="s">
        <v>1747</v>
      </c>
      <c r="B191" s="41" t="s">
        <v>1516</v>
      </c>
      <c r="C191" s="41" t="s">
        <v>2452</v>
      </c>
      <c r="D191" s="41" t="s">
        <v>858</v>
      </c>
      <c r="E191" s="41" t="s">
        <v>104</v>
      </c>
      <c r="F191" s="41" t="s">
        <v>909</v>
      </c>
      <c r="G191" s="41" t="s">
        <v>915</v>
      </c>
      <c r="H191" s="41" t="s">
        <v>23</v>
      </c>
      <c r="I191" s="41" t="s">
        <v>917</v>
      </c>
      <c r="J191" s="41" t="s">
        <v>905</v>
      </c>
      <c r="K191" s="41" t="s">
        <v>2444</v>
      </c>
      <c r="L191" s="41" t="s">
        <v>2453</v>
      </c>
    </row>
    <row r="192" spans="1:12" s="41" customFormat="1" x14ac:dyDescent="0.25">
      <c r="A192" s="41" t="s">
        <v>1748</v>
      </c>
      <c r="B192" s="41" t="s">
        <v>1516</v>
      </c>
      <c r="C192" s="41" t="s">
        <v>2454</v>
      </c>
      <c r="D192" s="41" t="s">
        <v>858</v>
      </c>
      <c r="E192" s="41" t="s">
        <v>104</v>
      </c>
      <c r="F192" s="41" t="s">
        <v>909</v>
      </c>
      <c r="G192" s="41" t="s">
        <v>915</v>
      </c>
      <c r="H192" s="41" t="s">
        <v>23</v>
      </c>
      <c r="I192" s="41" t="s">
        <v>917</v>
      </c>
      <c r="J192" s="41" t="s">
        <v>905</v>
      </c>
      <c r="K192" s="41" t="s">
        <v>2444</v>
      </c>
      <c r="L192" s="41" t="s">
        <v>2455</v>
      </c>
    </row>
    <row r="193" spans="1:12" s="41" customFormat="1" x14ac:dyDescent="0.25">
      <c r="A193" s="41" t="s">
        <v>1749</v>
      </c>
      <c r="B193" s="41" t="s">
        <v>1516</v>
      </c>
      <c r="C193" s="41" t="s">
        <v>2456</v>
      </c>
      <c r="D193" s="41" t="s">
        <v>858</v>
      </c>
      <c r="E193" s="41" t="s">
        <v>104</v>
      </c>
      <c r="F193" s="41" t="s">
        <v>909</v>
      </c>
      <c r="G193" s="41" t="s">
        <v>915</v>
      </c>
      <c r="H193" s="41" t="s">
        <v>23</v>
      </c>
      <c r="I193" s="41" t="s">
        <v>917</v>
      </c>
      <c r="J193" s="41" t="s">
        <v>905</v>
      </c>
      <c r="K193" s="41" t="s">
        <v>2444</v>
      </c>
      <c r="L193" s="41" t="s">
        <v>2457</v>
      </c>
    </row>
    <row r="194" spans="1:12" s="41" customFormat="1" x14ac:dyDescent="0.25">
      <c r="A194" s="41" t="s">
        <v>1750</v>
      </c>
      <c r="B194" s="41" t="s">
        <v>1516</v>
      </c>
      <c r="C194" s="41" t="s">
        <v>2458</v>
      </c>
      <c r="D194" s="41" t="s">
        <v>864</v>
      </c>
      <c r="E194" s="41" t="s">
        <v>104</v>
      </c>
      <c r="F194" s="41" t="s">
        <v>909</v>
      </c>
      <c r="G194" s="41" t="s">
        <v>915</v>
      </c>
      <c r="H194" s="41" t="s">
        <v>23</v>
      </c>
      <c r="I194" s="41" t="s">
        <v>917</v>
      </c>
      <c r="J194" s="41" t="s">
        <v>905</v>
      </c>
      <c r="K194" s="41" t="s">
        <v>2444</v>
      </c>
      <c r="L194" s="41" t="s">
        <v>2459</v>
      </c>
    </row>
    <row r="195" spans="1:12" s="41" customFormat="1" x14ac:dyDescent="0.25">
      <c r="A195" s="41" t="s">
        <v>1751</v>
      </c>
      <c r="B195" s="41" t="s">
        <v>1516</v>
      </c>
      <c r="C195" s="41" t="s">
        <v>2460</v>
      </c>
      <c r="D195" s="41" t="s">
        <v>864</v>
      </c>
      <c r="E195" s="41" t="s">
        <v>104</v>
      </c>
      <c r="F195" s="41" t="s">
        <v>909</v>
      </c>
      <c r="G195" s="41" t="s">
        <v>915</v>
      </c>
      <c r="H195" s="41" t="s">
        <v>23</v>
      </c>
      <c r="I195" s="41" t="s">
        <v>917</v>
      </c>
      <c r="J195" s="41" t="s">
        <v>905</v>
      </c>
      <c r="K195" s="41" t="s">
        <v>2444</v>
      </c>
      <c r="L195" s="41" t="s">
        <v>2461</v>
      </c>
    </row>
    <row r="196" spans="1:12" s="41" customFormat="1" x14ac:dyDescent="0.25">
      <c r="A196" s="41" t="s">
        <v>1752</v>
      </c>
      <c r="B196" s="41" t="s">
        <v>1516</v>
      </c>
      <c r="C196" s="41" t="s">
        <v>2462</v>
      </c>
      <c r="D196" s="41" t="s">
        <v>856</v>
      </c>
      <c r="E196" s="41" t="s">
        <v>104</v>
      </c>
      <c r="F196" s="41" t="s">
        <v>909</v>
      </c>
      <c r="G196" s="41" t="s">
        <v>915</v>
      </c>
      <c r="H196" s="41" t="s">
        <v>23</v>
      </c>
      <c r="I196" s="41" t="s">
        <v>917</v>
      </c>
      <c r="J196" s="41" t="s">
        <v>905</v>
      </c>
      <c r="K196" s="41" t="s">
        <v>2444</v>
      </c>
      <c r="L196" s="41" t="s">
        <v>2463</v>
      </c>
    </row>
    <row r="197" spans="1:12" s="41" customFormat="1" x14ac:dyDescent="0.25">
      <c r="A197" s="41" t="s">
        <v>1753</v>
      </c>
      <c r="B197" s="41" t="s">
        <v>1516</v>
      </c>
      <c r="C197" s="41" t="s">
        <v>2464</v>
      </c>
      <c r="D197" s="41" t="s">
        <v>853</v>
      </c>
      <c r="E197" s="41" t="s">
        <v>104</v>
      </c>
      <c r="F197" s="41" t="s">
        <v>909</v>
      </c>
      <c r="G197" s="41" t="s">
        <v>915</v>
      </c>
      <c r="H197" s="41" t="s">
        <v>23</v>
      </c>
      <c r="I197" s="41" t="s">
        <v>917</v>
      </c>
      <c r="J197" s="41" t="s">
        <v>905</v>
      </c>
      <c r="K197" s="41" t="s">
        <v>2444</v>
      </c>
      <c r="L197" s="41" t="s">
        <v>2465</v>
      </c>
    </row>
    <row r="198" spans="1:12" s="41" customFormat="1" x14ac:dyDescent="0.25">
      <c r="A198" s="41" t="s">
        <v>1754</v>
      </c>
      <c r="B198" s="41" t="s">
        <v>1516</v>
      </c>
      <c r="C198" s="41" t="s">
        <v>2466</v>
      </c>
      <c r="D198" s="41" t="s">
        <v>853</v>
      </c>
      <c r="E198" s="41" t="s">
        <v>104</v>
      </c>
      <c r="F198" s="41" t="s">
        <v>909</v>
      </c>
      <c r="G198" s="41" t="s">
        <v>915</v>
      </c>
      <c r="H198" s="41" t="s">
        <v>23</v>
      </c>
      <c r="I198" s="41" t="s">
        <v>917</v>
      </c>
      <c r="J198" s="41" t="s">
        <v>905</v>
      </c>
      <c r="K198" s="41" t="s">
        <v>2444</v>
      </c>
      <c r="L198" s="41" t="s">
        <v>2467</v>
      </c>
    </row>
    <row r="199" spans="1:12" s="41" customFormat="1" x14ac:dyDescent="0.25">
      <c r="A199" s="41" t="s">
        <v>1755</v>
      </c>
      <c r="B199" s="41" t="s">
        <v>1516</v>
      </c>
      <c r="C199" s="41" t="s">
        <v>2468</v>
      </c>
      <c r="D199" s="41" t="s">
        <v>872</v>
      </c>
      <c r="E199" s="41" t="s">
        <v>104</v>
      </c>
      <c r="F199" s="41" t="s">
        <v>909</v>
      </c>
      <c r="G199" s="41" t="s">
        <v>915</v>
      </c>
      <c r="H199" s="41" t="s">
        <v>23</v>
      </c>
      <c r="I199" s="41" t="s">
        <v>917</v>
      </c>
      <c r="J199" s="41" t="s">
        <v>905</v>
      </c>
      <c r="K199" s="41" t="s">
        <v>2444</v>
      </c>
      <c r="L199" s="41" t="s">
        <v>2469</v>
      </c>
    </row>
    <row r="200" spans="1:12" s="41" customFormat="1" x14ac:dyDescent="0.25">
      <c r="A200" s="41" t="s">
        <v>1756</v>
      </c>
      <c r="B200" s="41" t="s">
        <v>1516</v>
      </c>
      <c r="C200" s="41" t="s">
        <v>2470</v>
      </c>
      <c r="D200" s="41" t="s">
        <v>872</v>
      </c>
      <c r="E200" s="41" t="s">
        <v>104</v>
      </c>
      <c r="F200" s="41" t="s">
        <v>909</v>
      </c>
      <c r="G200" s="41" t="s">
        <v>915</v>
      </c>
      <c r="H200" s="41" t="s">
        <v>23</v>
      </c>
      <c r="I200" s="41" t="s">
        <v>917</v>
      </c>
      <c r="J200" s="41" t="s">
        <v>905</v>
      </c>
      <c r="K200" s="41" t="s">
        <v>2444</v>
      </c>
      <c r="L200" s="41" t="s">
        <v>2471</v>
      </c>
    </row>
    <row r="201" spans="1:12" s="41" customFormat="1" x14ac:dyDescent="0.25">
      <c r="A201" s="41" t="s">
        <v>1757</v>
      </c>
      <c r="B201" s="41" t="s">
        <v>1516</v>
      </c>
      <c r="C201" s="41" t="s">
        <v>2472</v>
      </c>
      <c r="D201" s="41" t="s">
        <v>894</v>
      </c>
      <c r="E201" s="41" t="s">
        <v>104</v>
      </c>
      <c r="F201" s="41" t="s">
        <v>909</v>
      </c>
      <c r="G201" s="41" t="s">
        <v>915</v>
      </c>
      <c r="H201" s="41" t="s">
        <v>23</v>
      </c>
      <c r="I201" s="41" t="s">
        <v>917</v>
      </c>
      <c r="J201" s="41" t="s">
        <v>905</v>
      </c>
      <c r="K201" s="41" t="s">
        <v>2444</v>
      </c>
      <c r="L201" s="41" t="s">
        <v>2473</v>
      </c>
    </row>
    <row r="202" spans="1:12" s="41" customFormat="1" x14ac:dyDescent="0.25">
      <c r="A202" s="41" t="s">
        <v>1758</v>
      </c>
      <c r="B202" s="41" t="s">
        <v>1516</v>
      </c>
      <c r="C202" s="41" t="s">
        <v>2474</v>
      </c>
      <c r="D202" s="41" t="s">
        <v>856</v>
      </c>
      <c r="E202" s="41" t="s">
        <v>104</v>
      </c>
      <c r="F202" s="41" t="s">
        <v>909</v>
      </c>
      <c r="G202" s="41" t="s">
        <v>915</v>
      </c>
      <c r="H202" s="41" t="s">
        <v>23</v>
      </c>
      <c r="I202" s="41" t="s">
        <v>917</v>
      </c>
      <c r="J202" s="41" t="s">
        <v>905</v>
      </c>
      <c r="K202" s="41" t="s">
        <v>2444</v>
      </c>
      <c r="L202" s="41" t="s">
        <v>2475</v>
      </c>
    </row>
    <row r="203" spans="1:12" s="41" customFormat="1" x14ac:dyDescent="0.25">
      <c r="A203" s="41" t="s">
        <v>1759</v>
      </c>
      <c r="B203" s="41" t="s">
        <v>1516</v>
      </c>
      <c r="C203" s="41" t="s">
        <v>2476</v>
      </c>
      <c r="D203" s="41" t="s">
        <v>856</v>
      </c>
      <c r="E203" s="41" t="s">
        <v>104</v>
      </c>
      <c r="F203" s="41" t="s">
        <v>909</v>
      </c>
      <c r="G203" s="41" t="s">
        <v>915</v>
      </c>
      <c r="H203" s="41" t="s">
        <v>23</v>
      </c>
      <c r="I203" s="41" t="s">
        <v>917</v>
      </c>
      <c r="J203" s="41" t="s">
        <v>905</v>
      </c>
      <c r="K203" s="41" t="s">
        <v>2444</v>
      </c>
      <c r="L203" s="41" t="s">
        <v>2477</v>
      </c>
    </row>
    <row r="204" spans="1:12" s="41" customFormat="1" x14ac:dyDescent="0.25">
      <c r="A204" s="41" t="s">
        <v>1760</v>
      </c>
      <c r="B204" s="41" t="s">
        <v>1516</v>
      </c>
      <c r="C204" s="41" t="s">
        <v>2478</v>
      </c>
      <c r="D204" s="41" t="s">
        <v>856</v>
      </c>
      <c r="E204" s="41" t="s">
        <v>104</v>
      </c>
      <c r="F204" s="41" t="s">
        <v>909</v>
      </c>
      <c r="G204" s="41" t="s">
        <v>915</v>
      </c>
      <c r="H204" s="41" t="s">
        <v>23</v>
      </c>
      <c r="I204" s="41" t="s">
        <v>917</v>
      </c>
      <c r="J204" s="41" t="s">
        <v>905</v>
      </c>
      <c r="K204" s="41" t="s">
        <v>2444</v>
      </c>
      <c r="L204" s="41" t="s">
        <v>2479</v>
      </c>
    </row>
    <row r="205" spans="1:12" s="41" customFormat="1" x14ac:dyDescent="0.25">
      <c r="A205" s="41" t="s">
        <v>1761</v>
      </c>
      <c r="B205" s="41" t="s">
        <v>1516</v>
      </c>
      <c r="C205" s="41" t="s">
        <v>2480</v>
      </c>
      <c r="D205" s="41" t="s">
        <v>877</v>
      </c>
      <c r="E205" s="41" t="s">
        <v>104</v>
      </c>
      <c r="F205" s="41" t="s">
        <v>909</v>
      </c>
      <c r="G205" s="41" t="s">
        <v>915</v>
      </c>
      <c r="H205" s="41" t="s">
        <v>23</v>
      </c>
      <c r="I205" s="41" t="s">
        <v>917</v>
      </c>
      <c r="J205" s="41" t="s">
        <v>905</v>
      </c>
      <c r="K205" s="41" t="s">
        <v>2444</v>
      </c>
      <c r="L205" s="41" t="s">
        <v>2481</v>
      </c>
    </row>
    <row r="206" spans="1:12" s="41" customFormat="1" x14ac:dyDescent="0.25">
      <c r="A206" s="41" t="s">
        <v>1762</v>
      </c>
      <c r="B206" s="41" t="s">
        <v>1516</v>
      </c>
      <c r="C206" s="41" t="s">
        <v>2482</v>
      </c>
      <c r="D206" s="41" t="s">
        <v>900</v>
      </c>
      <c r="E206" s="41" t="s">
        <v>104</v>
      </c>
      <c r="F206" s="41" t="s">
        <v>909</v>
      </c>
      <c r="G206" s="41" t="s">
        <v>915</v>
      </c>
      <c r="H206" s="41" t="s">
        <v>23</v>
      </c>
      <c r="I206" s="41" t="s">
        <v>917</v>
      </c>
      <c r="J206" s="41" t="s">
        <v>905</v>
      </c>
      <c r="K206" s="41" t="s">
        <v>2444</v>
      </c>
      <c r="L206" s="41" t="s">
        <v>2483</v>
      </c>
    </row>
    <row r="207" spans="1:12" s="41" customFormat="1" x14ac:dyDescent="0.25">
      <c r="A207" s="41" t="s">
        <v>1763</v>
      </c>
      <c r="B207" s="41" t="s">
        <v>1516</v>
      </c>
      <c r="C207" s="41" t="s">
        <v>2484</v>
      </c>
      <c r="D207" s="41" t="s">
        <v>900</v>
      </c>
      <c r="E207" s="41" t="s">
        <v>104</v>
      </c>
      <c r="F207" s="41" t="s">
        <v>909</v>
      </c>
      <c r="G207" s="41" t="s">
        <v>915</v>
      </c>
      <c r="H207" s="41" t="s">
        <v>23</v>
      </c>
      <c r="I207" s="41" t="s">
        <v>917</v>
      </c>
      <c r="J207" s="41" t="s">
        <v>905</v>
      </c>
      <c r="K207" s="41" t="s">
        <v>2444</v>
      </c>
      <c r="L207" s="41" t="s">
        <v>2485</v>
      </c>
    </row>
    <row r="208" spans="1:12" s="41" customFormat="1" x14ac:dyDescent="0.25">
      <c r="A208" s="41" t="s">
        <v>1764</v>
      </c>
      <c r="B208" s="41" t="s">
        <v>1516</v>
      </c>
      <c r="C208" s="41" t="s">
        <v>2486</v>
      </c>
      <c r="D208" s="41" t="s">
        <v>900</v>
      </c>
      <c r="E208" s="41" t="s">
        <v>104</v>
      </c>
      <c r="F208" s="41" t="s">
        <v>909</v>
      </c>
      <c r="G208" s="41" t="s">
        <v>915</v>
      </c>
      <c r="H208" s="41" t="s">
        <v>23</v>
      </c>
      <c r="I208" s="41" t="s">
        <v>917</v>
      </c>
      <c r="J208" s="41" t="s">
        <v>905</v>
      </c>
      <c r="K208" s="41" t="s">
        <v>2444</v>
      </c>
      <c r="L208" s="41" t="s">
        <v>2487</v>
      </c>
    </row>
    <row r="209" spans="1:12" s="41" customFormat="1" x14ac:dyDescent="0.25">
      <c r="A209" s="41" t="s">
        <v>1765</v>
      </c>
      <c r="B209" s="41" t="s">
        <v>1516</v>
      </c>
      <c r="C209" s="41" t="s">
        <v>2488</v>
      </c>
      <c r="D209" s="41" t="s">
        <v>900</v>
      </c>
      <c r="E209" s="41" t="s">
        <v>104</v>
      </c>
      <c r="F209" s="41" t="s">
        <v>909</v>
      </c>
      <c r="G209" s="41" t="s">
        <v>915</v>
      </c>
      <c r="H209" s="41" t="s">
        <v>23</v>
      </c>
      <c r="I209" s="41" t="s">
        <v>917</v>
      </c>
      <c r="J209" s="41" t="s">
        <v>905</v>
      </c>
      <c r="K209" s="41" t="s">
        <v>2444</v>
      </c>
      <c r="L209" s="41" t="s">
        <v>2489</v>
      </c>
    </row>
    <row r="210" spans="1:12" s="41" customFormat="1" x14ac:dyDescent="0.25">
      <c r="A210" s="41" t="s">
        <v>1766</v>
      </c>
      <c r="B210" s="41" t="s">
        <v>1516</v>
      </c>
      <c r="C210" s="41" t="s">
        <v>2490</v>
      </c>
      <c r="D210" s="41" t="s">
        <v>900</v>
      </c>
      <c r="E210" s="41" t="s">
        <v>104</v>
      </c>
      <c r="F210" s="41" t="s">
        <v>909</v>
      </c>
      <c r="G210" s="41" t="s">
        <v>915</v>
      </c>
      <c r="H210" s="41" t="s">
        <v>23</v>
      </c>
      <c r="I210" s="41" t="s">
        <v>917</v>
      </c>
      <c r="J210" s="41" t="s">
        <v>905</v>
      </c>
      <c r="K210" s="41" t="s">
        <v>2444</v>
      </c>
      <c r="L210" s="41" t="s">
        <v>2491</v>
      </c>
    </row>
    <row r="211" spans="1:12" s="41" customFormat="1" x14ac:dyDescent="0.25">
      <c r="A211" s="41" t="s">
        <v>1767</v>
      </c>
      <c r="B211" s="41" t="s">
        <v>1516</v>
      </c>
      <c r="C211" s="41" t="s">
        <v>2492</v>
      </c>
      <c r="D211" s="41" t="s">
        <v>900</v>
      </c>
      <c r="E211" s="41" t="s">
        <v>104</v>
      </c>
      <c r="F211" s="41" t="s">
        <v>909</v>
      </c>
      <c r="G211" s="41" t="s">
        <v>915</v>
      </c>
      <c r="H211" s="41" t="s">
        <v>23</v>
      </c>
      <c r="I211" s="41" t="s">
        <v>917</v>
      </c>
      <c r="J211" s="41" t="s">
        <v>905</v>
      </c>
      <c r="K211" s="41" t="s">
        <v>2444</v>
      </c>
      <c r="L211" s="41" t="s">
        <v>2493</v>
      </c>
    </row>
    <row r="212" spans="1:12" s="41" customFormat="1" x14ac:dyDescent="0.25">
      <c r="A212" s="41" t="s">
        <v>1768</v>
      </c>
      <c r="B212" s="41" t="s">
        <v>1516</v>
      </c>
      <c r="C212" s="41" t="s">
        <v>2494</v>
      </c>
      <c r="D212" s="41" t="s">
        <v>856</v>
      </c>
      <c r="E212" s="41" t="s">
        <v>104</v>
      </c>
      <c r="F212" s="41" t="s">
        <v>909</v>
      </c>
      <c r="G212" s="41" t="s">
        <v>915</v>
      </c>
      <c r="H212" s="41" t="s">
        <v>23</v>
      </c>
      <c r="I212" s="41" t="s">
        <v>917</v>
      </c>
      <c r="J212" s="41" t="s">
        <v>905</v>
      </c>
      <c r="K212" s="41" t="s">
        <v>2444</v>
      </c>
      <c r="L212" s="41" t="s">
        <v>2495</v>
      </c>
    </row>
    <row r="213" spans="1:12" s="41" customFormat="1" x14ac:dyDescent="0.25">
      <c r="A213" s="41" t="s">
        <v>1769</v>
      </c>
      <c r="B213" s="41" t="s">
        <v>1516</v>
      </c>
      <c r="C213" s="41" t="s">
        <v>2496</v>
      </c>
      <c r="D213" s="41" t="s">
        <v>856</v>
      </c>
      <c r="E213" s="41" t="s">
        <v>104</v>
      </c>
      <c r="F213" s="41" t="s">
        <v>909</v>
      </c>
      <c r="G213" s="41" t="s">
        <v>915</v>
      </c>
      <c r="H213" s="41" t="s">
        <v>23</v>
      </c>
      <c r="I213" s="41" t="s">
        <v>917</v>
      </c>
      <c r="J213" s="41" t="s">
        <v>905</v>
      </c>
      <c r="K213" s="41" t="s">
        <v>2444</v>
      </c>
      <c r="L213" s="41" t="s">
        <v>2497</v>
      </c>
    </row>
    <row r="214" spans="1:12" s="41" customFormat="1" x14ac:dyDescent="0.25">
      <c r="A214" s="41" t="s">
        <v>1770</v>
      </c>
      <c r="B214" s="41" t="s">
        <v>1516</v>
      </c>
      <c r="C214" s="41" t="s">
        <v>2498</v>
      </c>
      <c r="D214" s="41" t="s">
        <v>849</v>
      </c>
      <c r="E214" s="41" t="s">
        <v>104</v>
      </c>
      <c r="F214" s="41" t="s">
        <v>909</v>
      </c>
      <c r="G214" s="41" t="s">
        <v>915</v>
      </c>
      <c r="H214" s="41" t="s">
        <v>23</v>
      </c>
      <c r="I214" s="41" t="s">
        <v>917</v>
      </c>
      <c r="J214" s="41" t="s">
        <v>905</v>
      </c>
      <c r="K214" s="41" t="s">
        <v>2499</v>
      </c>
      <c r="L214" s="41" t="s">
        <v>1771</v>
      </c>
    </row>
    <row r="215" spans="1:12" s="41" customFormat="1" x14ac:dyDescent="0.25">
      <c r="A215" s="41" t="s">
        <v>1772</v>
      </c>
      <c r="B215" s="41" t="s">
        <v>1516</v>
      </c>
      <c r="C215" s="41" t="s">
        <v>2500</v>
      </c>
      <c r="D215" s="41" t="s">
        <v>849</v>
      </c>
      <c r="E215" s="41" t="s">
        <v>104</v>
      </c>
      <c r="F215" s="41" t="s">
        <v>909</v>
      </c>
      <c r="G215" s="41" t="s">
        <v>915</v>
      </c>
      <c r="H215" s="41" t="s">
        <v>23</v>
      </c>
      <c r="I215" s="41" t="s">
        <v>917</v>
      </c>
      <c r="J215" s="41" t="s">
        <v>905</v>
      </c>
      <c r="K215" s="41" t="s">
        <v>2499</v>
      </c>
      <c r="L215" s="41" t="s">
        <v>1773</v>
      </c>
    </row>
    <row r="216" spans="1:12" s="41" customFormat="1" x14ac:dyDescent="0.25">
      <c r="A216" s="41" t="s">
        <v>1774</v>
      </c>
      <c r="B216" s="41" t="s">
        <v>1516</v>
      </c>
      <c r="C216" s="41" t="s">
        <v>2501</v>
      </c>
      <c r="D216" s="41" t="s">
        <v>849</v>
      </c>
      <c r="E216" s="41" t="s">
        <v>104</v>
      </c>
      <c r="F216" s="41" t="s">
        <v>909</v>
      </c>
      <c r="G216" s="41" t="s">
        <v>915</v>
      </c>
      <c r="H216" s="41" t="s">
        <v>23</v>
      </c>
      <c r="I216" s="41" t="s">
        <v>917</v>
      </c>
      <c r="J216" s="41" t="s">
        <v>905</v>
      </c>
      <c r="K216" s="41" t="s">
        <v>2499</v>
      </c>
      <c r="L216" s="41" t="s">
        <v>1775</v>
      </c>
    </row>
    <row r="217" spans="1:12" s="41" customFormat="1" x14ac:dyDescent="0.25">
      <c r="A217" s="41" t="s">
        <v>1776</v>
      </c>
      <c r="B217" s="41" t="s">
        <v>1516</v>
      </c>
      <c r="C217" s="41" t="s">
        <v>2502</v>
      </c>
      <c r="D217" s="41" t="s">
        <v>849</v>
      </c>
      <c r="E217" s="41" t="s">
        <v>104</v>
      </c>
      <c r="F217" s="41" t="s">
        <v>909</v>
      </c>
      <c r="G217" s="41" t="s">
        <v>915</v>
      </c>
      <c r="H217" s="41" t="s">
        <v>23</v>
      </c>
      <c r="I217" s="41" t="s">
        <v>917</v>
      </c>
      <c r="J217" s="41" t="s">
        <v>905</v>
      </c>
      <c r="K217" s="41" t="s">
        <v>2499</v>
      </c>
      <c r="L217" s="41" t="s">
        <v>1777</v>
      </c>
    </row>
    <row r="218" spans="1:12" s="41" customFormat="1" x14ac:dyDescent="0.25">
      <c r="A218" s="41" t="s">
        <v>1778</v>
      </c>
      <c r="B218" s="41" t="s">
        <v>1516</v>
      </c>
      <c r="C218" s="41" t="s">
        <v>2503</v>
      </c>
      <c r="D218" s="41" t="s">
        <v>849</v>
      </c>
      <c r="E218" s="41" t="s">
        <v>104</v>
      </c>
      <c r="F218" s="41" t="s">
        <v>909</v>
      </c>
      <c r="G218" s="41" t="s">
        <v>915</v>
      </c>
      <c r="H218" s="41" t="s">
        <v>23</v>
      </c>
      <c r="I218" s="41" t="s">
        <v>917</v>
      </c>
      <c r="J218" s="41" t="s">
        <v>905</v>
      </c>
      <c r="K218" s="41" t="s">
        <v>2499</v>
      </c>
      <c r="L218" s="41" t="s">
        <v>2504</v>
      </c>
    </row>
    <row r="219" spans="1:12" s="41" customFormat="1" x14ac:dyDescent="0.25">
      <c r="A219" s="41" t="s">
        <v>1779</v>
      </c>
      <c r="B219" s="41" t="s">
        <v>1516</v>
      </c>
      <c r="C219" s="41" t="s">
        <v>2505</v>
      </c>
      <c r="D219" s="41" t="s">
        <v>849</v>
      </c>
      <c r="E219" s="41" t="s">
        <v>104</v>
      </c>
      <c r="F219" s="41" t="s">
        <v>909</v>
      </c>
      <c r="G219" s="41" t="s">
        <v>915</v>
      </c>
      <c r="H219" s="41" t="s">
        <v>23</v>
      </c>
      <c r="I219" s="41" t="s">
        <v>917</v>
      </c>
      <c r="J219" s="41" t="s">
        <v>905</v>
      </c>
      <c r="K219" s="41" t="s">
        <v>2499</v>
      </c>
      <c r="L219" s="41" t="s">
        <v>2506</v>
      </c>
    </row>
    <row r="220" spans="1:12" s="41" customFormat="1" x14ac:dyDescent="0.25">
      <c r="A220" s="41" t="s">
        <v>1780</v>
      </c>
      <c r="B220" s="41" t="s">
        <v>1516</v>
      </c>
      <c r="C220" s="41" t="s">
        <v>2507</v>
      </c>
      <c r="D220" s="41" t="s">
        <v>877</v>
      </c>
      <c r="E220" s="41" t="s">
        <v>103</v>
      </c>
      <c r="F220" s="41" t="s">
        <v>909</v>
      </c>
      <c r="G220" s="41" t="s">
        <v>915</v>
      </c>
      <c r="H220" s="41" t="s">
        <v>23</v>
      </c>
      <c r="I220" s="41" t="s">
        <v>917</v>
      </c>
      <c r="J220" s="41" t="s">
        <v>905</v>
      </c>
      <c r="K220" s="41" t="s">
        <v>2508</v>
      </c>
      <c r="L220" s="41" t="s">
        <v>1781</v>
      </c>
    </row>
    <row r="221" spans="1:12" s="41" customFormat="1" x14ac:dyDescent="0.25">
      <c r="A221" s="41" t="s">
        <v>1782</v>
      </c>
      <c r="B221" s="41" t="s">
        <v>1516</v>
      </c>
      <c r="C221" s="41" t="s">
        <v>2509</v>
      </c>
      <c r="D221" s="41" t="s">
        <v>877</v>
      </c>
      <c r="E221" s="41" t="s">
        <v>103</v>
      </c>
      <c r="F221" s="41" t="s">
        <v>909</v>
      </c>
      <c r="G221" s="41" t="s">
        <v>915</v>
      </c>
      <c r="H221" s="41" t="s">
        <v>23</v>
      </c>
      <c r="I221" s="41" t="s">
        <v>917</v>
      </c>
      <c r="J221" s="41" t="s">
        <v>905</v>
      </c>
      <c r="K221" s="41" t="s">
        <v>2508</v>
      </c>
      <c r="L221" s="41" t="s">
        <v>1783</v>
      </c>
    </row>
    <row r="222" spans="1:12" s="41" customFormat="1" x14ac:dyDescent="0.25">
      <c r="A222" s="41" t="s">
        <v>1784</v>
      </c>
      <c r="B222" s="41" t="s">
        <v>1516</v>
      </c>
      <c r="C222" s="41" t="s">
        <v>2510</v>
      </c>
      <c r="D222" s="41" t="s">
        <v>877</v>
      </c>
      <c r="E222" s="41" t="s">
        <v>103</v>
      </c>
      <c r="F222" s="41" t="s">
        <v>909</v>
      </c>
      <c r="G222" s="41" t="s">
        <v>915</v>
      </c>
      <c r="H222" s="41" t="s">
        <v>23</v>
      </c>
      <c r="I222" s="41" t="s">
        <v>917</v>
      </c>
      <c r="J222" s="41" t="s">
        <v>905</v>
      </c>
      <c r="K222" s="41" t="s">
        <v>2508</v>
      </c>
      <c r="L222" s="41" t="s">
        <v>1785</v>
      </c>
    </row>
    <row r="223" spans="1:12" s="41" customFormat="1" x14ac:dyDescent="0.25">
      <c r="A223" s="41" t="s">
        <v>1786</v>
      </c>
      <c r="B223" s="41" t="s">
        <v>1516</v>
      </c>
      <c r="C223" s="41" t="s">
        <v>2511</v>
      </c>
      <c r="D223" s="41" t="s">
        <v>877</v>
      </c>
      <c r="E223" s="41" t="s">
        <v>103</v>
      </c>
      <c r="F223" s="41" t="s">
        <v>909</v>
      </c>
      <c r="G223" s="41" t="s">
        <v>915</v>
      </c>
      <c r="H223" s="41" t="s">
        <v>23</v>
      </c>
      <c r="I223" s="41" t="s">
        <v>917</v>
      </c>
      <c r="J223" s="41" t="s">
        <v>905</v>
      </c>
      <c r="K223" s="41" t="s">
        <v>2508</v>
      </c>
      <c r="L223" s="41" t="s">
        <v>1787</v>
      </c>
    </row>
    <row r="224" spans="1:12" s="41" customFormat="1" x14ac:dyDescent="0.25">
      <c r="A224" s="41" t="s">
        <v>1788</v>
      </c>
      <c r="B224" s="41" t="s">
        <v>1516</v>
      </c>
      <c r="C224" s="41" t="s">
        <v>2512</v>
      </c>
      <c r="D224" s="41" t="s">
        <v>877</v>
      </c>
      <c r="E224" s="41" t="s">
        <v>103</v>
      </c>
      <c r="F224" s="41" t="s">
        <v>909</v>
      </c>
      <c r="G224" s="41" t="s">
        <v>915</v>
      </c>
      <c r="H224" s="41" t="s">
        <v>23</v>
      </c>
      <c r="I224" s="41" t="s">
        <v>917</v>
      </c>
      <c r="J224" s="41" t="s">
        <v>905</v>
      </c>
      <c r="K224" s="41" t="s">
        <v>2508</v>
      </c>
      <c r="L224" s="41" t="s">
        <v>1789</v>
      </c>
    </row>
    <row r="225" spans="1:12" s="41" customFormat="1" x14ac:dyDescent="0.25">
      <c r="A225" s="41" t="s">
        <v>1790</v>
      </c>
      <c r="B225" s="41" t="s">
        <v>1516</v>
      </c>
      <c r="C225" s="41" t="s">
        <v>2513</v>
      </c>
      <c r="D225" s="41" t="s">
        <v>877</v>
      </c>
      <c r="E225" s="41" t="s">
        <v>103</v>
      </c>
      <c r="F225" s="41" t="s">
        <v>909</v>
      </c>
      <c r="G225" s="41" t="s">
        <v>915</v>
      </c>
      <c r="H225" s="41" t="s">
        <v>23</v>
      </c>
      <c r="I225" s="41" t="s">
        <v>917</v>
      </c>
      <c r="J225" s="41" t="s">
        <v>905</v>
      </c>
      <c r="K225" s="41" t="s">
        <v>2514</v>
      </c>
      <c r="L225" s="41" t="s">
        <v>1791</v>
      </c>
    </row>
    <row r="226" spans="1:12" s="41" customFormat="1" x14ac:dyDescent="0.25">
      <c r="A226" s="41" t="s">
        <v>1792</v>
      </c>
      <c r="B226" s="41" t="s">
        <v>1516</v>
      </c>
      <c r="C226" s="41" t="s">
        <v>2515</v>
      </c>
      <c r="D226" s="41" t="s">
        <v>877</v>
      </c>
      <c r="E226" s="41" t="s">
        <v>103</v>
      </c>
      <c r="F226" s="41" t="s">
        <v>909</v>
      </c>
      <c r="G226" s="41" t="s">
        <v>915</v>
      </c>
      <c r="H226" s="41" t="s">
        <v>23</v>
      </c>
      <c r="I226" s="41" t="s">
        <v>917</v>
      </c>
      <c r="J226" s="41" t="s">
        <v>905</v>
      </c>
      <c r="K226" s="41" t="s">
        <v>2514</v>
      </c>
      <c r="L226" s="41" t="s">
        <v>1793</v>
      </c>
    </row>
    <row r="227" spans="1:12" s="41" customFormat="1" x14ac:dyDescent="0.25">
      <c r="A227" s="41" t="s">
        <v>1794</v>
      </c>
      <c r="B227" s="41" t="s">
        <v>1516</v>
      </c>
      <c r="C227" s="41" t="s">
        <v>2516</v>
      </c>
      <c r="D227" s="41" t="s">
        <v>877</v>
      </c>
      <c r="E227" s="41" t="s">
        <v>103</v>
      </c>
      <c r="F227" s="41" t="s">
        <v>909</v>
      </c>
      <c r="G227" s="41" t="s">
        <v>915</v>
      </c>
      <c r="H227" s="41" t="s">
        <v>23</v>
      </c>
      <c r="I227" s="41" t="s">
        <v>917</v>
      </c>
      <c r="J227" s="41" t="s">
        <v>905</v>
      </c>
      <c r="K227" s="41" t="s">
        <v>2514</v>
      </c>
      <c r="L227" s="41" t="s">
        <v>1795</v>
      </c>
    </row>
    <row r="228" spans="1:12" s="38" customFormat="1" x14ac:dyDescent="0.25">
      <c r="A228" s="38" t="s">
        <v>1796</v>
      </c>
      <c r="B228" s="38" t="s">
        <v>1569</v>
      </c>
      <c r="C228" s="38" t="s">
        <v>2517</v>
      </c>
      <c r="E228" s="38" t="s">
        <v>104</v>
      </c>
      <c r="F228" s="38" t="s">
        <v>908</v>
      </c>
      <c r="G228" s="38" t="s">
        <v>915</v>
      </c>
      <c r="H228" s="38" t="s">
        <v>23</v>
      </c>
      <c r="I228" s="38" t="s">
        <v>917</v>
      </c>
      <c r="J228" s="38" t="s">
        <v>905</v>
      </c>
      <c r="K228" s="38" t="s">
        <v>2518</v>
      </c>
      <c r="L228" s="38">
        <v>101</v>
      </c>
    </row>
    <row r="229" spans="1:12" s="38" customFormat="1" x14ac:dyDescent="0.25">
      <c r="A229" s="38" t="s">
        <v>1797</v>
      </c>
      <c r="B229" s="38" t="s">
        <v>1569</v>
      </c>
      <c r="C229" s="38" t="s">
        <v>2519</v>
      </c>
      <c r="E229" s="38" t="s">
        <v>104</v>
      </c>
      <c r="F229" s="38" t="s">
        <v>908</v>
      </c>
      <c r="G229" s="38" t="s">
        <v>915</v>
      </c>
      <c r="H229" s="38" t="s">
        <v>23</v>
      </c>
      <c r="I229" s="38" t="s">
        <v>917</v>
      </c>
      <c r="J229" s="38" t="s">
        <v>905</v>
      </c>
      <c r="K229" s="38" t="s">
        <v>2518</v>
      </c>
      <c r="L229" s="38">
        <v>102</v>
      </c>
    </row>
    <row r="230" spans="1:12" s="38" customFormat="1" x14ac:dyDescent="0.25">
      <c r="A230" s="38" t="s">
        <v>1798</v>
      </c>
      <c r="B230" s="38" t="s">
        <v>1569</v>
      </c>
      <c r="C230" s="38" t="s">
        <v>2520</v>
      </c>
      <c r="E230" s="38" t="s">
        <v>104</v>
      </c>
      <c r="F230" s="38" t="s">
        <v>908</v>
      </c>
      <c r="G230" s="38" t="s">
        <v>915</v>
      </c>
      <c r="H230" s="38" t="s">
        <v>23</v>
      </c>
      <c r="I230" s="38" t="s">
        <v>917</v>
      </c>
      <c r="J230" s="38" t="s">
        <v>905</v>
      </c>
      <c r="K230" s="38" t="s">
        <v>2518</v>
      </c>
      <c r="L230" s="38">
        <v>103</v>
      </c>
    </row>
    <row r="231" spans="1:12" s="38" customFormat="1" x14ac:dyDescent="0.25">
      <c r="A231" s="38" t="s">
        <v>1799</v>
      </c>
      <c r="B231" s="38" t="s">
        <v>1569</v>
      </c>
      <c r="C231" s="38" t="s">
        <v>2521</v>
      </c>
      <c r="E231" s="38" t="s">
        <v>104</v>
      </c>
      <c r="F231" s="38" t="s">
        <v>908</v>
      </c>
      <c r="G231" s="38" t="s">
        <v>915</v>
      </c>
      <c r="H231" s="38" t="s">
        <v>23</v>
      </c>
      <c r="I231" s="38" t="s">
        <v>917</v>
      </c>
      <c r="J231" s="38" t="s">
        <v>905</v>
      </c>
      <c r="K231" s="38" t="s">
        <v>2518</v>
      </c>
      <c r="L231" s="38">
        <v>104</v>
      </c>
    </row>
    <row r="232" spans="1:12" s="38" customFormat="1" x14ac:dyDescent="0.25">
      <c r="A232" s="38" t="s">
        <v>1800</v>
      </c>
      <c r="B232" s="38" t="s">
        <v>1569</v>
      </c>
      <c r="C232" s="38" t="s">
        <v>2522</v>
      </c>
      <c r="E232" s="38" t="s">
        <v>104</v>
      </c>
      <c r="F232" s="38" t="s">
        <v>908</v>
      </c>
      <c r="G232" s="38" t="s">
        <v>915</v>
      </c>
      <c r="H232" s="38" t="s">
        <v>23</v>
      </c>
      <c r="I232" s="38" t="s">
        <v>917</v>
      </c>
      <c r="J232" s="38" t="s">
        <v>905</v>
      </c>
      <c r="K232" s="38" t="s">
        <v>2518</v>
      </c>
      <c r="L232" s="38">
        <v>105</v>
      </c>
    </row>
    <row r="233" spans="1:12" s="38" customFormat="1" x14ac:dyDescent="0.25">
      <c r="A233" s="38" t="s">
        <v>1801</v>
      </c>
      <c r="B233" s="38" t="s">
        <v>1569</v>
      </c>
      <c r="C233" s="38" t="s">
        <v>2523</v>
      </c>
      <c r="E233" s="38" t="s">
        <v>104</v>
      </c>
      <c r="F233" s="38" t="s">
        <v>908</v>
      </c>
      <c r="G233" s="38" t="s">
        <v>915</v>
      </c>
      <c r="H233" s="38" t="s">
        <v>23</v>
      </c>
      <c r="I233" s="38" t="s">
        <v>917</v>
      </c>
      <c r="J233" s="38" t="s">
        <v>905</v>
      </c>
      <c r="K233" s="38" t="s">
        <v>2518</v>
      </c>
      <c r="L233" s="38">
        <v>106</v>
      </c>
    </row>
    <row r="234" spans="1:12" s="38" customFormat="1" x14ac:dyDescent="0.25">
      <c r="A234" s="38" t="s">
        <v>1802</v>
      </c>
      <c r="B234" s="38" t="s">
        <v>1569</v>
      </c>
      <c r="C234" s="38" t="s">
        <v>2524</v>
      </c>
      <c r="E234" s="38" t="s">
        <v>104</v>
      </c>
      <c r="F234" s="38" t="s">
        <v>908</v>
      </c>
      <c r="G234" s="38" t="s">
        <v>915</v>
      </c>
      <c r="H234" s="38" t="s">
        <v>23</v>
      </c>
      <c r="I234" s="38" t="s">
        <v>917</v>
      </c>
      <c r="J234" s="38" t="s">
        <v>905</v>
      </c>
      <c r="K234" s="38" t="s">
        <v>2518</v>
      </c>
      <c r="L234" s="38">
        <v>107</v>
      </c>
    </row>
    <row r="235" spans="1:12" s="38" customFormat="1" x14ac:dyDescent="0.25">
      <c r="A235" s="38" t="s">
        <v>1803</v>
      </c>
      <c r="B235" s="38" t="s">
        <v>1569</v>
      </c>
      <c r="C235" s="38" t="s">
        <v>2525</v>
      </c>
      <c r="E235" s="38" t="s">
        <v>104</v>
      </c>
      <c r="F235" s="38" t="s">
        <v>908</v>
      </c>
      <c r="G235" s="38" t="s">
        <v>915</v>
      </c>
      <c r="H235" s="38" t="s">
        <v>23</v>
      </c>
      <c r="I235" s="38" t="s">
        <v>917</v>
      </c>
      <c r="J235" s="38" t="s">
        <v>905</v>
      </c>
      <c r="K235" s="38" t="s">
        <v>2518</v>
      </c>
      <c r="L235" s="38">
        <v>108</v>
      </c>
    </row>
    <row r="236" spans="1:12" s="38" customFormat="1" x14ac:dyDescent="0.25">
      <c r="A236" s="38" t="s">
        <v>1804</v>
      </c>
      <c r="B236" s="38" t="s">
        <v>1569</v>
      </c>
      <c r="C236" s="38" t="s">
        <v>2526</v>
      </c>
      <c r="E236" s="38" t="s">
        <v>104</v>
      </c>
      <c r="F236" s="38" t="s">
        <v>908</v>
      </c>
      <c r="G236" s="38" t="s">
        <v>915</v>
      </c>
      <c r="H236" s="38" t="s">
        <v>23</v>
      </c>
      <c r="I236" s="38" t="s">
        <v>917</v>
      </c>
      <c r="J236" s="38" t="s">
        <v>905</v>
      </c>
      <c r="K236" s="38" t="s">
        <v>2518</v>
      </c>
      <c r="L236" s="38">
        <v>109</v>
      </c>
    </row>
    <row r="237" spans="1:12" s="38" customFormat="1" x14ac:dyDescent="0.25">
      <c r="A237" s="38" t="s">
        <v>1805</v>
      </c>
      <c r="B237" s="38" t="s">
        <v>1569</v>
      </c>
      <c r="C237" s="38" t="s">
        <v>2527</v>
      </c>
      <c r="E237" s="38" t="s">
        <v>104</v>
      </c>
      <c r="F237" s="38" t="s">
        <v>908</v>
      </c>
      <c r="G237" s="38" t="s">
        <v>915</v>
      </c>
      <c r="H237" s="38" t="s">
        <v>23</v>
      </c>
      <c r="I237" s="38" t="s">
        <v>917</v>
      </c>
      <c r="J237" s="38" t="s">
        <v>905</v>
      </c>
      <c r="K237" s="38" t="s">
        <v>2518</v>
      </c>
      <c r="L237" s="38" t="s">
        <v>2528</v>
      </c>
    </row>
    <row r="238" spans="1:12" s="38" customFormat="1" x14ac:dyDescent="0.25">
      <c r="A238" s="38" t="s">
        <v>1806</v>
      </c>
      <c r="B238" s="38" t="s">
        <v>1569</v>
      </c>
      <c r="C238" s="38" t="s">
        <v>2529</v>
      </c>
      <c r="E238" s="38" t="s">
        <v>104</v>
      </c>
      <c r="F238" s="38" t="s">
        <v>908</v>
      </c>
      <c r="G238" s="38" t="s">
        <v>915</v>
      </c>
      <c r="H238" s="38" t="s">
        <v>23</v>
      </c>
      <c r="I238" s="38" t="s">
        <v>917</v>
      </c>
      <c r="J238" s="38" t="s">
        <v>905</v>
      </c>
      <c r="K238" s="38" t="s">
        <v>2518</v>
      </c>
      <c r="L238" s="38">
        <v>110</v>
      </c>
    </row>
    <row r="239" spans="1:12" s="38" customFormat="1" x14ac:dyDescent="0.25">
      <c r="A239" s="38" t="s">
        <v>1807</v>
      </c>
      <c r="B239" s="38" t="s">
        <v>1569</v>
      </c>
      <c r="C239" s="38" t="s">
        <v>2530</v>
      </c>
      <c r="E239" s="38" t="s">
        <v>104</v>
      </c>
      <c r="F239" s="38" t="s">
        <v>908</v>
      </c>
      <c r="G239" s="38" t="s">
        <v>915</v>
      </c>
      <c r="H239" s="38" t="s">
        <v>23</v>
      </c>
      <c r="I239" s="38" t="s">
        <v>917</v>
      </c>
      <c r="J239" s="38" t="s">
        <v>905</v>
      </c>
      <c r="K239" s="38" t="s">
        <v>2518</v>
      </c>
      <c r="L239" s="38">
        <v>111</v>
      </c>
    </row>
    <row r="240" spans="1:12" s="38" customFormat="1" x14ac:dyDescent="0.25">
      <c r="A240" s="38" t="s">
        <v>1808</v>
      </c>
      <c r="B240" s="38" t="s">
        <v>1569</v>
      </c>
      <c r="C240" s="38" t="s">
        <v>2531</v>
      </c>
      <c r="E240" s="38" t="s">
        <v>104</v>
      </c>
      <c r="F240" s="38" t="s">
        <v>908</v>
      </c>
      <c r="G240" s="38" t="s">
        <v>915</v>
      </c>
      <c r="H240" s="38" t="s">
        <v>23</v>
      </c>
      <c r="I240" s="38" t="s">
        <v>917</v>
      </c>
      <c r="J240" s="38" t="s">
        <v>905</v>
      </c>
      <c r="K240" s="38" t="s">
        <v>2518</v>
      </c>
      <c r="L240" s="38">
        <v>112</v>
      </c>
    </row>
    <row r="241" spans="1:12" s="38" customFormat="1" x14ac:dyDescent="0.25">
      <c r="A241" s="38" t="s">
        <v>1809</v>
      </c>
      <c r="B241" s="38" t="s">
        <v>1569</v>
      </c>
      <c r="C241" s="38" t="s">
        <v>2532</v>
      </c>
      <c r="E241" s="38" t="s">
        <v>104</v>
      </c>
      <c r="F241" s="38" t="s">
        <v>908</v>
      </c>
      <c r="G241" s="38" t="s">
        <v>915</v>
      </c>
      <c r="H241" s="38" t="s">
        <v>23</v>
      </c>
      <c r="I241" s="38" t="s">
        <v>917</v>
      </c>
      <c r="J241" s="38" t="s">
        <v>905</v>
      </c>
      <c r="K241" s="38" t="s">
        <v>2518</v>
      </c>
      <c r="L241" s="38">
        <v>113</v>
      </c>
    </row>
    <row r="242" spans="1:12" s="38" customFormat="1" x14ac:dyDescent="0.25">
      <c r="A242" s="38" t="s">
        <v>1810</v>
      </c>
      <c r="B242" s="38" t="s">
        <v>1569</v>
      </c>
      <c r="C242" s="38" t="s">
        <v>2533</v>
      </c>
      <c r="E242" s="38" t="s">
        <v>104</v>
      </c>
      <c r="F242" s="38" t="s">
        <v>908</v>
      </c>
      <c r="G242" s="38" t="s">
        <v>915</v>
      </c>
      <c r="H242" s="38" t="s">
        <v>23</v>
      </c>
      <c r="I242" s="38" t="s">
        <v>917</v>
      </c>
      <c r="J242" s="38" t="s">
        <v>905</v>
      </c>
      <c r="K242" s="38" t="s">
        <v>2518</v>
      </c>
      <c r="L242" s="38">
        <v>114</v>
      </c>
    </row>
    <row r="243" spans="1:12" s="38" customFormat="1" x14ac:dyDescent="0.25">
      <c r="A243" s="38" t="s">
        <v>1811</v>
      </c>
      <c r="B243" s="38" t="s">
        <v>1569</v>
      </c>
      <c r="C243" s="38" t="s">
        <v>2534</v>
      </c>
      <c r="E243" s="38" t="s">
        <v>104</v>
      </c>
      <c r="F243" s="38" t="s">
        <v>908</v>
      </c>
      <c r="G243" s="38" t="s">
        <v>915</v>
      </c>
      <c r="H243" s="38" t="s">
        <v>23</v>
      </c>
      <c r="I243" s="38" t="s">
        <v>917</v>
      </c>
      <c r="J243" s="38" t="s">
        <v>905</v>
      </c>
      <c r="K243" s="38" t="s">
        <v>2518</v>
      </c>
      <c r="L243" s="38">
        <v>115</v>
      </c>
    </row>
    <row r="244" spans="1:12" s="38" customFormat="1" x14ac:dyDescent="0.25">
      <c r="A244" s="38" t="s">
        <v>1812</v>
      </c>
      <c r="B244" s="38" t="s">
        <v>1569</v>
      </c>
      <c r="C244" s="38" t="s">
        <v>2535</v>
      </c>
      <c r="E244" s="38" t="s">
        <v>104</v>
      </c>
      <c r="F244" s="38" t="s">
        <v>908</v>
      </c>
      <c r="G244" s="38" t="s">
        <v>915</v>
      </c>
      <c r="H244" s="38" t="s">
        <v>23</v>
      </c>
      <c r="I244" s="38" t="s">
        <v>917</v>
      </c>
      <c r="J244" s="38" t="s">
        <v>905</v>
      </c>
      <c r="K244" s="38" t="s">
        <v>2518</v>
      </c>
      <c r="L244" s="38">
        <v>116</v>
      </c>
    </row>
    <row r="245" spans="1:12" s="38" customFormat="1" x14ac:dyDescent="0.25">
      <c r="A245" s="38" t="s">
        <v>1813</v>
      </c>
      <c r="B245" s="38" t="s">
        <v>1569</v>
      </c>
      <c r="C245" s="38" t="s">
        <v>2536</v>
      </c>
      <c r="E245" s="38" t="s">
        <v>104</v>
      </c>
      <c r="F245" s="38" t="s">
        <v>908</v>
      </c>
      <c r="G245" s="38" t="s">
        <v>915</v>
      </c>
      <c r="H245" s="38" t="s">
        <v>23</v>
      </c>
      <c r="I245" s="38" t="s">
        <v>917</v>
      </c>
      <c r="J245" s="38" t="s">
        <v>905</v>
      </c>
      <c r="K245" s="38" t="s">
        <v>2518</v>
      </c>
      <c r="L245" s="38">
        <v>117</v>
      </c>
    </row>
    <row r="246" spans="1:12" s="38" customFormat="1" x14ac:dyDescent="0.25">
      <c r="A246" s="38" t="s">
        <v>1814</v>
      </c>
      <c r="B246" s="38" t="s">
        <v>1569</v>
      </c>
      <c r="C246" s="38" t="s">
        <v>2537</v>
      </c>
      <c r="E246" s="38" t="s">
        <v>104</v>
      </c>
      <c r="F246" s="38" t="s">
        <v>908</v>
      </c>
      <c r="G246" s="38" t="s">
        <v>915</v>
      </c>
      <c r="H246" s="38" t="s">
        <v>23</v>
      </c>
      <c r="I246" s="38" t="s">
        <v>917</v>
      </c>
      <c r="J246" s="38" t="s">
        <v>905</v>
      </c>
      <c r="K246" s="38" t="s">
        <v>2518</v>
      </c>
      <c r="L246" s="38">
        <v>118</v>
      </c>
    </row>
    <row r="247" spans="1:12" s="38" customFormat="1" x14ac:dyDescent="0.25">
      <c r="A247" s="38" t="s">
        <v>1815</v>
      </c>
      <c r="B247" s="38" t="s">
        <v>1569</v>
      </c>
      <c r="C247" s="38" t="s">
        <v>2538</v>
      </c>
      <c r="E247" s="38" t="s">
        <v>104</v>
      </c>
      <c r="F247" s="38" t="s">
        <v>908</v>
      </c>
      <c r="G247" s="38" t="s">
        <v>915</v>
      </c>
      <c r="H247" s="38" t="s">
        <v>23</v>
      </c>
      <c r="I247" s="38" t="s">
        <v>917</v>
      </c>
      <c r="J247" s="38" t="s">
        <v>905</v>
      </c>
      <c r="K247" s="38" t="s">
        <v>2518</v>
      </c>
      <c r="L247" s="38">
        <v>119</v>
      </c>
    </row>
    <row r="248" spans="1:12" s="38" customFormat="1" x14ac:dyDescent="0.25">
      <c r="A248" s="38" t="s">
        <v>1816</v>
      </c>
      <c r="B248" s="38" t="s">
        <v>1569</v>
      </c>
      <c r="C248" s="38" t="s">
        <v>2539</v>
      </c>
      <c r="E248" s="38" t="s">
        <v>104</v>
      </c>
      <c r="F248" s="38" t="s">
        <v>908</v>
      </c>
      <c r="G248" s="38" t="s">
        <v>915</v>
      </c>
      <c r="H248" s="38" t="s">
        <v>23</v>
      </c>
      <c r="I248" s="38" t="s">
        <v>917</v>
      </c>
      <c r="J248" s="38" t="s">
        <v>905</v>
      </c>
      <c r="K248" s="38" t="s">
        <v>2518</v>
      </c>
      <c r="L248" s="38">
        <v>120</v>
      </c>
    </row>
    <row r="249" spans="1:12" s="38" customFormat="1" x14ac:dyDescent="0.25">
      <c r="A249" s="38" t="s">
        <v>1817</v>
      </c>
      <c r="B249" s="38" t="s">
        <v>1569</v>
      </c>
      <c r="C249" s="38" t="s">
        <v>2540</v>
      </c>
      <c r="E249" s="38" t="s">
        <v>104</v>
      </c>
      <c r="F249" s="38" t="s">
        <v>908</v>
      </c>
      <c r="G249" s="38" t="s">
        <v>915</v>
      </c>
      <c r="H249" s="38" t="s">
        <v>23</v>
      </c>
      <c r="I249" s="38" t="s">
        <v>917</v>
      </c>
      <c r="J249" s="38" t="s">
        <v>905</v>
      </c>
      <c r="K249" s="38" t="s">
        <v>2518</v>
      </c>
      <c r="L249" s="38">
        <v>121</v>
      </c>
    </row>
    <row r="250" spans="1:12" s="38" customFormat="1" x14ac:dyDescent="0.25">
      <c r="A250" s="38" t="s">
        <v>1818</v>
      </c>
      <c r="B250" s="38" t="s">
        <v>1569</v>
      </c>
      <c r="C250" s="38" t="s">
        <v>2541</v>
      </c>
      <c r="E250" s="38" t="s">
        <v>104</v>
      </c>
      <c r="F250" s="38" t="s">
        <v>908</v>
      </c>
      <c r="G250" s="38" t="s">
        <v>915</v>
      </c>
      <c r="H250" s="38" t="s">
        <v>23</v>
      </c>
      <c r="I250" s="38" t="s">
        <v>917</v>
      </c>
      <c r="J250" s="38" t="s">
        <v>905</v>
      </c>
      <c r="K250" s="38" t="s">
        <v>2518</v>
      </c>
      <c r="L250" s="38">
        <v>122</v>
      </c>
    </row>
    <row r="251" spans="1:12" s="38" customFormat="1" x14ac:dyDescent="0.25">
      <c r="A251" s="38" t="s">
        <v>1819</v>
      </c>
      <c r="B251" s="38" t="s">
        <v>1569</v>
      </c>
      <c r="C251" s="38" t="s">
        <v>2542</v>
      </c>
      <c r="E251" s="38" t="s">
        <v>104</v>
      </c>
      <c r="F251" s="38" t="s">
        <v>908</v>
      </c>
      <c r="G251" s="38" t="s">
        <v>915</v>
      </c>
      <c r="H251" s="38" t="s">
        <v>23</v>
      </c>
      <c r="I251" s="38" t="s">
        <v>917</v>
      </c>
      <c r="J251" s="38" t="s">
        <v>905</v>
      </c>
      <c r="K251" s="38" t="s">
        <v>2518</v>
      </c>
      <c r="L251" s="38">
        <v>124</v>
      </c>
    </row>
    <row r="252" spans="1:12" s="38" customFormat="1" x14ac:dyDescent="0.25">
      <c r="A252" s="38" t="s">
        <v>1820</v>
      </c>
      <c r="B252" s="38" t="s">
        <v>1569</v>
      </c>
      <c r="C252" s="38" t="s">
        <v>2543</v>
      </c>
      <c r="E252" s="38" t="s">
        <v>104</v>
      </c>
      <c r="F252" s="38" t="s">
        <v>908</v>
      </c>
      <c r="G252" s="38" t="s">
        <v>915</v>
      </c>
      <c r="H252" s="38" t="s">
        <v>23</v>
      </c>
      <c r="I252" s="38" t="s">
        <v>917</v>
      </c>
      <c r="J252" s="38" t="s">
        <v>905</v>
      </c>
      <c r="K252" s="38" t="s">
        <v>2518</v>
      </c>
      <c r="L252" s="38">
        <v>125</v>
      </c>
    </row>
    <row r="253" spans="1:12" s="38" customFormat="1" x14ac:dyDescent="0.25">
      <c r="A253" s="38" t="s">
        <v>1821</v>
      </c>
      <c r="B253" s="38" t="s">
        <v>1569</v>
      </c>
      <c r="C253" s="38" t="s">
        <v>2544</v>
      </c>
      <c r="E253" s="38" t="s">
        <v>104</v>
      </c>
      <c r="F253" s="38" t="s">
        <v>908</v>
      </c>
      <c r="G253" s="38" t="s">
        <v>915</v>
      </c>
      <c r="H253" s="38" t="s">
        <v>23</v>
      </c>
      <c r="I253" s="38" t="s">
        <v>917</v>
      </c>
      <c r="J253" s="38" t="s">
        <v>905</v>
      </c>
      <c r="K253" s="38" t="s">
        <v>2518</v>
      </c>
      <c r="L253" s="38">
        <v>126</v>
      </c>
    </row>
    <row r="254" spans="1:12" s="38" customFormat="1" x14ac:dyDescent="0.25">
      <c r="A254" s="38" t="s">
        <v>1822</v>
      </c>
      <c r="B254" s="38" t="s">
        <v>1569</v>
      </c>
      <c r="C254" s="38" t="s">
        <v>2545</v>
      </c>
      <c r="E254" s="38" t="s">
        <v>104</v>
      </c>
      <c r="F254" s="38" t="s">
        <v>908</v>
      </c>
      <c r="G254" s="38" t="s">
        <v>915</v>
      </c>
      <c r="H254" s="38" t="s">
        <v>23</v>
      </c>
      <c r="I254" s="38" t="s">
        <v>917</v>
      </c>
      <c r="J254" s="38" t="s">
        <v>905</v>
      </c>
      <c r="K254" s="38" t="s">
        <v>2518</v>
      </c>
      <c r="L254" s="38">
        <v>127</v>
      </c>
    </row>
    <row r="255" spans="1:12" s="38" customFormat="1" x14ac:dyDescent="0.25">
      <c r="A255" s="38" t="s">
        <v>1823</v>
      </c>
      <c r="B255" s="38" t="s">
        <v>1569</v>
      </c>
      <c r="C255" s="38" t="s">
        <v>2546</v>
      </c>
      <c r="E255" s="38" t="s">
        <v>104</v>
      </c>
      <c r="F255" s="38" t="s">
        <v>908</v>
      </c>
      <c r="G255" s="38" t="s">
        <v>915</v>
      </c>
      <c r="H255" s="38" t="s">
        <v>23</v>
      </c>
      <c r="I255" s="38" t="s">
        <v>917</v>
      </c>
      <c r="J255" s="38" t="s">
        <v>905</v>
      </c>
      <c r="K255" s="38" t="s">
        <v>2518</v>
      </c>
      <c r="L255" s="38">
        <v>128</v>
      </c>
    </row>
    <row r="256" spans="1:12" s="38" customFormat="1" x14ac:dyDescent="0.25">
      <c r="A256" s="38" t="s">
        <v>1824</v>
      </c>
      <c r="B256" s="38" t="s">
        <v>1569</v>
      </c>
      <c r="C256" s="38" t="s">
        <v>2547</v>
      </c>
      <c r="E256" s="38" t="s">
        <v>104</v>
      </c>
      <c r="F256" s="38" t="s">
        <v>908</v>
      </c>
      <c r="G256" s="38" t="s">
        <v>915</v>
      </c>
      <c r="H256" s="38" t="s">
        <v>23</v>
      </c>
      <c r="I256" s="38" t="s">
        <v>917</v>
      </c>
      <c r="J256" s="38" t="s">
        <v>905</v>
      </c>
      <c r="K256" s="38" t="s">
        <v>2518</v>
      </c>
      <c r="L256" s="38">
        <v>129</v>
      </c>
    </row>
    <row r="257" spans="1:12" s="38" customFormat="1" x14ac:dyDescent="0.25">
      <c r="A257" s="38" t="s">
        <v>1825</v>
      </c>
      <c r="B257" s="38" t="s">
        <v>1569</v>
      </c>
      <c r="C257" s="38" t="s">
        <v>2548</v>
      </c>
      <c r="E257" s="38" t="s">
        <v>104</v>
      </c>
      <c r="F257" s="38" t="s">
        <v>908</v>
      </c>
      <c r="G257" s="38" t="s">
        <v>915</v>
      </c>
      <c r="H257" s="38" t="s">
        <v>23</v>
      </c>
      <c r="I257" s="38" t="s">
        <v>917</v>
      </c>
      <c r="J257" s="38" t="s">
        <v>905</v>
      </c>
      <c r="K257" s="38" t="s">
        <v>2518</v>
      </c>
      <c r="L257" s="38">
        <v>130</v>
      </c>
    </row>
    <row r="258" spans="1:12" s="38" customFormat="1" x14ac:dyDescent="0.25">
      <c r="A258" s="38" t="s">
        <v>1826</v>
      </c>
      <c r="B258" s="38" t="s">
        <v>1569</v>
      </c>
      <c r="C258" s="38" t="s">
        <v>2549</v>
      </c>
      <c r="E258" s="38" t="s">
        <v>104</v>
      </c>
      <c r="F258" s="38" t="s">
        <v>908</v>
      </c>
      <c r="G258" s="38" t="s">
        <v>915</v>
      </c>
      <c r="H258" s="38" t="s">
        <v>23</v>
      </c>
      <c r="I258" s="38" t="s">
        <v>917</v>
      </c>
      <c r="J258" s="38" t="s">
        <v>905</v>
      </c>
      <c r="K258" s="38" t="s">
        <v>2518</v>
      </c>
      <c r="L258" s="38">
        <v>132</v>
      </c>
    </row>
    <row r="259" spans="1:12" s="38" customFormat="1" x14ac:dyDescent="0.25">
      <c r="A259" s="38" t="s">
        <v>1827</v>
      </c>
      <c r="B259" s="38" t="s">
        <v>1569</v>
      </c>
      <c r="C259" s="38" t="s">
        <v>2550</v>
      </c>
      <c r="E259" s="38" t="s">
        <v>104</v>
      </c>
      <c r="F259" s="38" t="s">
        <v>908</v>
      </c>
      <c r="G259" s="38" t="s">
        <v>915</v>
      </c>
      <c r="H259" s="38" t="s">
        <v>23</v>
      </c>
      <c r="I259" s="38" t="s">
        <v>917</v>
      </c>
      <c r="J259" s="38" t="s">
        <v>905</v>
      </c>
      <c r="K259" s="38" t="s">
        <v>2518</v>
      </c>
      <c r="L259" s="38">
        <v>133</v>
      </c>
    </row>
    <row r="260" spans="1:12" s="38" customFormat="1" x14ac:dyDescent="0.25">
      <c r="A260" s="38" t="s">
        <v>1828</v>
      </c>
      <c r="B260" s="38" t="s">
        <v>1569</v>
      </c>
      <c r="C260" s="38" t="s">
        <v>2551</v>
      </c>
      <c r="E260" s="38" t="s">
        <v>104</v>
      </c>
      <c r="F260" s="38" t="s">
        <v>908</v>
      </c>
      <c r="G260" s="38" t="s">
        <v>915</v>
      </c>
      <c r="H260" s="38" t="s">
        <v>23</v>
      </c>
      <c r="I260" s="38" t="s">
        <v>917</v>
      </c>
      <c r="J260" s="38" t="s">
        <v>905</v>
      </c>
      <c r="K260" s="38" t="s">
        <v>2518</v>
      </c>
      <c r="L260" s="38">
        <v>134</v>
      </c>
    </row>
    <row r="261" spans="1:12" s="38" customFormat="1" x14ac:dyDescent="0.25">
      <c r="A261" s="38" t="s">
        <v>1829</v>
      </c>
      <c r="B261" s="38" t="s">
        <v>1569</v>
      </c>
      <c r="C261" s="38" t="s">
        <v>2552</v>
      </c>
      <c r="E261" s="38" t="s">
        <v>104</v>
      </c>
      <c r="F261" s="38" t="s">
        <v>908</v>
      </c>
      <c r="G261" s="38" t="s">
        <v>915</v>
      </c>
      <c r="H261" s="38" t="s">
        <v>23</v>
      </c>
      <c r="I261" s="38" t="s">
        <v>917</v>
      </c>
      <c r="J261" s="38" t="s">
        <v>905</v>
      </c>
      <c r="K261" s="38" t="s">
        <v>2518</v>
      </c>
      <c r="L261" s="38">
        <v>135</v>
      </c>
    </row>
    <row r="262" spans="1:12" s="38" customFormat="1" x14ac:dyDescent="0.25">
      <c r="A262" s="38" t="s">
        <v>1830</v>
      </c>
      <c r="B262" s="38" t="s">
        <v>1569</v>
      </c>
      <c r="C262" s="38" t="s">
        <v>2553</v>
      </c>
      <c r="E262" s="38" t="s">
        <v>104</v>
      </c>
      <c r="F262" s="38" t="s">
        <v>908</v>
      </c>
      <c r="G262" s="38" t="s">
        <v>915</v>
      </c>
      <c r="H262" s="38" t="s">
        <v>23</v>
      </c>
      <c r="I262" s="38" t="s">
        <v>917</v>
      </c>
      <c r="J262" s="38" t="s">
        <v>905</v>
      </c>
      <c r="K262" s="38" t="s">
        <v>2518</v>
      </c>
      <c r="L262" s="38">
        <v>137</v>
      </c>
    </row>
    <row r="263" spans="1:12" s="38" customFormat="1" x14ac:dyDescent="0.25">
      <c r="A263" s="38" t="s">
        <v>1831</v>
      </c>
      <c r="B263" s="38" t="s">
        <v>1569</v>
      </c>
      <c r="C263" s="38" t="s">
        <v>2554</v>
      </c>
      <c r="E263" s="38" t="s">
        <v>104</v>
      </c>
      <c r="F263" s="38" t="s">
        <v>908</v>
      </c>
      <c r="G263" s="38" t="s">
        <v>915</v>
      </c>
      <c r="H263" s="38" t="s">
        <v>23</v>
      </c>
      <c r="I263" s="38" t="s">
        <v>917</v>
      </c>
      <c r="J263" s="38" t="s">
        <v>905</v>
      </c>
      <c r="K263" s="38" t="s">
        <v>2518</v>
      </c>
      <c r="L263" s="38">
        <v>138</v>
      </c>
    </row>
    <row r="264" spans="1:12" s="38" customFormat="1" x14ac:dyDescent="0.25">
      <c r="A264" s="38" t="s">
        <v>1832</v>
      </c>
      <c r="B264" s="38" t="s">
        <v>1569</v>
      </c>
      <c r="C264" s="38" t="s">
        <v>2555</v>
      </c>
      <c r="E264" s="38" t="s">
        <v>104</v>
      </c>
      <c r="F264" s="38" t="s">
        <v>908</v>
      </c>
      <c r="G264" s="38" t="s">
        <v>915</v>
      </c>
      <c r="H264" s="38" t="s">
        <v>23</v>
      </c>
      <c r="I264" s="38" t="s">
        <v>917</v>
      </c>
      <c r="J264" s="38" t="s">
        <v>905</v>
      </c>
      <c r="K264" s="38" t="s">
        <v>2518</v>
      </c>
      <c r="L264" s="38">
        <v>139</v>
      </c>
    </row>
    <row r="265" spans="1:12" s="38" customFormat="1" x14ac:dyDescent="0.25">
      <c r="A265" s="38" t="s">
        <v>1833</v>
      </c>
      <c r="B265" s="38" t="s">
        <v>1569</v>
      </c>
      <c r="C265" s="38" t="s">
        <v>2556</v>
      </c>
      <c r="E265" s="38" t="s">
        <v>104</v>
      </c>
      <c r="F265" s="38" t="s">
        <v>908</v>
      </c>
      <c r="G265" s="38" t="s">
        <v>915</v>
      </c>
      <c r="H265" s="38" t="s">
        <v>23</v>
      </c>
      <c r="I265" s="38" t="s">
        <v>917</v>
      </c>
      <c r="J265" s="38" t="s">
        <v>905</v>
      </c>
      <c r="K265" s="38" t="s">
        <v>2518</v>
      </c>
      <c r="L265" s="38">
        <v>140</v>
      </c>
    </row>
    <row r="266" spans="1:12" s="38" customFormat="1" x14ac:dyDescent="0.25">
      <c r="A266" s="38" t="s">
        <v>1834</v>
      </c>
      <c r="B266" s="38" t="s">
        <v>1569</v>
      </c>
      <c r="C266" s="38" t="s">
        <v>2557</v>
      </c>
      <c r="E266" s="38" t="s">
        <v>104</v>
      </c>
      <c r="F266" s="38" t="s">
        <v>908</v>
      </c>
      <c r="G266" s="38" t="s">
        <v>915</v>
      </c>
      <c r="H266" s="38" t="s">
        <v>23</v>
      </c>
      <c r="I266" s="38" t="s">
        <v>917</v>
      </c>
      <c r="J266" s="38" t="s">
        <v>905</v>
      </c>
      <c r="K266" s="38" t="s">
        <v>2558</v>
      </c>
      <c r="L266" s="38">
        <v>104</v>
      </c>
    </row>
    <row r="267" spans="1:12" s="38" customFormat="1" x14ac:dyDescent="0.25">
      <c r="A267" s="38" t="s">
        <v>1835</v>
      </c>
      <c r="B267" s="38" t="s">
        <v>1569</v>
      </c>
      <c r="C267" s="38" t="s">
        <v>2559</v>
      </c>
      <c r="E267" s="38" t="s">
        <v>104</v>
      </c>
      <c r="F267" s="38" t="s">
        <v>908</v>
      </c>
      <c r="G267" s="38" t="s">
        <v>915</v>
      </c>
      <c r="H267" s="38" t="s">
        <v>23</v>
      </c>
      <c r="I267" s="38" t="s">
        <v>917</v>
      </c>
      <c r="J267" s="38" t="s">
        <v>905</v>
      </c>
      <c r="K267" s="38" t="s">
        <v>2558</v>
      </c>
      <c r="L267" s="38">
        <v>105</v>
      </c>
    </row>
    <row r="268" spans="1:12" s="38" customFormat="1" x14ac:dyDescent="0.25">
      <c r="A268" s="38" t="s">
        <v>1836</v>
      </c>
      <c r="B268" s="38" t="s">
        <v>1569</v>
      </c>
      <c r="C268" s="38" t="s">
        <v>2560</v>
      </c>
      <c r="E268" s="38" t="s">
        <v>104</v>
      </c>
      <c r="F268" s="38" t="s">
        <v>908</v>
      </c>
      <c r="G268" s="38" t="s">
        <v>915</v>
      </c>
      <c r="H268" s="38" t="s">
        <v>23</v>
      </c>
      <c r="I268" s="38" t="s">
        <v>917</v>
      </c>
      <c r="J268" s="38" t="s">
        <v>905</v>
      </c>
      <c r="K268" s="38" t="s">
        <v>2558</v>
      </c>
      <c r="L268" s="38">
        <v>106</v>
      </c>
    </row>
    <row r="269" spans="1:12" s="38" customFormat="1" x14ac:dyDescent="0.25">
      <c r="A269" s="38" t="s">
        <v>1837</v>
      </c>
      <c r="B269" s="38" t="s">
        <v>1569</v>
      </c>
      <c r="C269" s="38" t="s">
        <v>2561</v>
      </c>
      <c r="E269" s="38" t="s">
        <v>104</v>
      </c>
      <c r="F269" s="38" t="s">
        <v>908</v>
      </c>
      <c r="G269" s="38" t="s">
        <v>915</v>
      </c>
      <c r="H269" s="38" t="s">
        <v>23</v>
      </c>
      <c r="I269" s="38" t="s">
        <v>917</v>
      </c>
      <c r="J269" s="38" t="s">
        <v>905</v>
      </c>
      <c r="K269" s="38" t="s">
        <v>2558</v>
      </c>
      <c r="L269" s="38">
        <v>107</v>
      </c>
    </row>
    <row r="270" spans="1:12" s="38" customFormat="1" x14ac:dyDescent="0.25">
      <c r="A270" s="38" t="s">
        <v>1838</v>
      </c>
      <c r="B270" s="38" t="s">
        <v>1569</v>
      </c>
      <c r="C270" s="38" t="s">
        <v>2562</v>
      </c>
      <c r="E270" s="38" t="s">
        <v>104</v>
      </c>
      <c r="F270" s="38" t="s">
        <v>908</v>
      </c>
      <c r="G270" s="38" t="s">
        <v>915</v>
      </c>
      <c r="H270" s="38" t="s">
        <v>23</v>
      </c>
      <c r="I270" s="38" t="s">
        <v>917</v>
      </c>
      <c r="J270" s="38" t="s">
        <v>905</v>
      </c>
      <c r="K270" s="38" t="s">
        <v>2558</v>
      </c>
      <c r="L270" s="38">
        <v>108</v>
      </c>
    </row>
    <row r="271" spans="1:12" s="38" customFormat="1" x14ac:dyDescent="0.25">
      <c r="A271" s="38" t="s">
        <v>1839</v>
      </c>
      <c r="B271" s="38" t="s">
        <v>1569</v>
      </c>
      <c r="C271" s="38" t="s">
        <v>2563</v>
      </c>
      <c r="E271" s="38" t="s">
        <v>104</v>
      </c>
      <c r="F271" s="38" t="s">
        <v>908</v>
      </c>
      <c r="G271" s="38" t="s">
        <v>915</v>
      </c>
      <c r="H271" s="38" t="s">
        <v>23</v>
      </c>
      <c r="I271" s="38" t="s">
        <v>917</v>
      </c>
      <c r="J271" s="38" t="s">
        <v>905</v>
      </c>
      <c r="K271" s="38" t="s">
        <v>2558</v>
      </c>
      <c r="L271" s="38">
        <v>110</v>
      </c>
    </row>
    <row r="272" spans="1:12" s="38" customFormat="1" x14ac:dyDescent="0.25">
      <c r="A272" s="38" t="s">
        <v>1840</v>
      </c>
      <c r="B272" s="38" t="s">
        <v>1569</v>
      </c>
      <c r="C272" s="38" t="s">
        <v>2564</v>
      </c>
      <c r="E272" s="38" t="s">
        <v>104</v>
      </c>
      <c r="F272" s="38" t="s">
        <v>908</v>
      </c>
      <c r="G272" s="38" t="s">
        <v>915</v>
      </c>
      <c r="H272" s="38" t="s">
        <v>23</v>
      </c>
      <c r="I272" s="38" t="s">
        <v>917</v>
      </c>
      <c r="J272" s="38" t="s">
        <v>905</v>
      </c>
      <c r="K272" s="38" t="s">
        <v>2558</v>
      </c>
      <c r="L272" s="38">
        <v>111</v>
      </c>
    </row>
    <row r="273" spans="1:12" s="38" customFormat="1" x14ac:dyDescent="0.25">
      <c r="A273" s="38" t="s">
        <v>1841</v>
      </c>
      <c r="B273" s="38" t="s">
        <v>1569</v>
      </c>
      <c r="C273" s="38" t="s">
        <v>2565</v>
      </c>
      <c r="E273" s="38" t="s">
        <v>104</v>
      </c>
      <c r="F273" s="38" t="s">
        <v>908</v>
      </c>
      <c r="G273" s="38" t="s">
        <v>915</v>
      </c>
      <c r="H273" s="38" t="s">
        <v>23</v>
      </c>
      <c r="I273" s="38" t="s">
        <v>917</v>
      </c>
      <c r="J273" s="38" t="s">
        <v>905</v>
      </c>
      <c r="K273" s="38" t="s">
        <v>2558</v>
      </c>
      <c r="L273" s="38">
        <v>112</v>
      </c>
    </row>
    <row r="274" spans="1:12" s="38" customFormat="1" x14ac:dyDescent="0.25">
      <c r="A274" s="38" t="s">
        <v>1842</v>
      </c>
      <c r="B274" s="38" t="s">
        <v>1569</v>
      </c>
      <c r="C274" s="38" t="s">
        <v>2566</v>
      </c>
      <c r="E274" s="38" t="s">
        <v>104</v>
      </c>
      <c r="F274" s="38" t="s">
        <v>908</v>
      </c>
      <c r="G274" s="38" t="s">
        <v>915</v>
      </c>
      <c r="H274" s="38" t="s">
        <v>23</v>
      </c>
      <c r="I274" s="38" t="s">
        <v>917</v>
      </c>
      <c r="J274" s="38" t="s">
        <v>905</v>
      </c>
      <c r="K274" s="38" t="s">
        <v>2558</v>
      </c>
      <c r="L274" s="38">
        <v>113</v>
      </c>
    </row>
    <row r="275" spans="1:12" s="38" customFormat="1" x14ac:dyDescent="0.25">
      <c r="A275" s="38" t="s">
        <v>1843</v>
      </c>
      <c r="B275" s="38" t="s">
        <v>1569</v>
      </c>
      <c r="C275" s="38" t="s">
        <v>2567</v>
      </c>
      <c r="E275" s="38" t="s">
        <v>104</v>
      </c>
      <c r="F275" s="38" t="s">
        <v>908</v>
      </c>
      <c r="G275" s="38" t="s">
        <v>915</v>
      </c>
      <c r="H275" s="38" t="s">
        <v>23</v>
      </c>
      <c r="I275" s="38" t="s">
        <v>917</v>
      </c>
      <c r="J275" s="38" t="s">
        <v>905</v>
      </c>
      <c r="K275" s="38" t="s">
        <v>2558</v>
      </c>
      <c r="L275" s="38">
        <v>114</v>
      </c>
    </row>
    <row r="276" spans="1:12" s="38" customFormat="1" x14ac:dyDescent="0.25">
      <c r="A276" s="38" t="s">
        <v>1844</v>
      </c>
      <c r="B276" s="38" t="s">
        <v>1569</v>
      </c>
      <c r="C276" s="38" t="s">
        <v>2568</v>
      </c>
      <c r="E276" s="38" t="s">
        <v>104</v>
      </c>
      <c r="F276" s="38" t="s">
        <v>908</v>
      </c>
      <c r="G276" s="38" t="s">
        <v>915</v>
      </c>
      <c r="H276" s="38" t="s">
        <v>23</v>
      </c>
      <c r="I276" s="38" t="s">
        <v>917</v>
      </c>
      <c r="J276" s="38" t="s">
        <v>905</v>
      </c>
      <c r="K276" s="38" t="s">
        <v>2558</v>
      </c>
      <c r="L276" s="38">
        <v>115</v>
      </c>
    </row>
    <row r="277" spans="1:12" s="38" customFormat="1" x14ac:dyDescent="0.25">
      <c r="A277" s="38" t="s">
        <v>1845</v>
      </c>
      <c r="B277" s="38" t="s">
        <v>1569</v>
      </c>
      <c r="C277" s="38" t="s">
        <v>2569</v>
      </c>
      <c r="E277" s="38" t="s">
        <v>104</v>
      </c>
      <c r="F277" s="38" t="s">
        <v>908</v>
      </c>
      <c r="G277" s="38" t="s">
        <v>915</v>
      </c>
      <c r="H277" s="38" t="s">
        <v>23</v>
      </c>
      <c r="I277" s="38" t="s">
        <v>917</v>
      </c>
      <c r="J277" s="38" t="s">
        <v>905</v>
      </c>
      <c r="K277" s="38" t="s">
        <v>2558</v>
      </c>
      <c r="L277" s="38">
        <v>116</v>
      </c>
    </row>
    <row r="278" spans="1:12" s="38" customFormat="1" x14ac:dyDescent="0.25">
      <c r="A278" s="38" t="s">
        <v>1846</v>
      </c>
      <c r="B278" s="38" t="s">
        <v>1569</v>
      </c>
      <c r="C278" s="38" t="s">
        <v>2570</v>
      </c>
      <c r="E278" s="38" t="s">
        <v>103</v>
      </c>
      <c r="F278" s="38" t="s">
        <v>908</v>
      </c>
      <c r="G278" s="38" t="s">
        <v>915</v>
      </c>
      <c r="H278" s="38" t="s">
        <v>23</v>
      </c>
      <c r="I278" s="38" t="s">
        <v>917</v>
      </c>
      <c r="J278" s="38" t="s">
        <v>905</v>
      </c>
      <c r="K278" s="38" t="s">
        <v>2571</v>
      </c>
      <c r="L278" s="38">
        <v>201</v>
      </c>
    </row>
    <row r="279" spans="1:12" s="38" customFormat="1" x14ac:dyDescent="0.25">
      <c r="A279" s="38" t="s">
        <v>1847</v>
      </c>
      <c r="B279" s="38" t="s">
        <v>1569</v>
      </c>
      <c r="C279" s="38" t="s">
        <v>2572</v>
      </c>
      <c r="E279" s="38" t="s">
        <v>103</v>
      </c>
      <c r="F279" s="38" t="s">
        <v>908</v>
      </c>
      <c r="G279" s="38" t="s">
        <v>915</v>
      </c>
      <c r="H279" s="38" t="s">
        <v>23</v>
      </c>
      <c r="I279" s="38" t="s">
        <v>917</v>
      </c>
      <c r="J279" s="38" t="s">
        <v>905</v>
      </c>
      <c r="K279" s="38" t="s">
        <v>2571</v>
      </c>
      <c r="L279" s="38">
        <v>202</v>
      </c>
    </row>
    <row r="280" spans="1:12" s="38" customFormat="1" x14ac:dyDescent="0.25">
      <c r="A280" s="38" t="s">
        <v>1848</v>
      </c>
      <c r="B280" s="38" t="s">
        <v>1569</v>
      </c>
      <c r="C280" s="38" t="s">
        <v>2573</v>
      </c>
      <c r="E280" s="38" t="s">
        <v>103</v>
      </c>
      <c r="F280" s="38" t="s">
        <v>908</v>
      </c>
      <c r="G280" s="38" t="s">
        <v>915</v>
      </c>
      <c r="H280" s="38" t="s">
        <v>23</v>
      </c>
      <c r="I280" s="38" t="s">
        <v>917</v>
      </c>
      <c r="J280" s="38" t="s">
        <v>905</v>
      </c>
      <c r="K280" s="38" t="s">
        <v>2571</v>
      </c>
      <c r="L280" s="38">
        <v>203</v>
      </c>
    </row>
    <row r="281" spans="1:12" s="38" customFormat="1" x14ac:dyDescent="0.25">
      <c r="A281" s="38" t="s">
        <v>1849</v>
      </c>
      <c r="B281" s="38" t="s">
        <v>1569</v>
      </c>
      <c r="C281" s="38" t="s">
        <v>2574</v>
      </c>
      <c r="E281" s="38" t="s">
        <v>103</v>
      </c>
      <c r="F281" s="38" t="s">
        <v>908</v>
      </c>
      <c r="G281" s="38" t="s">
        <v>915</v>
      </c>
      <c r="H281" s="38" t="s">
        <v>23</v>
      </c>
      <c r="I281" s="38" t="s">
        <v>917</v>
      </c>
      <c r="J281" s="38" t="s">
        <v>905</v>
      </c>
      <c r="K281" s="38" t="s">
        <v>2571</v>
      </c>
      <c r="L281" s="38" t="s">
        <v>2575</v>
      </c>
    </row>
    <row r="282" spans="1:12" s="38" customFormat="1" x14ac:dyDescent="0.25">
      <c r="A282" s="38" t="s">
        <v>1850</v>
      </c>
      <c r="B282" s="38" t="s">
        <v>1569</v>
      </c>
      <c r="C282" s="38" t="s">
        <v>2576</v>
      </c>
      <c r="E282" s="38" t="s">
        <v>103</v>
      </c>
      <c r="F282" s="38" t="s">
        <v>908</v>
      </c>
      <c r="G282" s="38" t="s">
        <v>915</v>
      </c>
      <c r="H282" s="38" t="s">
        <v>23</v>
      </c>
      <c r="I282" s="38" t="s">
        <v>917</v>
      </c>
      <c r="J282" s="38" t="s">
        <v>905</v>
      </c>
      <c r="K282" s="38" t="s">
        <v>2571</v>
      </c>
      <c r="L282" s="38">
        <v>204</v>
      </c>
    </row>
    <row r="283" spans="1:12" s="38" customFormat="1" x14ac:dyDescent="0.25">
      <c r="A283" s="38" t="s">
        <v>1851</v>
      </c>
      <c r="B283" s="38" t="s">
        <v>1569</v>
      </c>
      <c r="C283" s="38" t="s">
        <v>2577</v>
      </c>
      <c r="E283" s="38" t="s">
        <v>103</v>
      </c>
      <c r="F283" s="38" t="s">
        <v>908</v>
      </c>
      <c r="G283" s="38" t="s">
        <v>915</v>
      </c>
      <c r="H283" s="38" t="s">
        <v>23</v>
      </c>
      <c r="I283" s="38" t="s">
        <v>917</v>
      </c>
      <c r="J283" s="38" t="s">
        <v>905</v>
      </c>
      <c r="K283" s="38" t="s">
        <v>2571</v>
      </c>
      <c r="L283" s="38">
        <v>205</v>
      </c>
    </row>
    <row r="284" spans="1:12" s="38" customFormat="1" x14ac:dyDescent="0.25">
      <c r="A284" s="38" t="s">
        <v>1852</v>
      </c>
      <c r="B284" s="38" t="s">
        <v>1569</v>
      </c>
      <c r="C284" s="38" t="s">
        <v>2578</v>
      </c>
      <c r="E284" s="38" t="s">
        <v>103</v>
      </c>
      <c r="F284" s="38" t="s">
        <v>908</v>
      </c>
      <c r="G284" s="38" t="s">
        <v>915</v>
      </c>
      <c r="H284" s="38" t="s">
        <v>23</v>
      </c>
      <c r="I284" s="38" t="s">
        <v>917</v>
      </c>
      <c r="J284" s="38" t="s">
        <v>905</v>
      </c>
      <c r="K284" s="38" t="s">
        <v>2571</v>
      </c>
      <c r="L284" s="38" t="s">
        <v>2579</v>
      </c>
    </row>
    <row r="285" spans="1:12" s="38" customFormat="1" x14ac:dyDescent="0.25">
      <c r="A285" s="38" t="s">
        <v>1853</v>
      </c>
      <c r="B285" s="38" t="s">
        <v>1569</v>
      </c>
      <c r="C285" s="38" t="s">
        <v>2580</v>
      </c>
      <c r="E285" s="38" t="s">
        <v>103</v>
      </c>
      <c r="F285" s="38" t="s">
        <v>908</v>
      </c>
      <c r="G285" s="38" t="s">
        <v>915</v>
      </c>
      <c r="H285" s="38" t="s">
        <v>23</v>
      </c>
      <c r="I285" s="38" t="s">
        <v>917</v>
      </c>
      <c r="J285" s="38" t="s">
        <v>905</v>
      </c>
      <c r="K285" s="38" t="s">
        <v>2571</v>
      </c>
      <c r="L285" s="38">
        <v>206</v>
      </c>
    </row>
    <row r="286" spans="1:12" s="38" customFormat="1" x14ac:dyDescent="0.25">
      <c r="A286" s="38" t="s">
        <v>1854</v>
      </c>
      <c r="B286" s="38" t="s">
        <v>1569</v>
      </c>
      <c r="C286" s="38" t="s">
        <v>2581</v>
      </c>
      <c r="E286" s="38" t="s">
        <v>103</v>
      </c>
      <c r="F286" s="38" t="s">
        <v>908</v>
      </c>
      <c r="G286" s="38" t="s">
        <v>915</v>
      </c>
      <c r="H286" s="38" t="s">
        <v>23</v>
      </c>
      <c r="I286" s="38" t="s">
        <v>917</v>
      </c>
      <c r="J286" s="38" t="s">
        <v>905</v>
      </c>
      <c r="K286" s="38" t="s">
        <v>2571</v>
      </c>
      <c r="L286" s="38">
        <v>207</v>
      </c>
    </row>
    <row r="287" spans="1:12" s="38" customFormat="1" x14ac:dyDescent="0.25">
      <c r="A287" s="38" t="s">
        <v>1855</v>
      </c>
      <c r="B287" s="38" t="s">
        <v>1569</v>
      </c>
      <c r="C287" s="38" t="s">
        <v>2582</v>
      </c>
      <c r="E287" s="38" t="s">
        <v>103</v>
      </c>
      <c r="F287" s="38" t="s">
        <v>908</v>
      </c>
      <c r="G287" s="38" t="s">
        <v>915</v>
      </c>
      <c r="H287" s="38" t="s">
        <v>23</v>
      </c>
      <c r="I287" s="38" t="s">
        <v>917</v>
      </c>
      <c r="J287" s="38" t="s">
        <v>905</v>
      </c>
      <c r="K287" s="38" t="s">
        <v>2571</v>
      </c>
      <c r="L287" s="38" t="s">
        <v>2583</v>
      </c>
    </row>
    <row r="288" spans="1:12" s="38" customFormat="1" x14ac:dyDescent="0.25">
      <c r="A288" s="38" t="s">
        <v>1856</v>
      </c>
      <c r="B288" s="38" t="s">
        <v>1569</v>
      </c>
      <c r="C288" s="38" t="s">
        <v>2584</v>
      </c>
      <c r="E288" s="38" t="s">
        <v>103</v>
      </c>
      <c r="F288" s="38" t="s">
        <v>908</v>
      </c>
      <c r="G288" s="38" t="s">
        <v>915</v>
      </c>
      <c r="H288" s="38" t="s">
        <v>23</v>
      </c>
      <c r="I288" s="38" t="s">
        <v>917</v>
      </c>
      <c r="J288" s="38" t="s">
        <v>905</v>
      </c>
      <c r="K288" s="38" t="s">
        <v>2571</v>
      </c>
      <c r="L288" s="38">
        <v>209</v>
      </c>
    </row>
    <row r="289" spans="1:12" s="38" customFormat="1" x14ac:dyDescent="0.25">
      <c r="A289" s="38" t="s">
        <v>1857</v>
      </c>
      <c r="B289" s="38" t="s">
        <v>1569</v>
      </c>
      <c r="C289" s="38" t="s">
        <v>2585</v>
      </c>
      <c r="E289" s="38" t="s">
        <v>103</v>
      </c>
      <c r="F289" s="38" t="s">
        <v>908</v>
      </c>
      <c r="G289" s="38" t="s">
        <v>915</v>
      </c>
      <c r="H289" s="38" t="s">
        <v>23</v>
      </c>
      <c r="I289" s="38" t="s">
        <v>917</v>
      </c>
      <c r="J289" s="38" t="s">
        <v>905</v>
      </c>
      <c r="K289" s="38" t="s">
        <v>2571</v>
      </c>
      <c r="L289" s="38">
        <v>222</v>
      </c>
    </row>
    <row r="290" spans="1:12" s="38" customFormat="1" x14ac:dyDescent="0.25">
      <c r="A290" s="38" t="s">
        <v>1858</v>
      </c>
      <c r="B290" s="38" t="s">
        <v>1569</v>
      </c>
      <c r="C290" s="38" t="s">
        <v>2586</v>
      </c>
      <c r="E290" s="38" t="s">
        <v>103</v>
      </c>
      <c r="F290" s="38" t="s">
        <v>908</v>
      </c>
      <c r="G290" s="38" t="s">
        <v>915</v>
      </c>
      <c r="H290" s="38" t="s">
        <v>23</v>
      </c>
      <c r="I290" s="38" t="s">
        <v>917</v>
      </c>
      <c r="J290" s="38" t="s">
        <v>905</v>
      </c>
      <c r="K290" s="38" t="s">
        <v>2571</v>
      </c>
      <c r="L290" s="38">
        <v>226</v>
      </c>
    </row>
    <row r="291" spans="1:12" s="38" customFormat="1" x14ac:dyDescent="0.25">
      <c r="A291" s="38" t="s">
        <v>1859</v>
      </c>
      <c r="B291" s="38" t="s">
        <v>1569</v>
      </c>
      <c r="C291" s="38" t="s">
        <v>2587</v>
      </c>
      <c r="E291" s="38" t="s">
        <v>103</v>
      </c>
      <c r="F291" s="38" t="s">
        <v>908</v>
      </c>
      <c r="G291" s="38" t="s">
        <v>915</v>
      </c>
      <c r="H291" s="38" t="s">
        <v>23</v>
      </c>
      <c r="I291" s="38" t="s">
        <v>917</v>
      </c>
      <c r="J291" s="38" t="s">
        <v>905</v>
      </c>
      <c r="K291" s="38" t="s">
        <v>2571</v>
      </c>
      <c r="L291" s="38">
        <v>227</v>
      </c>
    </row>
    <row r="292" spans="1:12" s="38" customFormat="1" x14ac:dyDescent="0.25">
      <c r="A292" s="38" t="s">
        <v>1860</v>
      </c>
      <c r="B292" s="38" t="s">
        <v>1569</v>
      </c>
      <c r="C292" s="38" t="s">
        <v>2588</v>
      </c>
      <c r="E292" s="38" t="s">
        <v>103</v>
      </c>
      <c r="F292" s="38" t="s">
        <v>908</v>
      </c>
      <c r="G292" s="38" t="s">
        <v>915</v>
      </c>
      <c r="H292" s="38" t="s">
        <v>23</v>
      </c>
      <c r="I292" s="38" t="s">
        <v>917</v>
      </c>
      <c r="J292" s="38" t="s">
        <v>905</v>
      </c>
      <c r="K292" s="38" t="s">
        <v>2571</v>
      </c>
      <c r="L292" s="38">
        <v>228</v>
      </c>
    </row>
    <row r="293" spans="1:12" s="38" customFormat="1" x14ac:dyDescent="0.25">
      <c r="A293" s="38" t="s">
        <v>1861</v>
      </c>
      <c r="B293" s="38" t="s">
        <v>1569</v>
      </c>
      <c r="C293" s="38" t="s">
        <v>2589</v>
      </c>
      <c r="E293" s="38" t="s">
        <v>103</v>
      </c>
      <c r="F293" s="38" t="s">
        <v>908</v>
      </c>
      <c r="G293" s="38" t="s">
        <v>915</v>
      </c>
      <c r="H293" s="38" t="s">
        <v>23</v>
      </c>
      <c r="I293" s="38" t="s">
        <v>917</v>
      </c>
      <c r="J293" s="38" t="s">
        <v>905</v>
      </c>
      <c r="K293" s="38" t="s">
        <v>2571</v>
      </c>
      <c r="L293" s="38">
        <v>229</v>
      </c>
    </row>
    <row r="294" spans="1:12" s="38" customFormat="1" x14ac:dyDescent="0.25">
      <c r="A294" s="38" t="s">
        <v>1862</v>
      </c>
      <c r="B294" s="38" t="s">
        <v>1569</v>
      </c>
      <c r="C294" s="38" t="s">
        <v>2590</v>
      </c>
      <c r="E294" s="38" t="s">
        <v>103</v>
      </c>
      <c r="F294" s="38" t="s">
        <v>908</v>
      </c>
      <c r="G294" s="38" t="s">
        <v>915</v>
      </c>
      <c r="H294" s="38" t="s">
        <v>23</v>
      </c>
      <c r="I294" s="38" t="s">
        <v>917</v>
      </c>
      <c r="J294" s="38" t="s">
        <v>905</v>
      </c>
      <c r="K294" s="38" t="s">
        <v>2571</v>
      </c>
      <c r="L294" s="38">
        <v>230</v>
      </c>
    </row>
    <row r="295" spans="1:12" s="38" customFormat="1" x14ac:dyDescent="0.25">
      <c r="A295" s="38" t="s">
        <v>1863</v>
      </c>
      <c r="B295" s="38" t="s">
        <v>1569</v>
      </c>
      <c r="C295" s="38" t="s">
        <v>2591</v>
      </c>
      <c r="E295" s="38" t="s">
        <v>103</v>
      </c>
      <c r="F295" s="38" t="s">
        <v>908</v>
      </c>
      <c r="G295" s="38" t="s">
        <v>915</v>
      </c>
      <c r="H295" s="38" t="s">
        <v>23</v>
      </c>
      <c r="I295" s="38" t="s">
        <v>917</v>
      </c>
      <c r="J295" s="38" t="s">
        <v>905</v>
      </c>
      <c r="K295" s="38" t="s">
        <v>2571</v>
      </c>
      <c r="L295" s="38">
        <v>231</v>
      </c>
    </row>
    <row r="296" spans="1:12" s="38" customFormat="1" x14ac:dyDescent="0.25">
      <c r="A296" s="38" t="s">
        <v>1864</v>
      </c>
      <c r="B296" s="38" t="s">
        <v>1569</v>
      </c>
      <c r="C296" s="38" t="s">
        <v>2592</v>
      </c>
      <c r="E296" s="38" t="s">
        <v>103</v>
      </c>
      <c r="F296" s="38" t="s">
        <v>908</v>
      </c>
      <c r="G296" s="38" t="s">
        <v>915</v>
      </c>
      <c r="H296" s="38" t="s">
        <v>23</v>
      </c>
      <c r="I296" s="38" t="s">
        <v>917</v>
      </c>
      <c r="J296" s="38" t="s">
        <v>905</v>
      </c>
      <c r="K296" s="38" t="s">
        <v>2571</v>
      </c>
      <c r="L296" s="38">
        <v>233</v>
      </c>
    </row>
    <row r="297" spans="1:12" s="38" customFormat="1" x14ac:dyDescent="0.25">
      <c r="A297" s="38" t="s">
        <v>1865</v>
      </c>
      <c r="B297" s="38" t="s">
        <v>1569</v>
      </c>
      <c r="C297" s="38" t="s">
        <v>2593</v>
      </c>
      <c r="E297" s="38" t="s">
        <v>103</v>
      </c>
      <c r="F297" s="38" t="s">
        <v>908</v>
      </c>
      <c r="G297" s="38" t="s">
        <v>915</v>
      </c>
      <c r="H297" s="38" t="s">
        <v>23</v>
      </c>
      <c r="I297" s="38" t="s">
        <v>917</v>
      </c>
      <c r="J297" s="38" t="s">
        <v>905</v>
      </c>
      <c r="K297" s="38" t="s">
        <v>2571</v>
      </c>
      <c r="L297" s="38" t="s">
        <v>2594</v>
      </c>
    </row>
    <row r="298" spans="1:12" s="38" customFormat="1" x14ac:dyDescent="0.25">
      <c r="A298" s="38" t="s">
        <v>1866</v>
      </c>
      <c r="B298" s="38" t="s">
        <v>1569</v>
      </c>
      <c r="C298" s="38" t="s">
        <v>2595</v>
      </c>
      <c r="E298" s="38" t="s">
        <v>103</v>
      </c>
      <c r="F298" s="38" t="s">
        <v>908</v>
      </c>
      <c r="G298" s="38" t="s">
        <v>915</v>
      </c>
      <c r="H298" s="38" t="s">
        <v>23</v>
      </c>
      <c r="I298" s="38" t="s">
        <v>917</v>
      </c>
      <c r="J298" s="38" t="s">
        <v>905</v>
      </c>
      <c r="K298" s="38" t="s">
        <v>2571</v>
      </c>
      <c r="L298" s="38">
        <v>234</v>
      </c>
    </row>
    <row r="299" spans="1:12" s="38" customFormat="1" x14ac:dyDescent="0.25">
      <c r="A299" s="38" t="s">
        <v>1867</v>
      </c>
      <c r="B299" s="38" t="s">
        <v>1569</v>
      </c>
      <c r="C299" s="38" t="s">
        <v>2596</v>
      </c>
      <c r="E299" s="38" t="s">
        <v>103</v>
      </c>
      <c r="F299" s="38" t="s">
        <v>908</v>
      </c>
      <c r="G299" s="38" t="s">
        <v>915</v>
      </c>
      <c r="H299" s="38" t="s">
        <v>23</v>
      </c>
      <c r="I299" s="38" t="s">
        <v>917</v>
      </c>
      <c r="J299" s="38" t="s">
        <v>905</v>
      </c>
      <c r="K299" s="38" t="s">
        <v>2571</v>
      </c>
      <c r="L299" s="38">
        <v>235</v>
      </c>
    </row>
    <row r="300" spans="1:12" s="38" customFormat="1" x14ac:dyDescent="0.25">
      <c r="A300" s="38" t="s">
        <v>1868</v>
      </c>
      <c r="B300" s="38" t="s">
        <v>1569</v>
      </c>
      <c r="C300" s="38" t="s">
        <v>2597</v>
      </c>
      <c r="E300" s="38" t="s">
        <v>103</v>
      </c>
      <c r="F300" s="38" t="s">
        <v>908</v>
      </c>
      <c r="G300" s="38" t="s">
        <v>915</v>
      </c>
      <c r="H300" s="38" t="s">
        <v>23</v>
      </c>
      <c r="I300" s="38" t="s">
        <v>917</v>
      </c>
      <c r="J300" s="38" t="s">
        <v>905</v>
      </c>
      <c r="K300" s="38" t="s">
        <v>2571</v>
      </c>
      <c r="L300" s="38">
        <v>236</v>
      </c>
    </row>
    <row r="301" spans="1:12" s="38" customFormat="1" x14ac:dyDescent="0.25">
      <c r="A301" s="38" t="s">
        <v>1869</v>
      </c>
      <c r="B301" s="38" t="s">
        <v>1569</v>
      </c>
      <c r="C301" s="38" t="s">
        <v>2598</v>
      </c>
      <c r="E301" s="38" t="s">
        <v>103</v>
      </c>
      <c r="F301" s="38" t="s">
        <v>908</v>
      </c>
      <c r="G301" s="38" t="s">
        <v>915</v>
      </c>
      <c r="H301" s="38" t="s">
        <v>23</v>
      </c>
      <c r="I301" s="38" t="s">
        <v>917</v>
      </c>
      <c r="J301" s="38" t="s">
        <v>905</v>
      </c>
      <c r="K301" s="38" t="s">
        <v>2571</v>
      </c>
      <c r="L301" s="38">
        <v>237</v>
      </c>
    </row>
    <row r="302" spans="1:12" s="38" customFormat="1" x14ac:dyDescent="0.25">
      <c r="A302" s="38" t="s">
        <v>1870</v>
      </c>
      <c r="B302" s="38" t="s">
        <v>1569</v>
      </c>
      <c r="C302" s="38" t="s">
        <v>2599</v>
      </c>
      <c r="E302" s="38" t="s">
        <v>103</v>
      </c>
      <c r="F302" s="38" t="s">
        <v>908</v>
      </c>
      <c r="G302" s="38" t="s">
        <v>915</v>
      </c>
      <c r="H302" s="38" t="s">
        <v>23</v>
      </c>
      <c r="I302" s="38" t="s">
        <v>917</v>
      </c>
      <c r="J302" s="38" t="s">
        <v>905</v>
      </c>
      <c r="K302" s="38" t="s">
        <v>2571</v>
      </c>
      <c r="L302" s="38">
        <v>238</v>
      </c>
    </row>
    <row r="303" spans="1:12" s="38" customFormat="1" x14ac:dyDescent="0.25">
      <c r="A303" s="38" t="s">
        <v>1871</v>
      </c>
      <c r="B303" s="38" t="s">
        <v>1569</v>
      </c>
      <c r="C303" s="38" t="s">
        <v>2600</v>
      </c>
      <c r="E303" s="38" t="s">
        <v>103</v>
      </c>
      <c r="F303" s="38" t="s">
        <v>908</v>
      </c>
      <c r="G303" s="38" t="s">
        <v>915</v>
      </c>
      <c r="H303" s="38" t="s">
        <v>23</v>
      </c>
      <c r="I303" s="38" t="s">
        <v>917</v>
      </c>
      <c r="J303" s="38" t="s">
        <v>905</v>
      </c>
      <c r="K303" s="38" t="s">
        <v>2571</v>
      </c>
      <c r="L303" s="38">
        <v>239</v>
      </c>
    </row>
    <row r="304" spans="1:12" s="38" customFormat="1" x14ac:dyDescent="0.25">
      <c r="A304" s="38" t="s">
        <v>1871</v>
      </c>
      <c r="B304" s="38" t="s">
        <v>1569</v>
      </c>
      <c r="C304" s="38" t="s">
        <v>2601</v>
      </c>
      <c r="E304" s="38" t="s">
        <v>103</v>
      </c>
      <c r="F304" s="38" t="s">
        <v>908</v>
      </c>
      <c r="G304" s="38" t="s">
        <v>915</v>
      </c>
      <c r="H304" s="38" t="s">
        <v>23</v>
      </c>
      <c r="I304" s="38" t="s">
        <v>917</v>
      </c>
      <c r="J304" s="38" t="s">
        <v>905</v>
      </c>
      <c r="K304" s="38" t="s">
        <v>2571</v>
      </c>
      <c r="L304" s="38">
        <v>240</v>
      </c>
    </row>
    <row r="305" spans="1:12" s="38" customFormat="1" x14ac:dyDescent="0.25">
      <c r="A305" s="38" t="s">
        <v>1872</v>
      </c>
      <c r="B305" s="38" t="s">
        <v>1569</v>
      </c>
      <c r="C305" s="38" t="s">
        <v>2602</v>
      </c>
      <c r="E305" s="38" t="s">
        <v>103</v>
      </c>
      <c r="F305" s="38" t="s">
        <v>908</v>
      </c>
      <c r="G305" s="38" t="s">
        <v>915</v>
      </c>
      <c r="H305" s="38" t="s">
        <v>23</v>
      </c>
      <c r="I305" s="38" t="s">
        <v>917</v>
      </c>
      <c r="J305" s="38" t="s">
        <v>905</v>
      </c>
      <c r="K305" s="38" t="s">
        <v>2603</v>
      </c>
      <c r="L305" s="38">
        <v>301</v>
      </c>
    </row>
    <row r="306" spans="1:12" s="38" customFormat="1" x14ac:dyDescent="0.25">
      <c r="A306" s="38" t="s">
        <v>1873</v>
      </c>
      <c r="B306" s="38" t="s">
        <v>1569</v>
      </c>
      <c r="C306" s="38" t="s">
        <v>2604</v>
      </c>
      <c r="E306" s="38" t="s">
        <v>103</v>
      </c>
      <c r="F306" s="38" t="s">
        <v>908</v>
      </c>
      <c r="G306" s="38" t="s">
        <v>915</v>
      </c>
      <c r="H306" s="38" t="s">
        <v>23</v>
      </c>
      <c r="I306" s="38" t="s">
        <v>917</v>
      </c>
      <c r="J306" s="38" t="s">
        <v>905</v>
      </c>
      <c r="K306" s="38" t="s">
        <v>2603</v>
      </c>
      <c r="L306" s="38">
        <v>303</v>
      </c>
    </row>
    <row r="307" spans="1:12" s="38" customFormat="1" x14ac:dyDescent="0.25">
      <c r="A307" s="38" t="s">
        <v>1874</v>
      </c>
      <c r="B307" s="38" t="s">
        <v>1569</v>
      </c>
      <c r="C307" s="38" t="s">
        <v>2605</v>
      </c>
      <c r="E307" s="38" t="s">
        <v>103</v>
      </c>
      <c r="F307" s="38" t="s">
        <v>908</v>
      </c>
      <c r="G307" s="38" t="s">
        <v>915</v>
      </c>
      <c r="H307" s="38" t="s">
        <v>23</v>
      </c>
      <c r="I307" s="38" t="s">
        <v>917</v>
      </c>
      <c r="J307" s="38" t="s">
        <v>905</v>
      </c>
      <c r="K307" s="38" t="s">
        <v>2603</v>
      </c>
      <c r="L307" s="38">
        <v>304</v>
      </c>
    </row>
    <row r="308" spans="1:12" s="38" customFormat="1" x14ac:dyDescent="0.25">
      <c r="A308" s="38" t="s">
        <v>1875</v>
      </c>
      <c r="B308" s="38" t="s">
        <v>1569</v>
      </c>
      <c r="C308" s="38" t="s">
        <v>2606</v>
      </c>
      <c r="E308" s="38" t="s">
        <v>103</v>
      </c>
      <c r="F308" s="38" t="s">
        <v>908</v>
      </c>
      <c r="G308" s="38" t="s">
        <v>915</v>
      </c>
      <c r="H308" s="38" t="s">
        <v>23</v>
      </c>
      <c r="I308" s="38" t="s">
        <v>917</v>
      </c>
      <c r="J308" s="38" t="s">
        <v>905</v>
      </c>
      <c r="K308" s="38" t="s">
        <v>2603</v>
      </c>
      <c r="L308" s="38">
        <v>305</v>
      </c>
    </row>
    <row r="309" spans="1:12" s="38" customFormat="1" x14ac:dyDescent="0.25">
      <c r="A309" s="38" t="s">
        <v>1876</v>
      </c>
      <c r="B309" s="38" t="s">
        <v>1569</v>
      </c>
      <c r="C309" s="38" t="s">
        <v>2607</v>
      </c>
      <c r="E309" s="38" t="s">
        <v>103</v>
      </c>
      <c r="F309" s="38" t="s">
        <v>908</v>
      </c>
      <c r="G309" s="38" t="s">
        <v>915</v>
      </c>
      <c r="H309" s="38" t="s">
        <v>23</v>
      </c>
      <c r="I309" s="38" t="s">
        <v>917</v>
      </c>
      <c r="J309" s="38" t="s">
        <v>905</v>
      </c>
      <c r="K309" s="38" t="s">
        <v>2603</v>
      </c>
      <c r="L309" s="38">
        <v>306</v>
      </c>
    </row>
    <row r="310" spans="1:12" s="38" customFormat="1" x14ac:dyDescent="0.25">
      <c r="A310" s="38" t="s">
        <v>1877</v>
      </c>
      <c r="B310" s="38" t="s">
        <v>1569</v>
      </c>
      <c r="C310" s="38" t="s">
        <v>2608</v>
      </c>
      <c r="E310" s="38" t="s">
        <v>103</v>
      </c>
      <c r="F310" s="38" t="s">
        <v>908</v>
      </c>
      <c r="G310" s="38" t="s">
        <v>915</v>
      </c>
      <c r="H310" s="38" t="s">
        <v>23</v>
      </c>
      <c r="I310" s="38" t="s">
        <v>917</v>
      </c>
      <c r="J310" s="38" t="s">
        <v>905</v>
      </c>
      <c r="K310" s="38" t="s">
        <v>2603</v>
      </c>
      <c r="L310" s="38">
        <v>307</v>
      </c>
    </row>
    <row r="311" spans="1:12" s="38" customFormat="1" x14ac:dyDescent="0.25">
      <c r="A311" s="38" t="s">
        <v>1878</v>
      </c>
      <c r="B311" s="38" t="s">
        <v>1569</v>
      </c>
      <c r="C311" s="38" t="s">
        <v>2609</v>
      </c>
      <c r="E311" s="38" t="s">
        <v>103</v>
      </c>
      <c r="F311" s="38" t="s">
        <v>908</v>
      </c>
      <c r="G311" s="38" t="s">
        <v>915</v>
      </c>
      <c r="H311" s="38" t="s">
        <v>23</v>
      </c>
      <c r="I311" s="38" t="s">
        <v>917</v>
      </c>
      <c r="J311" s="38" t="s">
        <v>905</v>
      </c>
      <c r="K311" s="38" t="s">
        <v>2603</v>
      </c>
      <c r="L311" s="38">
        <v>308</v>
      </c>
    </row>
    <row r="312" spans="1:12" s="38" customFormat="1" x14ac:dyDescent="0.25">
      <c r="A312" s="38" t="s">
        <v>1879</v>
      </c>
      <c r="B312" s="38" t="s">
        <v>1569</v>
      </c>
      <c r="C312" s="38" t="s">
        <v>2610</v>
      </c>
      <c r="E312" s="38" t="s">
        <v>103</v>
      </c>
      <c r="F312" s="38" t="s">
        <v>908</v>
      </c>
      <c r="G312" s="38" t="s">
        <v>915</v>
      </c>
      <c r="H312" s="38" t="s">
        <v>23</v>
      </c>
      <c r="I312" s="38" t="s">
        <v>917</v>
      </c>
      <c r="J312" s="38" t="s">
        <v>905</v>
      </c>
      <c r="K312" s="38" t="s">
        <v>2603</v>
      </c>
      <c r="L312" s="38" t="s">
        <v>2611</v>
      </c>
    </row>
    <row r="313" spans="1:12" s="38" customFormat="1" x14ac:dyDescent="0.25">
      <c r="A313" s="38" t="s">
        <v>1880</v>
      </c>
      <c r="B313" s="38" t="s">
        <v>1569</v>
      </c>
      <c r="C313" s="38" t="s">
        <v>2612</v>
      </c>
      <c r="E313" s="38" t="s">
        <v>103</v>
      </c>
      <c r="F313" s="38" t="s">
        <v>908</v>
      </c>
      <c r="G313" s="38" t="s">
        <v>915</v>
      </c>
      <c r="H313" s="38" t="s">
        <v>23</v>
      </c>
      <c r="I313" s="38" t="s">
        <v>917</v>
      </c>
      <c r="J313" s="38" t="s">
        <v>905</v>
      </c>
      <c r="K313" s="38" t="s">
        <v>2603</v>
      </c>
      <c r="L313" s="38">
        <v>313</v>
      </c>
    </row>
    <row r="314" spans="1:12" s="38" customFormat="1" x14ac:dyDescent="0.25">
      <c r="A314" s="38" t="s">
        <v>1881</v>
      </c>
      <c r="B314" s="38" t="s">
        <v>1569</v>
      </c>
      <c r="C314" s="38" t="s">
        <v>2613</v>
      </c>
      <c r="E314" s="38" t="s">
        <v>103</v>
      </c>
      <c r="F314" s="38" t="s">
        <v>908</v>
      </c>
      <c r="G314" s="38" t="s">
        <v>915</v>
      </c>
      <c r="H314" s="38" t="s">
        <v>23</v>
      </c>
      <c r="I314" s="38" t="s">
        <v>917</v>
      </c>
      <c r="J314" s="38" t="s">
        <v>905</v>
      </c>
      <c r="K314" s="38" t="s">
        <v>2603</v>
      </c>
      <c r="L314" s="38">
        <v>315</v>
      </c>
    </row>
    <row r="315" spans="1:12" s="38" customFormat="1" x14ac:dyDescent="0.25">
      <c r="A315" s="38" t="s">
        <v>1882</v>
      </c>
      <c r="B315" s="38" t="s">
        <v>1569</v>
      </c>
      <c r="C315" s="38" t="s">
        <v>2614</v>
      </c>
      <c r="E315" s="38" t="s">
        <v>103</v>
      </c>
      <c r="F315" s="38" t="s">
        <v>908</v>
      </c>
      <c r="G315" s="38" t="s">
        <v>915</v>
      </c>
      <c r="H315" s="38" t="s">
        <v>23</v>
      </c>
      <c r="I315" s="38" t="s">
        <v>917</v>
      </c>
      <c r="J315" s="38" t="s">
        <v>905</v>
      </c>
      <c r="K315" s="38" t="s">
        <v>2603</v>
      </c>
      <c r="L315" s="38" t="s">
        <v>2615</v>
      </c>
    </row>
    <row r="316" spans="1:12" s="38" customFormat="1" x14ac:dyDescent="0.25">
      <c r="A316" s="38" t="s">
        <v>1883</v>
      </c>
      <c r="B316" s="38" t="s">
        <v>1569</v>
      </c>
      <c r="C316" s="38" t="s">
        <v>2616</v>
      </c>
      <c r="E316" s="38" t="s">
        <v>103</v>
      </c>
      <c r="F316" s="38" t="s">
        <v>908</v>
      </c>
      <c r="G316" s="38" t="s">
        <v>915</v>
      </c>
      <c r="H316" s="38" t="s">
        <v>23</v>
      </c>
      <c r="I316" s="38" t="s">
        <v>917</v>
      </c>
      <c r="J316" s="38" t="s">
        <v>905</v>
      </c>
      <c r="K316" s="38" t="s">
        <v>2603</v>
      </c>
      <c r="L316" s="38">
        <v>317</v>
      </c>
    </row>
    <row r="317" spans="1:12" s="38" customFormat="1" x14ac:dyDescent="0.25">
      <c r="A317" s="38" t="s">
        <v>1884</v>
      </c>
      <c r="B317" s="38" t="s">
        <v>1569</v>
      </c>
      <c r="C317" s="38" t="s">
        <v>2617</v>
      </c>
      <c r="E317" s="38" t="s">
        <v>103</v>
      </c>
      <c r="F317" s="38" t="s">
        <v>908</v>
      </c>
      <c r="G317" s="38" t="s">
        <v>915</v>
      </c>
      <c r="H317" s="38" t="s">
        <v>23</v>
      </c>
      <c r="I317" s="38" t="s">
        <v>917</v>
      </c>
      <c r="J317" s="38" t="s">
        <v>905</v>
      </c>
      <c r="K317" s="38" t="s">
        <v>2603</v>
      </c>
      <c r="L317" s="38" t="s">
        <v>2618</v>
      </c>
    </row>
    <row r="318" spans="1:12" s="38" customFormat="1" x14ac:dyDescent="0.25">
      <c r="A318" s="38" t="s">
        <v>1885</v>
      </c>
      <c r="B318" s="38" t="s">
        <v>1569</v>
      </c>
      <c r="C318" s="38" t="s">
        <v>2619</v>
      </c>
      <c r="E318" s="38" t="s">
        <v>103</v>
      </c>
      <c r="F318" s="38" t="s">
        <v>908</v>
      </c>
      <c r="G318" s="38" t="s">
        <v>915</v>
      </c>
      <c r="H318" s="38" t="s">
        <v>23</v>
      </c>
      <c r="I318" s="38" t="s">
        <v>917</v>
      </c>
      <c r="J318" s="38" t="s">
        <v>905</v>
      </c>
      <c r="K318" s="38" t="s">
        <v>2603</v>
      </c>
      <c r="L318" s="38">
        <v>318</v>
      </c>
    </row>
    <row r="319" spans="1:12" s="38" customFormat="1" x14ac:dyDescent="0.25">
      <c r="A319" s="38" t="s">
        <v>1886</v>
      </c>
      <c r="B319" s="38" t="s">
        <v>1569</v>
      </c>
      <c r="C319" s="38" t="s">
        <v>2620</v>
      </c>
      <c r="E319" s="38" t="s">
        <v>103</v>
      </c>
      <c r="F319" s="38" t="s">
        <v>908</v>
      </c>
      <c r="G319" s="38" t="s">
        <v>915</v>
      </c>
      <c r="H319" s="38" t="s">
        <v>23</v>
      </c>
      <c r="I319" s="38" t="s">
        <v>917</v>
      </c>
      <c r="J319" s="38" t="s">
        <v>905</v>
      </c>
      <c r="K319" s="38" t="s">
        <v>2603</v>
      </c>
      <c r="L319" s="38">
        <v>319</v>
      </c>
    </row>
    <row r="320" spans="1:12" s="38" customFormat="1" x14ac:dyDescent="0.25">
      <c r="A320" s="38" t="s">
        <v>1887</v>
      </c>
      <c r="B320" s="38" t="s">
        <v>1569</v>
      </c>
      <c r="C320" s="38" t="s">
        <v>2621</v>
      </c>
      <c r="E320" s="38" t="s">
        <v>103</v>
      </c>
      <c r="F320" s="38" t="s">
        <v>908</v>
      </c>
      <c r="G320" s="38" t="s">
        <v>915</v>
      </c>
      <c r="H320" s="38" t="s">
        <v>23</v>
      </c>
      <c r="I320" s="38" t="s">
        <v>917</v>
      </c>
      <c r="J320" s="38" t="s">
        <v>905</v>
      </c>
      <c r="K320" s="38" t="s">
        <v>2603</v>
      </c>
      <c r="L320" s="38">
        <v>321</v>
      </c>
    </row>
    <row r="321" spans="1:12" s="38" customFormat="1" x14ac:dyDescent="0.25">
      <c r="A321" s="38" t="s">
        <v>1888</v>
      </c>
      <c r="B321" s="38" t="s">
        <v>1569</v>
      </c>
      <c r="C321" s="38" t="s">
        <v>2622</v>
      </c>
      <c r="E321" s="38" t="s">
        <v>103</v>
      </c>
      <c r="F321" s="38" t="s">
        <v>908</v>
      </c>
      <c r="G321" s="38" t="s">
        <v>915</v>
      </c>
      <c r="H321" s="38" t="s">
        <v>23</v>
      </c>
      <c r="I321" s="38" t="s">
        <v>917</v>
      </c>
      <c r="J321" s="38" t="s">
        <v>905</v>
      </c>
      <c r="K321" s="38" t="s">
        <v>2603</v>
      </c>
      <c r="L321" s="38">
        <v>323</v>
      </c>
    </row>
    <row r="322" spans="1:12" s="38" customFormat="1" x14ac:dyDescent="0.25">
      <c r="A322" s="38" t="s">
        <v>1889</v>
      </c>
      <c r="B322" s="38" t="s">
        <v>1569</v>
      </c>
      <c r="C322" s="38" t="s">
        <v>2623</v>
      </c>
      <c r="E322" s="38" t="s">
        <v>103</v>
      </c>
      <c r="F322" s="38" t="s">
        <v>908</v>
      </c>
      <c r="G322" s="38" t="s">
        <v>915</v>
      </c>
      <c r="H322" s="38" t="s">
        <v>23</v>
      </c>
      <c r="I322" s="38" t="s">
        <v>917</v>
      </c>
      <c r="J322" s="38" t="s">
        <v>905</v>
      </c>
      <c r="K322" s="38" t="s">
        <v>2603</v>
      </c>
      <c r="L322" s="38">
        <v>324</v>
      </c>
    </row>
    <row r="323" spans="1:12" s="38" customFormat="1" x14ac:dyDescent="0.25">
      <c r="A323" s="38" t="s">
        <v>1890</v>
      </c>
      <c r="B323" s="38" t="s">
        <v>1569</v>
      </c>
      <c r="C323" s="38" t="s">
        <v>2624</v>
      </c>
      <c r="E323" s="38" t="s">
        <v>103</v>
      </c>
      <c r="F323" s="38" t="s">
        <v>908</v>
      </c>
      <c r="G323" s="38" t="s">
        <v>915</v>
      </c>
      <c r="H323" s="38" t="s">
        <v>23</v>
      </c>
      <c r="I323" s="38" t="s">
        <v>917</v>
      </c>
      <c r="J323" s="38" t="s">
        <v>905</v>
      </c>
      <c r="K323" s="38" t="s">
        <v>2603</v>
      </c>
      <c r="L323" s="38">
        <v>325</v>
      </c>
    </row>
    <row r="324" spans="1:12" s="38" customFormat="1" x14ac:dyDescent="0.25">
      <c r="A324" s="38" t="s">
        <v>1891</v>
      </c>
      <c r="B324" s="38" t="s">
        <v>1569</v>
      </c>
      <c r="C324" s="38" t="s">
        <v>2625</v>
      </c>
      <c r="E324" s="38" t="s">
        <v>103</v>
      </c>
      <c r="F324" s="38" t="s">
        <v>908</v>
      </c>
      <c r="G324" s="38" t="s">
        <v>915</v>
      </c>
      <c r="H324" s="38" t="s">
        <v>23</v>
      </c>
      <c r="I324" s="38" t="s">
        <v>917</v>
      </c>
      <c r="J324" s="38" t="s">
        <v>905</v>
      </c>
      <c r="K324" s="38" t="s">
        <v>2603</v>
      </c>
      <c r="L324" s="38">
        <v>326</v>
      </c>
    </row>
    <row r="325" spans="1:12" s="38" customFormat="1" x14ac:dyDescent="0.25">
      <c r="A325" s="38" t="s">
        <v>1892</v>
      </c>
      <c r="B325" s="38" t="s">
        <v>1569</v>
      </c>
      <c r="C325" s="38" t="s">
        <v>2626</v>
      </c>
      <c r="E325" s="38" t="s">
        <v>103</v>
      </c>
      <c r="F325" s="38" t="s">
        <v>908</v>
      </c>
      <c r="G325" s="38" t="s">
        <v>915</v>
      </c>
      <c r="H325" s="38" t="s">
        <v>23</v>
      </c>
      <c r="I325" s="38" t="s">
        <v>917</v>
      </c>
      <c r="J325" s="38" t="s">
        <v>905</v>
      </c>
      <c r="K325" s="38" t="s">
        <v>2603</v>
      </c>
      <c r="L325" s="38">
        <v>327</v>
      </c>
    </row>
    <row r="326" spans="1:12" s="38" customFormat="1" x14ac:dyDescent="0.25">
      <c r="A326" s="38" t="s">
        <v>1893</v>
      </c>
      <c r="B326" s="38" t="s">
        <v>1569</v>
      </c>
      <c r="C326" s="38" t="s">
        <v>2627</v>
      </c>
      <c r="E326" s="38" t="s">
        <v>103</v>
      </c>
      <c r="F326" s="38" t="s">
        <v>908</v>
      </c>
      <c r="G326" s="38" t="s">
        <v>915</v>
      </c>
      <c r="H326" s="38" t="s">
        <v>23</v>
      </c>
      <c r="I326" s="38" t="s">
        <v>917</v>
      </c>
      <c r="J326" s="38" t="s">
        <v>905</v>
      </c>
      <c r="K326" s="38" t="s">
        <v>2603</v>
      </c>
      <c r="L326" s="38">
        <v>328</v>
      </c>
    </row>
    <row r="327" spans="1:12" s="38" customFormat="1" x14ac:dyDescent="0.25">
      <c r="A327" s="38" t="s">
        <v>1894</v>
      </c>
      <c r="B327" s="38" t="s">
        <v>1569</v>
      </c>
      <c r="C327" s="38" t="s">
        <v>2628</v>
      </c>
      <c r="E327" s="38" t="s">
        <v>103</v>
      </c>
      <c r="F327" s="38" t="s">
        <v>908</v>
      </c>
      <c r="G327" s="38" t="s">
        <v>915</v>
      </c>
      <c r="H327" s="38" t="s">
        <v>23</v>
      </c>
      <c r="I327" s="38" t="s">
        <v>917</v>
      </c>
      <c r="J327" s="38" t="s">
        <v>905</v>
      </c>
      <c r="K327" s="38" t="s">
        <v>2629</v>
      </c>
      <c r="L327" s="38">
        <v>801</v>
      </c>
    </row>
    <row r="328" spans="1:12" s="38" customFormat="1" x14ac:dyDescent="0.25">
      <c r="A328" s="38" t="s">
        <v>1895</v>
      </c>
      <c r="B328" s="38" t="s">
        <v>1569</v>
      </c>
      <c r="C328" s="38" t="s">
        <v>2630</v>
      </c>
      <c r="E328" s="38" t="s">
        <v>103</v>
      </c>
      <c r="F328" s="38" t="s">
        <v>908</v>
      </c>
      <c r="G328" s="38" t="s">
        <v>915</v>
      </c>
      <c r="H328" s="38" t="s">
        <v>23</v>
      </c>
      <c r="I328" s="38" t="s">
        <v>917</v>
      </c>
      <c r="J328" s="38" t="s">
        <v>905</v>
      </c>
      <c r="K328" s="38" t="s">
        <v>2629</v>
      </c>
      <c r="L328" s="38">
        <v>802</v>
      </c>
    </row>
    <row r="329" spans="1:12" s="38" customFormat="1" x14ac:dyDescent="0.25">
      <c r="A329" s="38" t="s">
        <v>1896</v>
      </c>
      <c r="B329" s="38" t="s">
        <v>1569</v>
      </c>
      <c r="C329" s="38" t="s">
        <v>2631</v>
      </c>
      <c r="E329" s="38" t="s">
        <v>103</v>
      </c>
      <c r="F329" s="38" t="s">
        <v>908</v>
      </c>
      <c r="G329" s="38" t="s">
        <v>915</v>
      </c>
      <c r="H329" s="38" t="s">
        <v>23</v>
      </c>
      <c r="I329" s="38" t="s">
        <v>917</v>
      </c>
      <c r="J329" s="38" t="s">
        <v>905</v>
      </c>
      <c r="K329" s="38" t="s">
        <v>2629</v>
      </c>
      <c r="L329" s="38">
        <v>803</v>
      </c>
    </row>
    <row r="330" spans="1:12" s="38" customFormat="1" x14ac:dyDescent="0.25">
      <c r="A330" s="38" t="s">
        <v>1897</v>
      </c>
      <c r="B330" s="38" t="s">
        <v>1569</v>
      </c>
      <c r="C330" s="38" t="s">
        <v>2632</v>
      </c>
      <c r="E330" s="38" t="s">
        <v>103</v>
      </c>
      <c r="F330" s="38" t="s">
        <v>908</v>
      </c>
      <c r="G330" s="38" t="s">
        <v>915</v>
      </c>
      <c r="H330" s="38" t="s">
        <v>23</v>
      </c>
      <c r="I330" s="38" t="s">
        <v>917</v>
      </c>
      <c r="J330" s="38" t="s">
        <v>905</v>
      </c>
      <c r="K330" s="38" t="s">
        <v>2629</v>
      </c>
      <c r="L330" s="38">
        <v>804</v>
      </c>
    </row>
    <row r="331" spans="1:12" s="38" customFormat="1" x14ac:dyDescent="0.25">
      <c r="A331" s="38" t="s">
        <v>1898</v>
      </c>
      <c r="B331" s="38" t="s">
        <v>1569</v>
      </c>
      <c r="C331" s="38" t="s">
        <v>2633</v>
      </c>
      <c r="E331" s="38" t="s">
        <v>103</v>
      </c>
      <c r="F331" s="38" t="s">
        <v>908</v>
      </c>
      <c r="G331" s="38" t="s">
        <v>915</v>
      </c>
      <c r="H331" s="38" t="s">
        <v>23</v>
      </c>
      <c r="I331" s="38" t="s">
        <v>917</v>
      </c>
      <c r="J331" s="38" t="s">
        <v>905</v>
      </c>
      <c r="K331" s="38" t="s">
        <v>2629</v>
      </c>
      <c r="L331" s="38">
        <v>805</v>
      </c>
    </row>
    <row r="332" spans="1:12" s="38" customFormat="1" x14ac:dyDescent="0.25">
      <c r="A332" s="38" t="s">
        <v>1899</v>
      </c>
      <c r="B332" s="38" t="s">
        <v>1569</v>
      </c>
      <c r="C332" s="38" t="s">
        <v>2634</v>
      </c>
      <c r="E332" s="38" t="s">
        <v>103</v>
      </c>
      <c r="F332" s="38" t="s">
        <v>908</v>
      </c>
      <c r="G332" s="38" t="s">
        <v>915</v>
      </c>
      <c r="H332" s="38" t="s">
        <v>23</v>
      </c>
      <c r="I332" s="38" t="s">
        <v>917</v>
      </c>
      <c r="J332" s="38" t="s">
        <v>905</v>
      </c>
      <c r="K332" s="38" t="s">
        <v>2629</v>
      </c>
      <c r="L332" s="38" t="s">
        <v>2635</v>
      </c>
    </row>
    <row r="333" spans="1:12" s="38" customFormat="1" x14ac:dyDescent="0.25">
      <c r="A333" s="38" t="s">
        <v>1900</v>
      </c>
      <c r="B333" s="38" t="s">
        <v>1569</v>
      </c>
      <c r="C333" s="38" t="s">
        <v>2636</v>
      </c>
      <c r="E333" s="38" t="s">
        <v>103</v>
      </c>
      <c r="F333" s="38" t="s">
        <v>908</v>
      </c>
      <c r="G333" s="38" t="s">
        <v>915</v>
      </c>
      <c r="H333" s="38" t="s">
        <v>23</v>
      </c>
      <c r="I333" s="38" t="s">
        <v>917</v>
      </c>
      <c r="J333" s="38" t="s">
        <v>905</v>
      </c>
      <c r="K333" s="38" t="s">
        <v>2629</v>
      </c>
      <c r="L333" s="38">
        <v>807</v>
      </c>
    </row>
    <row r="334" spans="1:12" s="38" customFormat="1" x14ac:dyDescent="0.25">
      <c r="A334" s="38" t="s">
        <v>1901</v>
      </c>
      <c r="B334" s="38" t="s">
        <v>1569</v>
      </c>
      <c r="C334" s="38" t="s">
        <v>2637</v>
      </c>
      <c r="E334" s="38" t="s">
        <v>103</v>
      </c>
      <c r="F334" s="38" t="s">
        <v>908</v>
      </c>
      <c r="G334" s="38" t="s">
        <v>915</v>
      </c>
      <c r="H334" s="38" t="s">
        <v>23</v>
      </c>
      <c r="I334" s="38" t="s">
        <v>917</v>
      </c>
      <c r="J334" s="38" t="s">
        <v>905</v>
      </c>
      <c r="K334" s="38" t="s">
        <v>2629</v>
      </c>
      <c r="L334" s="38" t="s">
        <v>2638</v>
      </c>
    </row>
    <row r="335" spans="1:12" s="38" customFormat="1" x14ac:dyDescent="0.25">
      <c r="A335" s="38" t="s">
        <v>1902</v>
      </c>
      <c r="B335" s="38" t="s">
        <v>1569</v>
      </c>
      <c r="C335" s="38" t="s">
        <v>2639</v>
      </c>
      <c r="E335" s="38" t="s">
        <v>103</v>
      </c>
      <c r="F335" s="38" t="s">
        <v>908</v>
      </c>
      <c r="G335" s="38" t="s">
        <v>915</v>
      </c>
      <c r="H335" s="38" t="s">
        <v>23</v>
      </c>
      <c r="I335" s="38" t="s">
        <v>917</v>
      </c>
      <c r="J335" s="38" t="s">
        <v>905</v>
      </c>
      <c r="K335" s="38" t="s">
        <v>2629</v>
      </c>
      <c r="L335" s="38">
        <v>808</v>
      </c>
    </row>
    <row r="336" spans="1:12" s="38" customFormat="1" x14ac:dyDescent="0.25">
      <c r="A336" s="38" t="s">
        <v>1903</v>
      </c>
      <c r="B336" s="38" t="s">
        <v>1569</v>
      </c>
      <c r="C336" s="38" t="s">
        <v>2640</v>
      </c>
      <c r="E336" s="38" t="s">
        <v>103</v>
      </c>
      <c r="F336" s="38" t="s">
        <v>908</v>
      </c>
      <c r="G336" s="38" t="s">
        <v>915</v>
      </c>
      <c r="H336" s="38" t="s">
        <v>23</v>
      </c>
      <c r="I336" s="38" t="s">
        <v>917</v>
      </c>
      <c r="J336" s="38" t="s">
        <v>905</v>
      </c>
      <c r="K336" s="38" t="s">
        <v>2629</v>
      </c>
      <c r="L336" s="38">
        <v>809</v>
      </c>
    </row>
    <row r="337" spans="1:12" s="38" customFormat="1" x14ac:dyDescent="0.25">
      <c r="A337" s="38" t="s">
        <v>1904</v>
      </c>
      <c r="B337" s="38" t="s">
        <v>1569</v>
      </c>
      <c r="C337" s="38" t="s">
        <v>2641</v>
      </c>
      <c r="E337" s="38" t="s">
        <v>103</v>
      </c>
      <c r="F337" s="38" t="s">
        <v>908</v>
      </c>
      <c r="G337" s="38" t="s">
        <v>915</v>
      </c>
      <c r="H337" s="38" t="s">
        <v>23</v>
      </c>
      <c r="I337" s="38" t="s">
        <v>917</v>
      </c>
      <c r="J337" s="38" t="s">
        <v>905</v>
      </c>
      <c r="K337" s="38" t="s">
        <v>2629</v>
      </c>
      <c r="L337" s="38">
        <v>810</v>
      </c>
    </row>
    <row r="338" spans="1:12" s="38" customFormat="1" x14ac:dyDescent="0.25">
      <c r="A338" s="38" t="s">
        <v>1905</v>
      </c>
      <c r="B338" s="38" t="s">
        <v>1569</v>
      </c>
      <c r="C338" s="38" t="s">
        <v>2642</v>
      </c>
      <c r="E338" s="38" t="s">
        <v>103</v>
      </c>
      <c r="F338" s="38" t="s">
        <v>908</v>
      </c>
      <c r="G338" s="38" t="s">
        <v>915</v>
      </c>
      <c r="H338" s="38" t="s">
        <v>23</v>
      </c>
      <c r="I338" s="38" t="s">
        <v>917</v>
      </c>
      <c r="J338" s="38" t="s">
        <v>905</v>
      </c>
      <c r="K338" s="38" t="s">
        <v>2629</v>
      </c>
      <c r="L338" s="38">
        <v>811</v>
      </c>
    </row>
    <row r="339" spans="1:12" s="38" customFormat="1" x14ac:dyDescent="0.25">
      <c r="A339" s="38" t="s">
        <v>1906</v>
      </c>
      <c r="B339" s="38" t="s">
        <v>1569</v>
      </c>
      <c r="C339" s="38" t="s">
        <v>2643</v>
      </c>
      <c r="E339" s="38" t="s">
        <v>103</v>
      </c>
      <c r="F339" s="38" t="s">
        <v>908</v>
      </c>
      <c r="G339" s="38" t="s">
        <v>915</v>
      </c>
      <c r="H339" s="38" t="s">
        <v>23</v>
      </c>
      <c r="I339" s="38" t="s">
        <v>917</v>
      </c>
      <c r="J339" s="38" t="s">
        <v>905</v>
      </c>
      <c r="K339" s="38" t="s">
        <v>2629</v>
      </c>
      <c r="L339" s="38">
        <v>812</v>
      </c>
    </row>
    <row r="340" spans="1:12" s="38" customFormat="1" x14ac:dyDescent="0.25">
      <c r="A340" s="38" t="s">
        <v>1907</v>
      </c>
      <c r="B340" s="38" t="s">
        <v>1569</v>
      </c>
      <c r="C340" s="38" t="s">
        <v>2644</v>
      </c>
      <c r="E340" s="38" t="s">
        <v>103</v>
      </c>
      <c r="F340" s="38" t="s">
        <v>908</v>
      </c>
      <c r="G340" s="38" t="s">
        <v>915</v>
      </c>
      <c r="H340" s="38" t="s">
        <v>23</v>
      </c>
      <c r="I340" s="38" t="s">
        <v>917</v>
      </c>
      <c r="J340" s="38" t="s">
        <v>905</v>
      </c>
      <c r="K340" s="38" t="s">
        <v>2629</v>
      </c>
      <c r="L340" s="38">
        <v>813</v>
      </c>
    </row>
    <row r="341" spans="1:12" s="40" customFormat="1" x14ac:dyDescent="0.25">
      <c r="A341" s="40" t="s">
        <v>1909</v>
      </c>
      <c r="B341" s="40" t="s">
        <v>1592</v>
      </c>
      <c r="C341" s="40" t="s">
        <v>2645</v>
      </c>
      <c r="D341" s="40" t="s">
        <v>2646</v>
      </c>
      <c r="E341" s="40" t="s">
        <v>103</v>
      </c>
      <c r="F341" s="40" t="s">
        <v>909</v>
      </c>
      <c r="G341" s="40" t="s">
        <v>915</v>
      </c>
      <c r="H341" s="40" t="s">
        <v>23</v>
      </c>
      <c r="I341" s="40" t="s">
        <v>905</v>
      </c>
      <c r="J341" s="40" t="s">
        <v>905</v>
      </c>
      <c r="K341" s="40" t="s">
        <v>2647</v>
      </c>
      <c r="L341" s="40" t="s">
        <v>1771</v>
      </c>
    </row>
    <row r="342" spans="1:12" s="40" customFormat="1" x14ac:dyDescent="0.25">
      <c r="A342" s="40" t="s">
        <v>1910</v>
      </c>
      <c r="B342" s="40" t="s">
        <v>1592</v>
      </c>
      <c r="C342" s="40" t="s">
        <v>2648</v>
      </c>
      <c r="D342" s="40" t="s">
        <v>2646</v>
      </c>
      <c r="E342" s="40" t="s">
        <v>103</v>
      </c>
      <c r="F342" s="40" t="s">
        <v>909</v>
      </c>
      <c r="G342" s="40" t="s">
        <v>915</v>
      </c>
      <c r="H342" s="40" t="s">
        <v>23</v>
      </c>
      <c r="I342" s="40" t="s">
        <v>905</v>
      </c>
      <c r="J342" s="40" t="s">
        <v>905</v>
      </c>
      <c r="K342" s="40" t="s">
        <v>2647</v>
      </c>
      <c r="L342" s="40" t="s">
        <v>1911</v>
      </c>
    </row>
    <row r="343" spans="1:12" s="40" customFormat="1" x14ac:dyDescent="0.25">
      <c r="A343" s="40" t="s">
        <v>1912</v>
      </c>
      <c r="B343" s="40" t="s">
        <v>1592</v>
      </c>
      <c r="C343" s="40" t="s">
        <v>2649</v>
      </c>
      <c r="D343" s="40" t="s">
        <v>2646</v>
      </c>
      <c r="E343" s="40" t="s">
        <v>103</v>
      </c>
      <c r="F343" s="40" t="s">
        <v>909</v>
      </c>
      <c r="G343" s="40" t="s">
        <v>915</v>
      </c>
      <c r="H343" s="40" t="s">
        <v>23</v>
      </c>
      <c r="I343" s="40" t="s">
        <v>905</v>
      </c>
      <c r="J343" s="40" t="s">
        <v>905</v>
      </c>
      <c r="K343" s="40" t="s">
        <v>2647</v>
      </c>
      <c r="L343" s="40" t="s">
        <v>1773</v>
      </c>
    </row>
    <row r="344" spans="1:12" s="40" customFormat="1" x14ac:dyDescent="0.25">
      <c r="A344" s="40" t="s">
        <v>1913</v>
      </c>
      <c r="B344" s="40" t="s">
        <v>1592</v>
      </c>
      <c r="C344" s="40" t="s">
        <v>2650</v>
      </c>
      <c r="D344" s="40" t="s">
        <v>2646</v>
      </c>
      <c r="E344" s="40" t="s">
        <v>103</v>
      </c>
      <c r="F344" s="40" t="s">
        <v>909</v>
      </c>
      <c r="G344" s="40" t="s">
        <v>915</v>
      </c>
      <c r="H344" s="40" t="s">
        <v>23</v>
      </c>
      <c r="I344" s="40" t="s">
        <v>905</v>
      </c>
      <c r="J344" s="40" t="s">
        <v>905</v>
      </c>
      <c r="K344" s="40" t="s">
        <v>2647</v>
      </c>
      <c r="L344" s="40" t="s">
        <v>1775</v>
      </c>
    </row>
    <row r="345" spans="1:12" s="40" customFormat="1" x14ac:dyDescent="0.25">
      <c r="A345" s="40" t="s">
        <v>1914</v>
      </c>
      <c r="B345" s="40" t="s">
        <v>1592</v>
      </c>
      <c r="C345" s="40" t="s">
        <v>2651</v>
      </c>
      <c r="D345" s="40" t="s">
        <v>2646</v>
      </c>
      <c r="E345" s="40" t="s">
        <v>103</v>
      </c>
      <c r="F345" s="40" t="s">
        <v>909</v>
      </c>
      <c r="G345" s="40" t="s">
        <v>915</v>
      </c>
      <c r="H345" s="40" t="s">
        <v>23</v>
      </c>
      <c r="I345" s="40" t="s">
        <v>905</v>
      </c>
      <c r="J345" s="40" t="s">
        <v>905</v>
      </c>
      <c r="K345" s="40" t="s">
        <v>2647</v>
      </c>
      <c r="L345" s="40" t="s">
        <v>1777</v>
      </c>
    </row>
    <row r="346" spans="1:12" s="40" customFormat="1" x14ac:dyDescent="0.25">
      <c r="A346" s="40" t="s">
        <v>1915</v>
      </c>
      <c r="B346" s="40" t="s">
        <v>1592</v>
      </c>
      <c r="C346" s="40" t="s">
        <v>2652</v>
      </c>
      <c r="D346" s="40" t="s">
        <v>2646</v>
      </c>
      <c r="E346" s="40" t="s">
        <v>103</v>
      </c>
      <c r="F346" s="40" t="s">
        <v>909</v>
      </c>
      <c r="G346" s="40" t="s">
        <v>915</v>
      </c>
      <c r="H346" s="40" t="s">
        <v>23</v>
      </c>
      <c r="I346" s="40" t="s">
        <v>905</v>
      </c>
      <c r="J346" s="40" t="s">
        <v>905</v>
      </c>
      <c r="K346" s="40" t="s">
        <v>2647</v>
      </c>
      <c r="L346" s="40" t="s">
        <v>2504</v>
      </c>
    </row>
    <row r="347" spans="1:12" s="40" customFormat="1" x14ac:dyDescent="0.25">
      <c r="A347" s="40" t="s">
        <v>1916</v>
      </c>
      <c r="B347" s="40" t="s">
        <v>1592</v>
      </c>
      <c r="C347" s="40" t="s">
        <v>2653</v>
      </c>
      <c r="D347" s="40" t="s">
        <v>2646</v>
      </c>
      <c r="E347" s="40" t="s">
        <v>103</v>
      </c>
      <c r="F347" s="40" t="s">
        <v>909</v>
      </c>
      <c r="G347" s="40" t="s">
        <v>915</v>
      </c>
      <c r="H347" s="40" t="s">
        <v>23</v>
      </c>
      <c r="I347" s="40" t="s">
        <v>905</v>
      </c>
      <c r="J347" s="40" t="s">
        <v>905</v>
      </c>
      <c r="K347" s="40" t="s">
        <v>2647</v>
      </c>
      <c r="L347" s="40" t="s">
        <v>2506</v>
      </c>
    </row>
    <row r="348" spans="1:12" s="40" customFormat="1" x14ac:dyDescent="0.25">
      <c r="A348" s="40" t="s">
        <v>1917</v>
      </c>
      <c r="B348" s="40" t="s">
        <v>1592</v>
      </c>
      <c r="C348" s="40" t="s">
        <v>2654</v>
      </c>
      <c r="D348" s="40" t="s">
        <v>2646</v>
      </c>
      <c r="E348" s="40" t="s">
        <v>103</v>
      </c>
      <c r="F348" s="40" t="s">
        <v>909</v>
      </c>
      <c r="G348" s="40" t="s">
        <v>915</v>
      </c>
      <c r="H348" s="40" t="s">
        <v>23</v>
      </c>
      <c r="I348" s="40" t="s">
        <v>905</v>
      </c>
      <c r="J348" s="40" t="s">
        <v>905</v>
      </c>
      <c r="K348" s="40" t="s">
        <v>2647</v>
      </c>
      <c r="L348" s="40" t="s">
        <v>2655</v>
      </c>
    </row>
    <row r="349" spans="1:12" s="40" customFormat="1" x14ac:dyDescent="0.25">
      <c r="A349" s="40" t="s">
        <v>1918</v>
      </c>
      <c r="B349" s="40" t="s">
        <v>1592</v>
      </c>
      <c r="C349" s="40" t="s">
        <v>2656</v>
      </c>
      <c r="D349" s="40" t="s">
        <v>2646</v>
      </c>
      <c r="E349" s="40" t="s">
        <v>103</v>
      </c>
      <c r="F349" s="40" t="s">
        <v>909</v>
      </c>
      <c r="G349" s="40" t="s">
        <v>915</v>
      </c>
      <c r="H349" s="40" t="s">
        <v>23</v>
      </c>
      <c r="I349" s="40" t="s">
        <v>905</v>
      </c>
      <c r="J349" s="40" t="s">
        <v>905</v>
      </c>
      <c r="K349" s="40" t="s">
        <v>2647</v>
      </c>
      <c r="L349" s="40" t="s">
        <v>2657</v>
      </c>
    </row>
    <row r="350" spans="1:12" s="40" customFormat="1" x14ac:dyDescent="0.25">
      <c r="A350" s="40" t="s">
        <v>1919</v>
      </c>
      <c r="B350" s="40" t="s">
        <v>1592</v>
      </c>
      <c r="C350" s="40" t="s">
        <v>2658</v>
      </c>
      <c r="D350" s="40" t="s">
        <v>2646</v>
      </c>
      <c r="E350" s="40" t="s">
        <v>103</v>
      </c>
      <c r="F350" s="40" t="s">
        <v>909</v>
      </c>
      <c r="G350" s="40" t="s">
        <v>915</v>
      </c>
      <c r="H350" s="40" t="s">
        <v>23</v>
      </c>
      <c r="I350" s="40" t="s">
        <v>905</v>
      </c>
      <c r="J350" s="40" t="s">
        <v>905</v>
      </c>
      <c r="K350" s="40" t="s">
        <v>2659</v>
      </c>
      <c r="L350" s="40" t="s">
        <v>1920</v>
      </c>
    </row>
    <row r="351" spans="1:12" s="40" customFormat="1" x14ac:dyDescent="0.25">
      <c r="A351" s="40" t="s">
        <v>1921</v>
      </c>
      <c r="B351" s="40" t="s">
        <v>1592</v>
      </c>
      <c r="C351" s="40" t="s">
        <v>2660</v>
      </c>
      <c r="D351" s="40" t="s">
        <v>2646</v>
      </c>
      <c r="E351" s="40" t="s">
        <v>103</v>
      </c>
      <c r="F351" s="40" t="s">
        <v>909</v>
      </c>
      <c r="G351" s="40" t="s">
        <v>915</v>
      </c>
      <c r="H351" s="40" t="s">
        <v>23</v>
      </c>
      <c r="I351" s="40" t="s">
        <v>905</v>
      </c>
      <c r="J351" s="40" t="s">
        <v>905</v>
      </c>
      <c r="K351" s="40" t="s">
        <v>2661</v>
      </c>
      <c r="L351" s="40" t="s">
        <v>1922</v>
      </c>
    </row>
    <row r="352" spans="1:12" s="40" customFormat="1" x14ac:dyDescent="0.25">
      <c r="A352" s="40" t="s">
        <v>2662</v>
      </c>
      <c r="B352" s="40" t="s">
        <v>1592</v>
      </c>
      <c r="C352" s="40" t="s">
        <v>2663</v>
      </c>
      <c r="D352" s="40" t="s">
        <v>2646</v>
      </c>
      <c r="E352" s="40" t="s">
        <v>103</v>
      </c>
      <c r="F352" s="40" t="s">
        <v>909</v>
      </c>
      <c r="G352" s="40" t="s">
        <v>915</v>
      </c>
      <c r="H352" s="40" t="s">
        <v>23</v>
      </c>
      <c r="I352" s="40" t="s">
        <v>905</v>
      </c>
      <c r="J352" s="40" t="s">
        <v>905</v>
      </c>
      <c r="K352" s="40" t="s">
        <v>2664</v>
      </c>
      <c r="L352" s="40" t="s">
        <v>1781</v>
      </c>
    </row>
    <row r="353" spans="1:12" s="40" customFormat="1" x14ac:dyDescent="0.25">
      <c r="A353" s="40" t="s">
        <v>2665</v>
      </c>
      <c r="B353" s="40" t="s">
        <v>1592</v>
      </c>
      <c r="C353" s="40" t="s">
        <v>2666</v>
      </c>
      <c r="D353" s="40" t="s">
        <v>2646</v>
      </c>
      <c r="E353" s="40" t="s">
        <v>103</v>
      </c>
      <c r="F353" s="40" t="s">
        <v>909</v>
      </c>
      <c r="G353" s="40" t="s">
        <v>915</v>
      </c>
      <c r="H353" s="40" t="s">
        <v>23</v>
      </c>
      <c r="I353" s="40" t="s">
        <v>905</v>
      </c>
      <c r="J353" s="40" t="s">
        <v>905</v>
      </c>
      <c r="K353" s="40" t="s">
        <v>2664</v>
      </c>
      <c r="L353" s="40" t="s">
        <v>1783</v>
      </c>
    </row>
    <row r="354" spans="1:12" s="40" customFormat="1" x14ac:dyDescent="0.25">
      <c r="A354" s="40" t="s">
        <v>2667</v>
      </c>
      <c r="B354" s="40" t="s">
        <v>1592</v>
      </c>
      <c r="C354" s="40" t="s">
        <v>2668</v>
      </c>
      <c r="D354" s="40" t="s">
        <v>2646</v>
      </c>
      <c r="E354" s="40" t="s">
        <v>103</v>
      </c>
      <c r="F354" s="40" t="s">
        <v>909</v>
      </c>
      <c r="G354" s="40" t="s">
        <v>915</v>
      </c>
      <c r="H354" s="40" t="s">
        <v>23</v>
      </c>
      <c r="I354" s="40" t="s">
        <v>905</v>
      </c>
      <c r="J354" s="40" t="s">
        <v>905</v>
      </c>
      <c r="K354" s="40" t="s">
        <v>2664</v>
      </c>
      <c r="L354" s="40" t="s">
        <v>1785</v>
      </c>
    </row>
    <row r="355" spans="1:12" s="40" customFormat="1" x14ac:dyDescent="0.25">
      <c r="A355" s="40" t="s">
        <v>2669</v>
      </c>
      <c r="B355" s="40" t="s">
        <v>1592</v>
      </c>
      <c r="C355" s="40" t="s">
        <v>2670</v>
      </c>
      <c r="D355" s="40" t="s">
        <v>2646</v>
      </c>
      <c r="E355" s="40" t="s">
        <v>103</v>
      </c>
      <c r="F355" s="40" t="s">
        <v>909</v>
      </c>
      <c r="G355" s="40" t="s">
        <v>915</v>
      </c>
      <c r="H355" s="40" t="s">
        <v>23</v>
      </c>
      <c r="I355" s="40" t="s">
        <v>905</v>
      </c>
      <c r="J355" s="40" t="s">
        <v>905</v>
      </c>
      <c r="K355" s="40" t="s">
        <v>2664</v>
      </c>
      <c r="L355" s="40" t="s">
        <v>1787</v>
      </c>
    </row>
    <row r="356" spans="1:12" s="40" customFormat="1" x14ac:dyDescent="0.25">
      <c r="A356" s="40" t="s">
        <v>2671</v>
      </c>
      <c r="B356" s="40" t="s">
        <v>1592</v>
      </c>
      <c r="C356" s="40" t="s">
        <v>2672</v>
      </c>
      <c r="D356" s="40" t="s">
        <v>2646</v>
      </c>
      <c r="E356" s="40" t="s">
        <v>103</v>
      </c>
      <c r="F356" s="40" t="s">
        <v>909</v>
      </c>
      <c r="G356" s="40" t="s">
        <v>915</v>
      </c>
      <c r="H356" s="40" t="s">
        <v>23</v>
      </c>
      <c r="I356" s="40" t="s">
        <v>905</v>
      </c>
      <c r="J356" s="40" t="s">
        <v>905</v>
      </c>
      <c r="K356" s="40" t="s">
        <v>2664</v>
      </c>
      <c r="L356" s="40" t="s">
        <v>1789</v>
      </c>
    </row>
    <row r="357" spans="1:12" s="40" customFormat="1" x14ac:dyDescent="0.25">
      <c r="A357" s="40" t="s">
        <v>2673</v>
      </c>
      <c r="B357" s="40" t="s">
        <v>1592</v>
      </c>
      <c r="C357" s="40" t="s">
        <v>2674</v>
      </c>
      <c r="D357" s="40" t="s">
        <v>2646</v>
      </c>
      <c r="E357" s="40" t="s">
        <v>103</v>
      </c>
      <c r="F357" s="40" t="s">
        <v>909</v>
      </c>
      <c r="G357" s="40" t="s">
        <v>915</v>
      </c>
      <c r="H357" s="40" t="s">
        <v>23</v>
      </c>
      <c r="I357" s="40" t="s">
        <v>905</v>
      </c>
      <c r="J357" s="40" t="s">
        <v>905</v>
      </c>
      <c r="K357" s="40" t="s">
        <v>2664</v>
      </c>
      <c r="L357" s="40" t="s">
        <v>1791</v>
      </c>
    </row>
    <row r="358" spans="1:12" s="40" customFormat="1" x14ac:dyDescent="0.25">
      <c r="A358" s="40" t="s">
        <v>2675</v>
      </c>
      <c r="B358" s="40" t="s">
        <v>1592</v>
      </c>
      <c r="C358" s="40" t="s">
        <v>2676</v>
      </c>
      <c r="D358" s="40" t="s">
        <v>2646</v>
      </c>
      <c r="E358" s="40" t="s">
        <v>103</v>
      </c>
      <c r="F358" s="40" t="s">
        <v>909</v>
      </c>
      <c r="G358" s="40" t="s">
        <v>915</v>
      </c>
      <c r="H358" s="40" t="s">
        <v>23</v>
      </c>
      <c r="I358" s="40" t="s">
        <v>905</v>
      </c>
      <c r="J358" s="40" t="s">
        <v>905</v>
      </c>
      <c r="K358" s="40" t="s">
        <v>2664</v>
      </c>
      <c r="L358" s="40" t="s">
        <v>1793</v>
      </c>
    </row>
    <row r="359" spans="1:12" s="40" customFormat="1" x14ac:dyDescent="0.25">
      <c r="A359" s="40" t="s">
        <v>2677</v>
      </c>
      <c r="B359" s="40" t="s">
        <v>1592</v>
      </c>
      <c r="C359" s="40" t="s">
        <v>2678</v>
      </c>
      <c r="D359" s="40" t="s">
        <v>2646</v>
      </c>
      <c r="E359" s="40" t="s">
        <v>103</v>
      </c>
      <c r="F359" s="40" t="s">
        <v>909</v>
      </c>
      <c r="G359" s="40" t="s">
        <v>915</v>
      </c>
      <c r="H359" s="40" t="s">
        <v>23</v>
      </c>
      <c r="I359" s="40" t="s">
        <v>905</v>
      </c>
      <c r="J359" s="40" t="s">
        <v>905</v>
      </c>
      <c r="K359" s="40" t="s">
        <v>2664</v>
      </c>
      <c r="L359" s="40" t="s">
        <v>1795</v>
      </c>
    </row>
    <row r="360" spans="1:12" s="40" customFormat="1" x14ac:dyDescent="0.25">
      <c r="A360" s="40" t="s">
        <v>2679</v>
      </c>
      <c r="B360" s="40" t="s">
        <v>1592</v>
      </c>
      <c r="C360" s="40" t="s">
        <v>2680</v>
      </c>
      <c r="D360" s="40" t="s">
        <v>2646</v>
      </c>
      <c r="E360" s="40" t="s">
        <v>103</v>
      </c>
      <c r="F360" s="40" t="s">
        <v>909</v>
      </c>
      <c r="G360" s="40" t="s">
        <v>915</v>
      </c>
      <c r="H360" s="40" t="s">
        <v>23</v>
      </c>
      <c r="I360" s="40" t="s">
        <v>905</v>
      </c>
      <c r="J360" s="40" t="s">
        <v>905</v>
      </c>
      <c r="K360" s="40" t="s">
        <v>2664</v>
      </c>
      <c r="L360" s="40" t="s">
        <v>2322</v>
      </c>
    </row>
    <row r="361" spans="1:12" s="40" customFormat="1" x14ac:dyDescent="0.25">
      <c r="A361" s="40" t="s">
        <v>2681</v>
      </c>
      <c r="B361" s="40" t="s">
        <v>1592</v>
      </c>
      <c r="C361" s="40" t="s">
        <v>2682</v>
      </c>
      <c r="D361" s="40" t="s">
        <v>2646</v>
      </c>
      <c r="E361" s="40" t="s">
        <v>103</v>
      </c>
      <c r="F361" s="40" t="s">
        <v>909</v>
      </c>
      <c r="G361" s="40" t="s">
        <v>915</v>
      </c>
      <c r="H361" s="40" t="s">
        <v>23</v>
      </c>
      <c r="I361" s="40" t="s">
        <v>905</v>
      </c>
      <c r="J361" s="40" t="s">
        <v>905</v>
      </c>
      <c r="K361" s="40" t="s">
        <v>2664</v>
      </c>
      <c r="L361" s="40" t="s">
        <v>2323</v>
      </c>
    </row>
    <row r="362" spans="1:12" s="40" customFormat="1" x14ac:dyDescent="0.25">
      <c r="A362" s="40" t="s">
        <v>2683</v>
      </c>
      <c r="B362" s="40" t="s">
        <v>1592</v>
      </c>
      <c r="C362" s="40" t="s">
        <v>2684</v>
      </c>
      <c r="D362" s="40" t="s">
        <v>2646</v>
      </c>
      <c r="E362" s="40" t="s">
        <v>103</v>
      </c>
      <c r="F362" s="40" t="s">
        <v>909</v>
      </c>
      <c r="G362" s="40" t="s">
        <v>915</v>
      </c>
      <c r="H362" s="40" t="s">
        <v>23</v>
      </c>
      <c r="I362" s="40" t="s">
        <v>905</v>
      </c>
      <c r="J362" s="40" t="s">
        <v>905</v>
      </c>
      <c r="K362" s="40" t="s">
        <v>2685</v>
      </c>
      <c r="L362" s="40" t="s">
        <v>2324</v>
      </c>
    </row>
    <row r="363" spans="1:12" s="40" customFormat="1" x14ac:dyDescent="0.25">
      <c r="A363" s="40" t="s">
        <v>2686</v>
      </c>
      <c r="B363" s="40" t="s">
        <v>1592</v>
      </c>
      <c r="C363" s="40" t="s">
        <v>2687</v>
      </c>
      <c r="D363" s="40" t="s">
        <v>2646</v>
      </c>
      <c r="E363" s="40" t="s">
        <v>103</v>
      </c>
      <c r="F363" s="40" t="s">
        <v>909</v>
      </c>
      <c r="G363" s="40" t="s">
        <v>915</v>
      </c>
      <c r="H363" s="40" t="s">
        <v>23</v>
      </c>
      <c r="I363" s="40" t="s">
        <v>905</v>
      </c>
      <c r="J363" s="40" t="s">
        <v>905</v>
      </c>
      <c r="K363" s="40" t="s">
        <v>2685</v>
      </c>
      <c r="L363" s="40" t="s">
        <v>2325</v>
      </c>
    </row>
    <row r="364" spans="1:12" s="40" customFormat="1" x14ac:dyDescent="0.25">
      <c r="A364" s="40" t="s">
        <v>2688</v>
      </c>
      <c r="B364" s="40" t="s">
        <v>1592</v>
      </c>
      <c r="C364" s="40" t="s">
        <v>2689</v>
      </c>
      <c r="D364" s="40" t="s">
        <v>2646</v>
      </c>
      <c r="E364" s="40" t="s">
        <v>103</v>
      </c>
      <c r="F364" s="40" t="s">
        <v>909</v>
      </c>
      <c r="G364" s="40" t="s">
        <v>915</v>
      </c>
      <c r="H364" s="40" t="s">
        <v>23</v>
      </c>
      <c r="I364" s="40" t="s">
        <v>905</v>
      </c>
      <c r="J364" s="40" t="s">
        <v>905</v>
      </c>
      <c r="K364" s="40" t="s">
        <v>2685</v>
      </c>
      <c r="L364" s="40" t="s">
        <v>2326</v>
      </c>
    </row>
    <row r="365" spans="1:12" s="40" customFormat="1" x14ac:dyDescent="0.25">
      <c r="A365" s="40" t="s">
        <v>2690</v>
      </c>
      <c r="B365" s="40" t="s">
        <v>1592</v>
      </c>
      <c r="C365" s="40" t="s">
        <v>2691</v>
      </c>
      <c r="D365" s="40" t="s">
        <v>2646</v>
      </c>
      <c r="E365" s="40" t="s">
        <v>103</v>
      </c>
      <c r="F365" s="40" t="s">
        <v>909</v>
      </c>
      <c r="G365" s="40" t="s">
        <v>915</v>
      </c>
      <c r="H365" s="40" t="s">
        <v>23</v>
      </c>
      <c r="I365" s="40" t="s">
        <v>905</v>
      </c>
      <c r="J365" s="40" t="s">
        <v>905</v>
      </c>
      <c r="K365" s="40" t="s">
        <v>2685</v>
      </c>
      <c r="L365" s="40" t="s">
        <v>2327</v>
      </c>
    </row>
    <row r="366" spans="1:12" s="40" customFormat="1" x14ac:dyDescent="0.25">
      <c r="A366" s="40" t="s">
        <v>2692</v>
      </c>
      <c r="B366" s="40" t="s">
        <v>1592</v>
      </c>
      <c r="C366" s="40" t="s">
        <v>2693</v>
      </c>
      <c r="D366" s="40" t="s">
        <v>2646</v>
      </c>
      <c r="E366" s="40" t="s">
        <v>103</v>
      </c>
      <c r="F366" s="40" t="s">
        <v>909</v>
      </c>
      <c r="G366" s="40" t="s">
        <v>915</v>
      </c>
      <c r="H366" s="40" t="s">
        <v>23</v>
      </c>
      <c r="I366" s="40" t="s">
        <v>905</v>
      </c>
      <c r="J366" s="40" t="s">
        <v>905</v>
      </c>
      <c r="K366" s="40" t="s">
        <v>2685</v>
      </c>
      <c r="L366" s="40" t="s">
        <v>2328</v>
      </c>
    </row>
    <row r="367" spans="1:12" s="40" customFormat="1" x14ac:dyDescent="0.25">
      <c r="A367" s="40" t="s">
        <v>2694</v>
      </c>
      <c r="B367" s="40" t="s">
        <v>1592</v>
      </c>
      <c r="C367" s="40" t="s">
        <v>2695</v>
      </c>
      <c r="D367" s="40" t="s">
        <v>2646</v>
      </c>
      <c r="E367" s="40" t="s">
        <v>103</v>
      </c>
      <c r="F367" s="40" t="s">
        <v>909</v>
      </c>
      <c r="G367" s="40" t="s">
        <v>915</v>
      </c>
      <c r="H367" s="40" t="s">
        <v>23</v>
      </c>
      <c r="I367" s="40" t="s">
        <v>905</v>
      </c>
      <c r="J367" s="40" t="s">
        <v>905</v>
      </c>
      <c r="K367" s="40" t="s">
        <v>2685</v>
      </c>
      <c r="L367" s="40" t="s">
        <v>2329</v>
      </c>
    </row>
    <row r="368" spans="1:12" s="40" customFormat="1" x14ac:dyDescent="0.25">
      <c r="A368" s="40" t="s">
        <v>2696</v>
      </c>
      <c r="B368" s="40" t="s">
        <v>1592</v>
      </c>
      <c r="C368" s="40" t="s">
        <v>2697</v>
      </c>
      <c r="D368" s="40" t="s">
        <v>2646</v>
      </c>
      <c r="E368" s="40" t="s">
        <v>103</v>
      </c>
      <c r="F368" s="40" t="s">
        <v>909</v>
      </c>
      <c r="G368" s="40" t="s">
        <v>915</v>
      </c>
      <c r="H368" s="40" t="s">
        <v>23</v>
      </c>
      <c r="I368" s="40" t="s">
        <v>905</v>
      </c>
      <c r="J368" s="40" t="s">
        <v>905</v>
      </c>
      <c r="K368" s="40" t="s">
        <v>2685</v>
      </c>
      <c r="L368" s="40" t="s">
        <v>2330</v>
      </c>
    </row>
    <row r="369" spans="1:12" s="40" customFormat="1" x14ac:dyDescent="0.25">
      <c r="A369" s="40" t="s">
        <v>2698</v>
      </c>
      <c r="B369" s="40" t="s">
        <v>1592</v>
      </c>
      <c r="C369" s="40" t="s">
        <v>2699</v>
      </c>
      <c r="D369" s="40" t="s">
        <v>2646</v>
      </c>
      <c r="E369" s="40" t="s">
        <v>103</v>
      </c>
      <c r="F369" s="40" t="s">
        <v>909</v>
      </c>
      <c r="G369" s="40" t="s">
        <v>915</v>
      </c>
      <c r="H369" s="40" t="s">
        <v>23</v>
      </c>
      <c r="I369" s="40" t="s">
        <v>905</v>
      </c>
      <c r="J369" s="40" t="s">
        <v>905</v>
      </c>
      <c r="K369" s="40" t="s">
        <v>2685</v>
      </c>
      <c r="L369" s="40" t="s">
        <v>2331</v>
      </c>
    </row>
    <row r="370" spans="1:12" s="40" customFormat="1" x14ac:dyDescent="0.25">
      <c r="A370" s="40" t="s">
        <v>2700</v>
      </c>
      <c r="B370" s="40" t="s">
        <v>1592</v>
      </c>
      <c r="C370" s="40" t="s">
        <v>2701</v>
      </c>
      <c r="D370" s="40" t="s">
        <v>2646</v>
      </c>
      <c r="E370" s="40" t="s">
        <v>103</v>
      </c>
      <c r="F370" s="40" t="s">
        <v>909</v>
      </c>
      <c r="G370" s="40" t="s">
        <v>915</v>
      </c>
      <c r="H370" s="40" t="s">
        <v>23</v>
      </c>
      <c r="I370" s="40" t="s">
        <v>905</v>
      </c>
      <c r="J370" s="40" t="s">
        <v>905</v>
      </c>
      <c r="K370" s="40" t="s">
        <v>2685</v>
      </c>
      <c r="L370" s="40" t="s">
        <v>2332</v>
      </c>
    </row>
    <row r="371" spans="1:12" s="40" customFormat="1" x14ac:dyDescent="0.25">
      <c r="A371" s="40" t="s">
        <v>2702</v>
      </c>
      <c r="B371" s="40" t="s">
        <v>1592</v>
      </c>
      <c r="C371" s="40" t="s">
        <v>2703</v>
      </c>
      <c r="D371" s="40" t="s">
        <v>2646</v>
      </c>
      <c r="E371" s="40" t="s">
        <v>103</v>
      </c>
      <c r="F371" s="40" t="s">
        <v>909</v>
      </c>
      <c r="G371" s="40" t="s">
        <v>915</v>
      </c>
      <c r="H371" s="40" t="s">
        <v>23</v>
      </c>
      <c r="I371" s="40" t="s">
        <v>905</v>
      </c>
      <c r="J371" s="40" t="s">
        <v>905</v>
      </c>
      <c r="K371" s="40" t="s">
        <v>2704</v>
      </c>
      <c r="L371" s="40" t="s">
        <v>2333</v>
      </c>
    </row>
    <row r="372" spans="1:12" s="40" customFormat="1" x14ac:dyDescent="0.25">
      <c r="A372" s="40" t="s">
        <v>2705</v>
      </c>
      <c r="B372" s="40" t="s">
        <v>1592</v>
      </c>
      <c r="C372" s="40" t="s">
        <v>2706</v>
      </c>
      <c r="D372" s="40" t="s">
        <v>2646</v>
      </c>
      <c r="E372" s="40" t="s">
        <v>103</v>
      </c>
      <c r="F372" s="40" t="s">
        <v>909</v>
      </c>
      <c r="G372" s="40" t="s">
        <v>915</v>
      </c>
      <c r="H372" s="40" t="s">
        <v>23</v>
      </c>
      <c r="I372" s="40" t="s">
        <v>905</v>
      </c>
      <c r="J372" s="40" t="s">
        <v>905</v>
      </c>
      <c r="K372" s="40" t="s">
        <v>2704</v>
      </c>
      <c r="L372" s="40" t="s">
        <v>2334</v>
      </c>
    </row>
    <row r="373" spans="1:12" s="40" customFormat="1" x14ac:dyDescent="0.25">
      <c r="A373" s="40" t="s">
        <v>2707</v>
      </c>
      <c r="B373" s="40" t="s">
        <v>1592</v>
      </c>
      <c r="C373" s="40" t="s">
        <v>2708</v>
      </c>
      <c r="D373" s="40" t="s">
        <v>2646</v>
      </c>
      <c r="E373" s="40" t="s">
        <v>103</v>
      </c>
      <c r="F373" s="40" t="s">
        <v>909</v>
      </c>
      <c r="G373" s="40" t="s">
        <v>915</v>
      </c>
      <c r="H373" s="40" t="s">
        <v>23</v>
      </c>
      <c r="I373" s="40" t="s">
        <v>905</v>
      </c>
      <c r="J373" s="40" t="s">
        <v>905</v>
      </c>
      <c r="K373" s="40" t="s">
        <v>2704</v>
      </c>
      <c r="L373" s="40" t="s">
        <v>2335</v>
      </c>
    </row>
    <row r="374" spans="1:12" s="40" customFormat="1" x14ac:dyDescent="0.25">
      <c r="A374" s="40" t="s">
        <v>2709</v>
      </c>
      <c r="B374" s="40" t="s">
        <v>1592</v>
      </c>
      <c r="C374" s="40" t="s">
        <v>2710</v>
      </c>
      <c r="D374" s="40" t="s">
        <v>2646</v>
      </c>
      <c r="E374" s="40" t="s">
        <v>103</v>
      </c>
      <c r="F374" s="40" t="s">
        <v>909</v>
      </c>
      <c r="G374" s="40" t="s">
        <v>915</v>
      </c>
      <c r="H374" s="40" t="s">
        <v>23</v>
      </c>
      <c r="I374" s="40" t="s">
        <v>905</v>
      </c>
      <c r="J374" s="40" t="s">
        <v>905</v>
      </c>
      <c r="K374" s="40" t="s">
        <v>2704</v>
      </c>
      <c r="L374" s="40" t="s">
        <v>2336</v>
      </c>
    </row>
    <row r="375" spans="1:12" s="40" customFormat="1" x14ac:dyDescent="0.25">
      <c r="A375" s="40" t="s">
        <v>2711</v>
      </c>
      <c r="B375" s="40" t="s">
        <v>1592</v>
      </c>
      <c r="C375" s="40" t="s">
        <v>2712</v>
      </c>
      <c r="D375" s="40" t="s">
        <v>2646</v>
      </c>
      <c r="E375" s="40" t="s">
        <v>103</v>
      </c>
      <c r="F375" s="40" t="s">
        <v>909</v>
      </c>
      <c r="G375" s="40" t="s">
        <v>915</v>
      </c>
      <c r="H375" s="40" t="s">
        <v>23</v>
      </c>
      <c r="I375" s="40" t="s">
        <v>905</v>
      </c>
      <c r="J375" s="40" t="s">
        <v>905</v>
      </c>
      <c r="K375" s="40" t="s">
        <v>2704</v>
      </c>
      <c r="L375" s="40" t="s">
        <v>2713</v>
      </c>
    </row>
    <row r="376" spans="1:12" s="40" customFormat="1" x14ac:dyDescent="0.25">
      <c r="A376" s="40" t="s">
        <v>2714</v>
      </c>
      <c r="B376" s="40" t="s">
        <v>1592</v>
      </c>
      <c r="C376" s="40" t="s">
        <v>2715</v>
      </c>
      <c r="D376" s="40" t="s">
        <v>2646</v>
      </c>
      <c r="E376" s="40" t="s">
        <v>103</v>
      </c>
      <c r="F376" s="40" t="s">
        <v>909</v>
      </c>
      <c r="G376" s="40" t="s">
        <v>915</v>
      </c>
      <c r="H376" s="40" t="s">
        <v>23</v>
      </c>
      <c r="I376" s="40" t="s">
        <v>905</v>
      </c>
      <c r="J376" s="40" t="s">
        <v>905</v>
      </c>
      <c r="K376" s="40" t="s">
        <v>2716</v>
      </c>
      <c r="L376" s="40" t="s">
        <v>2717</v>
      </c>
    </row>
    <row r="377" spans="1:12" s="40" customFormat="1" x14ac:dyDescent="0.25">
      <c r="A377" s="40" t="s">
        <v>2718</v>
      </c>
      <c r="B377" s="40" t="s">
        <v>1592</v>
      </c>
      <c r="C377" s="40" t="s">
        <v>2719</v>
      </c>
      <c r="D377" s="40" t="s">
        <v>2646</v>
      </c>
      <c r="E377" s="40" t="s">
        <v>103</v>
      </c>
      <c r="F377" s="40" t="s">
        <v>909</v>
      </c>
      <c r="G377" s="40" t="s">
        <v>915</v>
      </c>
      <c r="H377" s="40" t="s">
        <v>23</v>
      </c>
      <c r="I377" s="40" t="s">
        <v>905</v>
      </c>
      <c r="J377" s="40" t="s">
        <v>905</v>
      </c>
      <c r="K377" s="40" t="s">
        <v>2716</v>
      </c>
      <c r="L377" s="40" t="s">
        <v>2720</v>
      </c>
    </row>
    <row r="378" spans="1:12" s="40" customFormat="1" x14ac:dyDescent="0.25">
      <c r="A378" s="40" t="s">
        <v>2721</v>
      </c>
      <c r="B378" s="40" t="s">
        <v>1592</v>
      </c>
      <c r="C378" s="40" t="s">
        <v>2722</v>
      </c>
      <c r="D378" s="40" t="s">
        <v>2646</v>
      </c>
      <c r="E378" s="40" t="s">
        <v>103</v>
      </c>
      <c r="F378" s="40" t="s">
        <v>909</v>
      </c>
      <c r="G378" s="40" t="s">
        <v>915</v>
      </c>
      <c r="H378" s="40" t="s">
        <v>23</v>
      </c>
      <c r="I378" s="40" t="s">
        <v>905</v>
      </c>
      <c r="J378" s="40" t="s">
        <v>905</v>
      </c>
      <c r="K378" s="40" t="s">
        <v>2716</v>
      </c>
      <c r="L378" s="40" t="s">
        <v>2337</v>
      </c>
    </row>
    <row r="379" spans="1:12" s="40" customFormat="1" x14ac:dyDescent="0.25">
      <c r="A379" s="40" t="s">
        <v>2723</v>
      </c>
      <c r="B379" s="40" t="s">
        <v>1592</v>
      </c>
      <c r="C379" s="40" t="s">
        <v>2724</v>
      </c>
      <c r="D379" s="40" t="s">
        <v>2646</v>
      </c>
      <c r="E379" s="40" t="s">
        <v>103</v>
      </c>
      <c r="F379" s="40" t="s">
        <v>909</v>
      </c>
      <c r="G379" s="40" t="s">
        <v>915</v>
      </c>
      <c r="H379" s="40" t="s">
        <v>23</v>
      </c>
      <c r="I379" s="40" t="s">
        <v>905</v>
      </c>
      <c r="J379" s="40" t="s">
        <v>905</v>
      </c>
      <c r="K379" s="40" t="s">
        <v>2716</v>
      </c>
      <c r="L379" s="40" t="s">
        <v>2338</v>
      </c>
    </row>
    <row r="380" spans="1:12" s="40" customFormat="1" x14ac:dyDescent="0.25">
      <c r="A380" s="40" t="s">
        <v>2725</v>
      </c>
      <c r="B380" s="40" t="s">
        <v>1592</v>
      </c>
      <c r="C380" s="40" t="s">
        <v>2726</v>
      </c>
      <c r="D380" s="40" t="s">
        <v>2646</v>
      </c>
      <c r="E380" s="40" t="s">
        <v>103</v>
      </c>
      <c r="F380" s="40" t="s">
        <v>909</v>
      </c>
      <c r="G380" s="40" t="s">
        <v>915</v>
      </c>
      <c r="H380" s="40" t="s">
        <v>23</v>
      </c>
      <c r="I380" s="40" t="s">
        <v>905</v>
      </c>
      <c r="J380" s="40" t="s">
        <v>905</v>
      </c>
      <c r="K380" s="40" t="s">
        <v>2716</v>
      </c>
      <c r="L380" s="40" t="s">
        <v>2339</v>
      </c>
    </row>
    <row r="381" spans="1:12" s="40" customFormat="1" x14ac:dyDescent="0.25">
      <c r="A381" s="40" t="s">
        <v>2727</v>
      </c>
      <c r="B381" s="40" t="s">
        <v>1592</v>
      </c>
      <c r="C381" s="40" t="s">
        <v>2728</v>
      </c>
      <c r="D381" s="40" t="s">
        <v>2646</v>
      </c>
      <c r="E381" s="40" t="s">
        <v>103</v>
      </c>
      <c r="F381" s="40" t="s">
        <v>909</v>
      </c>
      <c r="G381" s="40" t="s">
        <v>915</v>
      </c>
      <c r="H381" s="40" t="s">
        <v>23</v>
      </c>
      <c r="I381" s="40" t="s">
        <v>905</v>
      </c>
      <c r="J381" s="40" t="s">
        <v>905</v>
      </c>
      <c r="K381" s="40" t="s">
        <v>2716</v>
      </c>
      <c r="L381" s="40" t="s">
        <v>2340</v>
      </c>
    </row>
    <row r="382" spans="1:12" s="40" customFormat="1" x14ac:dyDescent="0.25">
      <c r="A382" s="40" t="s">
        <v>2729</v>
      </c>
      <c r="B382" s="40" t="s">
        <v>1592</v>
      </c>
      <c r="C382" s="40" t="s">
        <v>2730</v>
      </c>
      <c r="D382" s="40" t="s">
        <v>2646</v>
      </c>
      <c r="E382" s="40" t="s">
        <v>103</v>
      </c>
      <c r="F382" s="40" t="s">
        <v>909</v>
      </c>
      <c r="G382" s="40" t="s">
        <v>915</v>
      </c>
      <c r="H382" s="40" t="s">
        <v>23</v>
      </c>
      <c r="I382" s="40" t="s">
        <v>905</v>
      </c>
      <c r="J382" s="40" t="s">
        <v>905</v>
      </c>
      <c r="K382" s="40" t="s">
        <v>2716</v>
      </c>
      <c r="L382" s="40" t="s">
        <v>2341</v>
      </c>
    </row>
    <row r="383" spans="1:12" s="40" customFormat="1" x14ac:dyDescent="0.25">
      <c r="A383" s="40" t="s">
        <v>2731</v>
      </c>
      <c r="B383" s="40" t="s">
        <v>1592</v>
      </c>
      <c r="C383" s="40" t="s">
        <v>2732</v>
      </c>
      <c r="D383" s="40" t="s">
        <v>2646</v>
      </c>
      <c r="E383" s="40" t="s">
        <v>103</v>
      </c>
      <c r="F383" s="40" t="s">
        <v>909</v>
      </c>
      <c r="G383" s="40" t="s">
        <v>915</v>
      </c>
      <c r="H383" s="40" t="s">
        <v>23</v>
      </c>
      <c r="I383" s="40" t="s">
        <v>905</v>
      </c>
      <c r="J383" s="40" t="s">
        <v>905</v>
      </c>
      <c r="K383" s="40" t="s">
        <v>2716</v>
      </c>
      <c r="L383" s="40" t="s">
        <v>2342</v>
      </c>
    </row>
    <row r="384" spans="1:12" s="40" customFormat="1" x14ac:dyDescent="0.25">
      <c r="A384" s="40" t="s">
        <v>2733</v>
      </c>
      <c r="B384" s="40" t="s">
        <v>1592</v>
      </c>
      <c r="C384" s="40" t="s">
        <v>2734</v>
      </c>
      <c r="D384" s="40" t="s">
        <v>2646</v>
      </c>
      <c r="E384" s="40" t="s">
        <v>103</v>
      </c>
      <c r="F384" s="40" t="s">
        <v>909</v>
      </c>
      <c r="G384" s="40" t="s">
        <v>915</v>
      </c>
      <c r="H384" s="40" t="s">
        <v>23</v>
      </c>
      <c r="I384" s="40" t="s">
        <v>905</v>
      </c>
      <c r="J384" s="40" t="s">
        <v>905</v>
      </c>
      <c r="K384" s="40" t="s">
        <v>2716</v>
      </c>
      <c r="L384" s="40" t="s">
        <v>2343</v>
      </c>
    </row>
    <row r="385" spans="1:12" s="40" customFormat="1" x14ac:dyDescent="0.25">
      <c r="A385" s="40" t="s">
        <v>2735</v>
      </c>
      <c r="B385" s="40" t="s">
        <v>1592</v>
      </c>
      <c r="C385" s="40" t="s">
        <v>2736</v>
      </c>
      <c r="D385" s="40" t="s">
        <v>2646</v>
      </c>
      <c r="E385" s="40" t="s">
        <v>103</v>
      </c>
      <c r="F385" s="40" t="s">
        <v>909</v>
      </c>
      <c r="G385" s="40" t="s">
        <v>915</v>
      </c>
      <c r="H385" s="40" t="s">
        <v>23</v>
      </c>
      <c r="I385" s="40" t="s">
        <v>905</v>
      </c>
      <c r="J385" s="40" t="s">
        <v>905</v>
      </c>
      <c r="K385" s="40" t="s">
        <v>2716</v>
      </c>
      <c r="L385" s="40" t="s">
        <v>2737</v>
      </c>
    </row>
    <row r="386" spans="1:12" s="40" customFormat="1" x14ac:dyDescent="0.25">
      <c r="A386" s="40" t="s">
        <v>2738</v>
      </c>
      <c r="B386" s="40" t="s">
        <v>1592</v>
      </c>
      <c r="C386" s="40" t="s">
        <v>2739</v>
      </c>
      <c r="D386" s="40" t="s">
        <v>2646</v>
      </c>
      <c r="E386" s="40" t="s">
        <v>103</v>
      </c>
      <c r="F386" s="40" t="s">
        <v>909</v>
      </c>
      <c r="G386" s="40" t="s">
        <v>915</v>
      </c>
      <c r="H386" s="40" t="s">
        <v>23</v>
      </c>
      <c r="I386" s="40" t="s">
        <v>905</v>
      </c>
      <c r="J386" s="40" t="s">
        <v>905</v>
      </c>
      <c r="K386" s="40" t="s">
        <v>2716</v>
      </c>
      <c r="L386" s="40" t="s">
        <v>2344</v>
      </c>
    </row>
    <row r="387" spans="1:12" s="40" customFormat="1" x14ac:dyDescent="0.25">
      <c r="A387" s="40" t="s">
        <v>2740</v>
      </c>
      <c r="B387" s="40" t="s">
        <v>1592</v>
      </c>
      <c r="C387" s="40" t="s">
        <v>2741</v>
      </c>
      <c r="D387" s="40" t="s">
        <v>2646</v>
      </c>
      <c r="E387" s="40" t="s">
        <v>103</v>
      </c>
      <c r="F387" s="40" t="s">
        <v>909</v>
      </c>
      <c r="G387" s="40" t="s">
        <v>915</v>
      </c>
      <c r="H387" s="40" t="s">
        <v>23</v>
      </c>
      <c r="I387" s="40" t="s">
        <v>905</v>
      </c>
      <c r="J387" s="40" t="s">
        <v>905</v>
      </c>
      <c r="K387" s="40" t="s">
        <v>2716</v>
      </c>
      <c r="L387" s="40" t="s">
        <v>2345</v>
      </c>
    </row>
    <row r="388" spans="1:12" s="40" customFormat="1" x14ac:dyDescent="0.25">
      <c r="A388" s="40" t="s">
        <v>2742</v>
      </c>
      <c r="B388" s="40" t="s">
        <v>1592</v>
      </c>
      <c r="C388" s="40" t="s">
        <v>2743</v>
      </c>
      <c r="D388" s="40" t="s">
        <v>2646</v>
      </c>
      <c r="E388" s="40" t="s">
        <v>103</v>
      </c>
      <c r="F388" s="40" t="s">
        <v>909</v>
      </c>
      <c r="G388" s="40" t="s">
        <v>915</v>
      </c>
      <c r="H388" s="40" t="s">
        <v>23</v>
      </c>
      <c r="I388" s="40" t="s">
        <v>905</v>
      </c>
      <c r="J388" s="40" t="s">
        <v>905</v>
      </c>
      <c r="K388" s="40" t="s">
        <v>2716</v>
      </c>
      <c r="L388" s="40" t="s">
        <v>2744</v>
      </c>
    </row>
    <row r="389" spans="1:12" s="43" customFormat="1" x14ac:dyDescent="0.25">
      <c r="A389" s="43" t="s">
        <v>1936</v>
      </c>
      <c r="B389" s="43" t="s">
        <v>2745</v>
      </c>
      <c r="C389" s="43" t="s">
        <v>2746</v>
      </c>
      <c r="D389" s="43" t="s">
        <v>872</v>
      </c>
      <c r="E389" s="43" t="s">
        <v>105</v>
      </c>
      <c r="F389" s="43" t="s">
        <v>905</v>
      </c>
      <c r="G389" s="43" t="s">
        <v>905</v>
      </c>
      <c r="H389" s="43" t="s">
        <v>24</v>
      </c>
      <c r="I389" s="43" t="s">
        <v>905</v>
      </c>
      <c r="J389" s="43" t="s">
        <v>905</v>
      </c>
      <c r="K389" s="43" t="s">
        <v>2747</v>
      </c>
    </row>
    <row r="390" spans="1:12" s="43" customFormat="1" x14ac:dyDescent="0.25">
      <c r="A390" s="43" t="s">
        <v>1935</v>
      </c>
      <c r="B390" s="43" t="s">
        <v>2745</v>
      </c>
      <c r="C390" s="43" t="s">
        <v>2748</v>
      </c>
      <c r="D390" s="43" t="s">
        <v>872</v>
      </c>
      <c r="E390" s="43" t="s">
        <v>105</v>
      </c>
      <c r="F390" s="43" t="s">
        <v>905</v>
      </c>
      <c r="G390" s="43" t="s">
        <v>905</v>
      </c>
      <c r="H390" s="43" t="s">
        <v>24</v>
      </c>
      <c r="I390" s="43" t="s">
        <v>905</v>
      </c>
      <c r="J390" s="43" t="s">
        <v>905</v>
      </c>
      <c r="K390" s="43" t="s">
        <v>2747</v>
      </c>
    </row>
    <row r="391" spans="1:12" s="43" customFormat="1" x14ac:dyDescent="0.25">
      <c r="A391" s="43" t="s">
        <v>1923</v>
      </c>
      <c r="B391" s="43" t="s">
        <v>2745</v>
      </c>
      <c r="C391" s="43" t="s">
        <v>2749</v>
      </c>
      <c r="D391" s="43" t="s">
        <v>872</v>
      </c>
      <c r="E391" s="43" t="s">
        <v>105</v>
      </c>
      <c r="F391" s="43" t="s">
        <v>905</v>
      </c>
      <c r="G391" s="43" t="s">
        <v>905</v>
      </c>
      <c r="H391" s="43" t="s">
        <v>24</v>
      </c>
      <c r="I391" s="43" t="s">
        <v>905</v>
      </c>
      <c r="J391" s="43" t="s">
        <v>905</v>
      </c>
      <c r="K391" s="43" t="s">
        <v>2747</v>
      </c>
    </row>
    <row r="392" spans="1:12" s="43" customFormat="1" x14ac:dyDescent="0.25">
      <c r="A392" s="43" t="s">
        <v>1924</v>
      </c>
      <c r="B392" s="43" t="s">
        <v>2745</v>
      </c>
      <c r="C392" s="43" t="s">
        <v>2750</v>
      </c>
      <c r="D392" s="43" t="s">
        <v>872</v>
      </c>
      <c r="E392" s="43" t="s">
        <v>105</v>
      </c>
      <c r="F392" s="43" t="s">
        <v>905</v>
      </c>
      <c r="G392" s="43" t="s">
        <v>905</v>
      </c>
      <c r="H392" s="43" t="s">
        <v>24</v>
      </c>
      <c r="I392" s="43" t="s">
        <v>905</v>
      </c>
      <c r="J392" s="43" t="s">
        <v>905</v>
      </c>
      <c r="K392" s="43" t="s">
        <v>2747</v>
      </c>
    </row>
    <row r="393" spans="1:12" s="43" customFormat="1" x14ac:dyDescent="0.25">
      <c r="A393" s="43" t="s">
        <v>1931</v>
      </c>
      <c r="B393" s="43" t="s">
        <v>2745</v>
      </c>
      <c r="C393" s="43" t="s">
        <v>2751</v>
      </c>
      <c r="D393" s="43" t="s">
        <v>872</v>
      </c>
      <c r="E393" s="43" t="s">
        <v>105</v>
      </c>
      <c r="F393" s="43" t="s">
        <v>905</v>
      </c>
      <c r="G393" s="43" t="s">
        <v>905</v>
      </c>
      <c r="H393" s="43" t="s">
        <v>24</v>
      </c>
      <c r="I393" s="43" t="s">
        <v>905</v>
      </c>
      <c r="J393" s="43" t="s">
        <v>905</v>
      </c>
      <c r="K393" s="43" t="s">
        <v>2747</v>
      </c>
    </row>
    <row r="394" spans="1:12" s="43" customFormat="1" x14ac:dyDescent="0.25">
      <c r="A394" s="43" t="s">
        <v>1932</v>
      </c>
      <c r="B394" s="43" t="s">
        <v>2745</v>
      </c>
      <c r="C394" s="43" t="s">
        <v>2752</v>
      </c>
      <c r="D394" s="43" t="s">
        <v>872</v>
      </c>
      <c r="E394" s="43" t="s">
        <v>105</v>
      </c>
      <c r="F394" s="43" t="s">
        <v>905</v>
      </c>
      <c r="G394" s="43" t="s">
        <v>905</v>
      </c>
      <c r="H394" s="43" t="s">
        <v>24</v>
      </c>
      <c r="I394" s="43" t="s">
        <v>905</v>
      </c>
      <c r="J394" s="43" t="s">
        <v>905</v>
      </c>
      <c r="K394" s="43" t="s">
        <v>2747</v>
      </c>
    </row>
    <row r="395" spans="1:12" s="43" customFormat="1" x14ac:dyDescent="0.25">
      <c r="A395" s="43" t="s">
        <v>1930</v>
      </c>
      <c r="B395" s="43" t="s">
        <v>2745</v>
      </c>
      <c r="C395" s="43" t="s">
        <v>2753</v>
      </c>
      <c r="D395" s="43" t="s">
        <v>872</v>
      </c>
      <c r="F395" s="43" t="s">
        <v>905</v>
      </c>
      <c r="G395" s="43" t="s">
        <v>905</v>
      </c>
      <c r="H395" s="43" t="s">
        <v>24</v>
      </c>
      <c r="I395" s="43" t="s">
        <v>905</v>
      </c>
      <c r="J395" s="43" t="s">
        <v>905</v>
      </c>
      <c r="K395" s="43" t="s">
        <v>2747</v>
      </c>
    </row>
    <row r="396" spans="1:12" s="43" customFormat="1" x14ac:dyDescent="0.25">
      <c r="A396" s="43" t="s">
        <v>1933</v>
      </c>
      <c r="B396" s="43" t="s">
        <v>2745</v>
      </c>
      <c r="C396" s="43" t="s">
        <v>2754</v>
      </c>
      <c r="D396" s="43" t="s">
        <v>872</v>
      </c>
      <c r="E396" s="43" t="s">
        <v>105</v>
      </c>
      <c r="F396" s="43" t="s">
        <v>905</v>
      </c>
      <c r="G396" s="43" t="s">
        <v>905</v>
      </c>
      <c r="H396" s="43" t="s">
        <v>24</v>
      </c>
      <c r="I396" s="43" t="s">
        <v>905</v>
      </c>
      <c r="J396" s="43" t="s">
        <v>905</v>
      </c>
      <c r="K396" s="43" t="s">
        <v>2747</v>
      </c>
    </row>
    <row r="397" spans="1:12" s="43" customFormat="1" x14ac:dyDescent="0.25">
      <c r="A397" s="43" t="s">
        <v>1934</v>
      </c>
      <c r="B397" s="43" t="s">
        <v>2745</v>
      </c>
      <c r="C397" s="43" t="s">
        <v>2755</v>
      </c>
      <c r="D397" s="43" t="s">
        <v>872</v>
      </c>
      <c r="E397" s="43" t="s">
        <v>105</v>
      </c>
      <c r="F397" s="43" t="s">
        <v>905</v>
      </c>
      <c r="G397" s="43" t="s">
        <v>905</v>
      </c>
      <c r="H397" s="43" t="s">
        <v>24</v>
      </c>
      <c r="I397" s="43" t="s">
        <v>905</v>
      </c>
      <c r="J397" s="43" t="s">
        <v>905</v>
      </c>
      <c r="K397" s="43" t="s">
        <v>2747</v>
      </c>
    </row>
    <row r="398" spans="1:12" s="43" customFormat="1" x14ac:dyDescent="0.25">
      <c r="A398" s="43" t="s">
        <v>1925</v>
      </c>
      <c r="B398" s="43" t="s">
        <v>2745</v>
      </c>
      <c r="C398" s="43" t="s">
        <v>2756</v>
      </c>
      <c r="D398" s="43" t="s">
        <v>872</v>
      </c>
      <c r="E398" s="43" t="s">
        <v>105</v>
      </c>
      <c r="F398" s="43" t="s">
        <v>905</v>
      </c>
      <c r="G398" s="43" t="s">
        <v>905</v>
      </c>
      <c r="H398" s="43" t="s">
        <v>24</v>
      </c>
      <c r="I398" s="43" t="s">
        <v>905</v>
      </c>
      <c r="J398" s="43" t="s">
        <v>905</v>
      </c>
      <c r="K398" s="43" t="s">
        <v>2747</v>
      </c>
    </row>
    <row r="399" spans="1:12" s="41" customFormat="1" x14ac:dyDescent="0.25">
      <c r="A399" s="41" t="s">
        <v>1926</v>
      </c>
      <c r="B399" s="41" t="s">
        <v>2757</v>
      </c>
      <c r="C399" s="41" t="s">
        <v>2758</v>
      </c>
      <c r="D399" s="41" t="s">
        <v>856</v>
      </c>
      <c r="E399" s="41" t="s">
        <v>105</v>
      </c>
      <c r="F399" s="41" t="s">
        <v>908</v>
      </c>
      <c r="G399" s="41" t="s">
        <v>905</v>
      </c>
      <c r="H399" s="41" t="s">
        <v>24</v>
      </c>
      <c r="I399" s="41" t="s">
        <v>905</v>
      </c>
      <c r="J399" s="41" t="s">
        <v>905</v>
      </c>
    </row>
    <row r="400" spans="1:12" s="41" customFormat="1" x14ac:dyDescent="0.25">
      <c r="A400" s="41" t="s">
        <v>1929</v>
      </c>
      <c r="B400" s="41" t="s">
        <v>2757</v>
      </c>
      <c r="C400" s="41" t="s">
        <v>2759</v>
      </c>
      <c r="D400" s="41" t="s">
        <v>856</v>
      </c>
      <c r="E400" s="41" t="s">
        <v>105</v>
      </c>
      <c r="F400" s="41" t="s">
        <v>909</v>
      </c>
      <c r="G400" s="41" t="s">
        <v>905</v>
      </c>
      <c r="H400" s="41" t="s">
        <v>24</v>
      </c>
      <c r="I400" s="41" t="s">
        <v>905</v>
      </c>
      <c r="J400" s="41" t="s">
        <v>905</v>
      </c>
    </row>
    <row r="401" spans="1:16" s="41" customFormat="1" x14ac:dyDescent="0.25">
      <c r="A401" s="41" t="s">
        <v>1928</v>
      </c>
      <c r="B401" s="41" t="s">
        <v>2757</v>
      </c>
      <c r="C401" s="41" t="s">
        <v>2760</v>
      </c>
      <c r="D401" s="41" t="s">
        <v>856</v>
      </c>
      <c r="E401" s="41" t="s">
        <v>105</v>
      </c>
      <c r="F401" s="41" t="s">
        <v>2761</v>
      </c>
      <c r="G401" s="41" t="s">
        <v>905</v>
      </c>
      <c r="H401" s="41" t="s">
        <v>24</v>
      </c>
      <c r="I401" s="41" t="s">
        <v>905</v>
      </c>
      <c r="J401" s="41" t="s">
        <v>905</v>
      </c>
    </row>
    <row r="402" spans="1:16" s="41" customFormat="1" x14ac:dyDescent="0.25">
      <c r="A402" s="41" t="s">
        <v>1927</v>
      </c>
      <c r="B402" s="41" t="s">
        <v>2757</v>
      </c>
      <c r="C402" s="41" t="s">
        <v>2762</v>
      </c>
      <c r="D402" s="41" t="s">
        <v>856</v>
      </c>
      <c r="E402" s="41" t="s">
        <v>105</v>
      </c>
      <c r="F402" s="41" t="s">
        <v>2763</v>
      </c>
      <c r="G402" s="41" t="s">
        <v>905</v>
      </c>
      <c r="H402" s="41" t="s">
        <v>24</v>
      </c>
      <c r="I402" s="41" t="s">
        <v>905</v>
      </c>
      <c r="J402" s="41" t="s">
        <v>905</v>
      </c>
    </row>
    <row r="403" spans="1:16" s="39" customFormat="1" x14ac:dyDescent="0.25">
      <c r="A403" s="39" t="s">
        <v>1937</v>
      </c>
      <c r="B403" s="39" t="s">
        <v>1579</v>
      </c>
      <c r="C403" s="39" t="s">
        <v>2764</v>
      </c>
      <c r="D403" s="39" t="s">
        <v>848</v>
      </c>
      <c r="E403" s="39" t="s">
        <v>105</v>
      </c>
      <c r="F403" s="39" t="s">
        <v>909</v>
      </c>
      <c r="G403" s="39" t="s">
        <v>905</v>
      </c>
      <c r="H403" s="39" t="s">
        <v>24</v>
      </c>
      <c r="I403" s="39" t="s">
        <v>905</v>
      </c>
      <c r="J403" s="39" t="s">
        <v>12</v>
      </c>
      <c r="K403" s="39" t="s">
        <v>2765</v>
      </c>
      <c r="L403" s="39" t="s">
        <v>2766</v>
      </c>
      <c r="M403" s="39" t="s">
        <v>2767</v>
      </c>
    </row>
    <row r="404" spans="1:16" s="39" customFormat="1" x14ac:dyDescent="0.25">
      <c r="A404" s="39" t="s">
        <v>1938</v>
      </c>
      <c r="B404" s="39" t="s">
        <v>1579</v>
      </c>
      <c r="C404" s="39" t="s">
        <v>2768</v>
      </c>
      <c r="D404" s="39" t="s">
        <v>848</v>
      </c>
      <c r="E404" s="39" t="s">
        <v>105</v>
      </c>
      <c r="F404" s="39" t="s">
        <v>2761</v>
      </c>
      <c r="G404" s="39" t="s">
        <v>905</v>
      </c>
      <c r="H404" s="39" t="s">
        <v>24</v>
      </c>
      <c r="I404" s="39" t="s">
        <v>905</v>
      </c>
      <c r="J404" s="39" t="s">
        <v>12</v>
      </c>
      <c r="K404" s="39" t="s">
        <v>2765</v>
      </c>
      <c r="L404" s="39" t="s">
        <v>2769</v>
      </c>
      <c r="M404" s="39" t="s">
        <v>2767</v>
      </c>
    </row>
    <row r="405" spans="1:16" s="39" customFormat="1" x14ac:dyDescent="0.25">
      <c r="A405" s="39" t="s">
        <v>1939</v>
      </c>
      <c r="B405" s="39" t="s">
        <v>1579</v>
      </c>
      <c r="C405" s="39" t="s">
        <v>2770</v>
      </c>
      <c r="D405" s="39" t="s">
        <v>848</v>
      </c>
      <c r="E405" s="39" t="s">
        <v>105</v>
      </c>
      <c r="F405" s="39" t="s">
        <v>2763</v>
      </c>
      <c r="G405" s="39" t="s">
        <v>905</v>
      </c>
      <c r="H405" s="39" t="s">
        <v>24</v>
      </c>
      <c r="I405" s="39" t="s">
        <v>905</v>
      </c>
      <c r="J405" s="39" t="s">
        <v>12</v>
      </c>
      <c r="K405" s="39" t="s">
        <v>2765</v>
      </c>
      <c r="L405" s="39" t="s">
        <v>2771</v>
      </c>
      <c r="M405" s="39" t="s">
        <v>2767</v>
      </c>
    </row>
    <row r="406" spans="1:16" s="39" customFormat="1" x14ac:dyDescent="0.25">
      <c r="A406" s="39" t="s">
        <v>1940</v>
      </c>
      <c r="B406" s="39" t="s">
        <v>1579</v>
      </c>
      <c r="C406" s="39" t="s">
        <v>2772</v>
      </c>
      <c r="D406" s="39" t="s">
        <v>848</v>
      </c>
      <c r="E406" s="39" t="s">
        <v>105</v>
      </c>
      <c r="F406" s="39" t="s">
        <v>2773</v>
      </c>
      <c r="G406" s="39" t="s">
        <v>905</v>
      </c>
      <c r="H406" s="39" t="s">
        <v>24</v>
      </c>
      <c r="I406" s="39" t="s">
        <v>905</v>
      </c>
      <c r="J406" s="39" t="s">
        <v>12</v>
      </c>
      <c r="K406" s="39" t="s">
        <v>2774</v>
      </c>
      <c r="L406" s="39" t="s">
        <v>2775</v>
      </c>
      <c r="M406" s="39" t="s">
        <v>2776</v>
      </c>
    </row>
    <row r="407" spans="1:16" s="39" customFormat="1" x14ac:dyDescent="0.25">
      <c r="A407" s="39" t="s">
        <v>1941</v>
      </c>
      <c r="B407" s="39" t="s">
        <v>1579</v>
      </c>
      <c r="C407" s="39" t="s">
        <v>2777</v>
      </c>
      <c r="D407" s="39" t="s">
        <v>848</v>
      </c>
      <c r="E407" s="39" t="s">
        <v>105</v>
      </c>
      <c r="F407" s="39" t="s">
        <v>2778</v>
      </c>
      <c r="G407" s="39" t="s">
        <v>905</v>
      </c>
      <c r="H407" s="39" t="s">
        <v>24</v>
      </c>
      <c r="I407" s="39" t="s">
        <v>905</v>
      </c>
      <c r="J407" s="39" t="s">
        <v>12</v>
      </c>
      <c r="K407" s="39" t="s">
        <v>2774</v>
      </c>
      <c r="L407" s="39" t="s">
        <v>2779</v>
      </c>
      <c r="M407" s="39" t="s">
        <v>2776</v>
      </c>
    </row>
    <row r="408" spans="1:16" s="39" customFormat="1" x14ac:dyDescent="0.25">
      <c r="A408" s="39" t="s">
        <v>1942</v>
      </c>
      <c r="B408" s="39" t="s">
        <v>1579</v>
      </c>
      <c r="C408" s="39" t="s">
        <v>2780</v>
      </c>
      <c r="D408" s="39" t="s">
        <v>848</v>
      </c>
      <c r="E408" s="39" t="s">
        <v>105</v>
      </c>
      <c r="F408" s="39" t="s">
        <v>2781</v>
      </c>
      <c r="G408" s="39" t="s">
        <v>905</v>
      </c>
      <c r="H408" s="39" t="s">
        <v>24</v>
      </c>
      <c r="I408" s="39" t="s">
        <v>905</v>
      </c>
      <c r="J408" s="39" t="s">
        <v>12</v>
      </c>
      <c r="K408" s="39" t="s">
        <v>2774</v>
      </c>
      <c r="L408" s="39" t="s">
        <v>2782</v>
      </c>
      <c r="M408" s="39" t="s">
        <v>2776</v>
      </c>
    </row>
    <row r="409" spans="1:16" s="39" customFormat="1" x14ac:dyDescent="0.25">
      <c r="A409" s="39" t="s">
        <v>1943</v>
      </c>
      <c r="B409" s="39" t="s">
        <v>1579</v>
      </c>
      <c r="C409" s="39" t="s">
        <v>2783</v>
      </c>
      <c r="D409" s="39" t="s">
        <v>848</v>
      </c>
      <c r="E409" s="39" t="s">
        <v>105</v>
      </c>
      <c r="F409" s="39" t="s">
        <v>2784</v>
      </c>
      <c r="G409" s="39" t="s">
        <v>905</v>
      </c>
      <c r="H409" s="39" t="s">
        <v>24</v>
      </c>
      <c r="I409" s="39" t="s">
        <v>905</v>
      </c>
      <c r="J409" s="39" t="s">
        <v>12</v>
      </c>
      <c r="K409" s="39" t="s">
        <v>2774</v>
      </c>
      <c r="L409" s="39" t="s">
        <v>2785</v>
      </c>
      <c r="M409" s="39" t="s">
        <v>2776</v>
      </c>
    </row>
    <row r="410" spans="1:16" s="39" customFormat="1" x14ac:dyDescent="0.25">
      <c r="A410" s="39" t="s">
        <v>1944</v>
      </c>
      <c r="B410" s="39" t="s">
        <v>1579</v>
      </c>
      <c r="C410" s="39" t="s">
        <v>2786</v>
      </c>
      <c r="D410" s="39" t="s">
        <v>848</v>
      </c>
      <c r="E410" s="39" t="s">
        <v>105</v>
      </c>
      <c r="F410" s="39" t="s">
        <v>2787</v>
      </c>
      <c r="G410" s="39" t="s">
        <v>905</v>
      </c>
      <c r="H410" s="39" t="s">
        <v>24</v>
      </c>
      <c r="I410" s="39" t="s">
        <v>905</v>
      </c>
      <c r="J410" s="39" t="s">
        <v>12</v>
      </c>
      <c r="K410" s="39" t="s">
        <v>2774</v>
      </c>
      <c r="L410" s="39" t="s">
        <v>2788</v>
      </c>
      <c r="M410" s="39" t="s">
        <v>2776</v>
      </c>
    </row>
    <row r="411" spans="1:16" s="44" customFormat="1" x14ac:dyDescent="0.25">
      <c r="A411" s="44" t="s">
        <v>2793</v>
      </c>
      <c r="B411" s="44" t="s">
        <v>1559</v>
      </c>
      <c r="C411" s="44" t="s">
        <v>2793</v>
      </c>
      <c r="D411" s="44" t="s">
        <v>848</v>
      </c>
      <c r="E411" s="44" t="s">
        <v>105</v>
      </c>
      <c r="F411" s="44" t="s">
        <v>907</v>
      </c>
      <c r="G411" s="44" t="s">
        <v>905</v>
      </c>
      <c r="H411" s="44" t="s">
        <v>23</v>
      </c>
      <c r="I411" s="44" t="s">
        <v>905</v>
      </c>
      <c r="J411" s="44" t="s">
        <v>12</v>
      </c>
      <c r="K411" s="44" t="s">
        <v>3088</v>
      </c>
      <c r="L411" s="44" t="s">
        <v>2793</v>
      </c>
      <c r="M411" s="44" t="s">
        <v>2791</v>
      </c>
      <c r="O411" s="44" t="s">
        <v>2790</v>
      </c>
      <c r="P411" s="44" t="s">
        <v>2792</v>
      </c>
    </row>
    <row r="412" spans="1:16" s="44" customFormat="1" x14ac:dyDescent="0.25">
      <c r="A412" s="44" t="s">
        <v>2794</v>
      </c>
      <c r="B412" s="44" t="s">
        <v>1559</v>
      </c>
      <c r="C412" s="44" t="s">
        <v>2794</v>
      </c>
      <c r="D412" s="44" t="s">
        <v>848</v>
      </c>
      <c r="E412" s="44" t="s">
        <v>105</v>
      </c>
      <c r="F412" s="44" t="s">
        <v>907</v>
      </c>
      <c r="G412" s="44" t="s">
        <v>905</v>
      </c>
      <c r="H412" s="44" t="s">
        <v>23</v>
      </c>
      <c r="I412" s="44" t="s">
        <v>905</v>
      </c>
      <c r="J412" s="44" t="s">
        <v>12</v>
      </c>
      <c r="K412" s="44" t="s">
        <v>3088</v>
      </c>
      <c r="L412" s="44" t="s">
        <v>2794</v>
      </c>
      <c r="M412" s="44" t="s">
        <v>2791</v>
      </c>
      <c r="O412" s="44" t="s">
        <v>2790</v>
      </c>
      <c r="P412" s="44" t="s">
        <v>2792</v>
      </c>
    </row>
    <row r="413" spans="1:16" s="44" customFormat="1" x14ac:dyDescent="0.25">
      <c r="A413" s="44" t="s">
        <v>2795</v>
      </c>
      <c r="B413" s="44" t="s">
        <v>1559</v>
      </c>
      <c r="C413" s="44" t="s">
        <v>2795</v>
      </c>
      <c r="D413" s="44" t="s">
        <v>848</v>
      </c>
      <c r="E413" s="44" t="s">
        <v>105</v>
      </c>
      <c r="F413" s="44" t="s">
        <v>907</v>
      </c>
      <c r="G413" s="44" t="s">
        <v>905</v>
      </c>
      <c r="H413" s="44" t="s">
        <v>23</v>
      </c>
      <c r="I413" s="44" t="s">
        <v>905</v>
      </c>
      <c r="J413" s="44" t="s">
        <v>12</v>
      </c>
      <c r="K413" s="44" t="s">
        <v>3088</v>
      </c>
      <c r="L413" s="44" t="s">
        <v>2795</v>
      </c>
      <c r="M413" s="44" t="s">
        <v>2791</v>
      </c>
      <c r="O413" s="44" t="s">
        <v>2790</v>
      </c>
      <c r="P413" s="44" t="s">
        <v>2792</v>
      </c>
    </row>
    <row r="414" spans="1:16" s="44" customFormat="1" x14ac:dyDescent="0.25">
      <c r="A414" s="44" t="s">
        <v>2796</v>
      </c>
      <c r="B414" s="44" t="s">
        <v>1559</v>
      </c>
      <c r="C414" s="44" t="s">
        <v>3083</v>
      </c>
      <c r="D414" s="44" t="s">
        <v>848</v>
      </c>
      <c r="E414" s="44" t="s">
        <v>105</v>
      </c>
      <c r="F414" s="44" t="s">
        <v>907</v>
      </c>
      <c r="G414" s="44" t="s">
        <v>905</v>
      </c>
      <c r="H414" s="44" t="s">
        <v>23</v>
      </c>
      <c r="I414" s="44" t="s">
        <v>905</v>
      </c>
      <c r="J414" s="44" t="s">
        <v>12</v>
      </c>
      <c r="K414" s="44" t="s">
        <v>3088</v>
      </c>
      <c r="L414" s="44" t="s">
        <v>2796</v>
      </c>
      <c r="M414" s="44" t="s">
        <v>2791</v>
      </c>
      <c r="O414" s="44" t="s">
        <v>2790</v>
      </c>
      <c r="P414" s="44" t="s">
        <v>2792</v>
      </c>
    </row>
    <row r="415" spans="1:16" s="44" customFormat="1" x14ac:dyDescent="0.25">
      <c r="A415" s="44" t="s">
        <v>2797</v>
      </c>
      <c r="B415" s="44" t="s">
        <v>1559</v>
      </c>
      <c r="C415" s="44" t="s">
        <v>3084</v>
      </c>
      <c r="D415" s="44" t="s">
        <v>848</v>
      </c>
      <c r="E415" s="44" t="s">
        <v>105</v>
      </c>
      <c r="F415" s="44" t="s">
        <v>907</v>
      </c>
      <c r="G415" s="44" t="s">
        <v>905</v>
      </c>
      <c r="H415" s="44" t="s">
        <v>23</v>
      </c>
      <c r="I415" s="44" t="s">
        <v>905</v>
      </c>
      <c r="J415" s="44" t="s">
        <v>12</v>
      </c>
      <c r="K415" s="44" t="s">
        <v>3088</v>
      </c>
      <c r="L415" s="44" t="s">
        <v>2797</v>
      </c>
      <c r="M415" s="44" t="s">
        <v>2791</v>
      </c>
      <c r="O415" s="44" t="s">
        <v>2790</v>
      </c>
      <c r="P415" s="44" t="s">
        <v>2792</v>
      </c>
    </row>
    <row r="416" spans="1:16" s="44" customFormat="1" x14ac:dyDescent="0.25">
      <c r="A416" s="44" t="s">
        <v>2798</v>
      </c>
      <c r="B416" s="44" t="s">
        <v>1559</v>
      </c>
      <c r="C416" s="44" t="s">
        <v>3085</v>
      </c>
      <c r="D416" s="44" t="s">
        <v>848</v>
      </c>
      <c r="E416" s="44" t="s">
        <v>105</v>
      </c>
      <c r="F416" s="44" t="s">
        <v>907</v>
      </c>
      <c r="G416" s="44" t="s">
        <v>905</v>
      </c>
      <c r="H416" s="44" t="s">
        <v>23</v>
      </c>
      <c r="I416" s="44" t="s">
        <v>905</v>
      </c>
      <c r="J416" s="44" t="s">
        <v>12</v>
      </c>
      <c r="K416" s="44" t="s">
        <v>3088</v>
      </c>
      <c r="L416" s="44" t="s">
        <v>2798</v>
      </c>
      <c r="M416" s="44" t="s">
        <v>2791</v>
      </c>
      <c r="O416" s="44" t="s">
        <v>2790</v>
      </c>
      <c r="P416" s="44" t="s">
        <v>2792</v>
      </c>
    </row>
    <row r="417" spans="1:16" s="44" customFormat="1" x14ac:dyDescent="0.25">
      <c r="A417" s="44" t="s">
        <v>3086</v>
      </c>
      <c r="B417" s="44" t="s">
        <v>1559</v>
      </c>
      <c r="C417" s="44" t="s">
        <v>2800</v>
      </c>
      <c r="D417" s="44" t="s">
        <v>848</v>
      </c>
      <c r="E417" s="44" t="s">
        <v>105</v>
      </c>
      <c r="F417" s="44" t="s">
        <v>907</v>
      </c>
      <c r="G417" s="44" t="s">
        <v>905</v>
      </c>
      <c r="H417" s="44" t="s">
        <v>23</v>
      </c>
      <c r="I417" s="44" t="s">
        <v>905</v>
      </c>
      <c r="J417" s="44" t="s">
        <v>12</v>
      </c>
      <c r="K417" s="44" t="s">
        <v>3088</v>
      </c>
      <c r="L417" s="44" t="s">
        <v>2799</v>
      </c>
      <c r="M417" s="44" t="s">
        <v>2791</v>
      </c>
      <c r="O417" s="44" t="s">
        <v>2790</v>
      </c>
      <c r="P417" s="44" t="s">
        <v>2792</v>
      </c>
    </row>
    <row r="418" spans="1:16" s="44" customFormat="1" x14ac:dyDescent="0.25">
      <c r="A418" s="44" t="s">
        <v>2801</v>
      </c>
      <c r="B418" s="44" t="s">
        <v>1559</v>
      </c>
      <c r="C418" s="44" t="s">
        <v>2801</v>
      </c>
      <c r="D418" s="44" t="s">
        <v>848</v>
      </c>
      <c r="E418" s="44" t="s">
        <v>105</v>
      </c>
      <c r="F418" s="44" t="s">
        <v>907</v>
      </c>
      <c r="G418" s="44" t="s">
        <v>905</v>
      </c>
      <c r="H418" s="44" t="s">
        <v>23</v>
      </c>
      <c r="I418" s="44" t="s">
        <v>905</v>
      </c>
      <c r="J418" s="44" t="s">
        <v>12</v>
      </c>
      <c r="K418" s="44" t="s">
        <v>3088</v>
      </c>
      <c r="L418" s="44" t="s">
        <v>2801</v>
      </c>
      <c r="M418" s="44" t="s">
        <v>2791</v>
      </c>
      <c r="O418" s="44" t="s">
        <v>2790</v>
      </c>
      <c r="P418" s="44" t="s">
        <v>2792</v>
      </c>
    </row>
    <row r="419" spans="1:16" s="44" customFormat="1" x14ac:dyDescent="0.25">
      <c r="A419" s="44" t="s">
        <v>2802</v>
      </c>
      <c r="B419" s="44" t="s">
        <v>1559</v>
      </c>
      <c r="C419" s="44" t="s">
        <v>2802</v>
      </c>
      <c r="D419" s="44" t="s">
        <v>848</v>
      </c>
      <c r="E419" s="44" t="s">
        <v>105</v>
      </c>
      <c r="F419" s="44" t="s">
        <v>907</v>
      </c>
      <c r="G419" s="44" t="s">
        <v>905</v>
      </c>
      <c r="H419" s="44" t="s">
        <v>23</v>
      </c>
      <c r="I419" s="44" t="s">
        <v>905</v>
      </c>
      <c r="J419" s="44" t="s">
        <v>12</v>
      </c>
      <c r="K419" s="44" t="s">
        <v>3088</v>
      </c>
      <c r="L419" s="44" t="s">
        <v>2802</v>
      </c>
      <c r="M419" s="44" t="s">
        <v>2791</v>
      </c>
      <c r="O419" s="44" t="s">
        <v>2790</v>
      </c>
      <c r="P419" s="44" t="s">
        <v>2792</v>
      </c>
    </row>
    <row r="420" spans="1:16" s="44" customFormat="1" x14ac:dyDescent="0.25">
      <c r="A420" s="44" t="s">
        <v>2803</v>
      </c>
      <c r="B420" s="44" t="s">
        <v>1559</v>
      </c>
      <c r="C420" s="44" t="s">
        <v>3087</v>
      </c>
      <c r="D420" s="44" t="s">
        <v>848</v>
      </c>
      <c r="E420" s="44" t="s">
        <v>105</v>
      </c>
      <c r="F420" s="44" t="s">
        <v>907</v>
      </c>
      <c r="G420" s="44" t="s">
        <v>905</v>
      </c>
      <c r="H420" s="44" t="s">
        <v>23</v>
      </c>
      <c r="I420" s="44" t="s">
        <v>905</v>
      </c>
      <c r="J420" s="44" t="s">
        <v>12</v>
      </c>
      <c r="K420" s="44" t="s">
        <v>3088</v>
      </c>
      <c r="L420" s="44" t="s">
        <v>2803</v>
      </c>
      <c r="M420" s="44" t="s">
        <v>2791</v>
      </c>
      <c r="O420" s="44" t="s">
        <v>2790</v>
      </c>
      <c r="P420" s="44" t="s">
        <v>2792</v>
      </c>
    </row>
    <row r="421" spans="1:16" s="44" customFormat="1" x14ac:dyDescent="0.25">
      <c r="A421" s="44" t="s">
        <v>2804</v>
      </c>
      <c r="B421" s="44" t="s">
        <v>1559</v>
      </c>
      <c r="C421" s="44" t="s">
        <v>2804</v>
      </c>
      <c r="D421" s="44" t="s">
        <v>848</v>
      </c>
      <c r="E421" s="44" t="s">
        <v>105</v>
      </c>
      <c r="F421" s="44" t="s">
        <v>907</v>
      </c>
      <c r="G421" s="44" t="s">
        <v>905</v>
      </c>
      <c r="H421" s="44" t="s">
        <v>23</v>
      </c>
      <c r="I421" s="44" t="s">
        <v>905</v>
      </c>
      <c r="J421" s="44" t="s">
        <v>12</v>
      </c>
      <c r="K421" s="44" t="s">
        <v>3088</v>
      </c>
      <c r="L421" s="44" t="s">
        <v>2804</v>
      </c>
      <c r="M421" s="44" t="s">
        <v>2791</v>
      </c>
      <c r="O421" s="44" t="s">
        <v>2790</v>
      </c>
      <c r="P421" s="44" t="s">
        <v>2792</v>
      </c>
    </row>
    <row r="422" spans="1:16" s="44" customFormat="1" x14ac:dyDescent="0.25">
      <c r="A422" s="44" t="s">
        <v>2805</v>
      </c>
      <c r="B422" s="44" t="s">
        <v>1559</v>
      </c>
      <c r="C422" s="44" t="s">
        <v>2805</v>
      </c>
      <c r="D422" s="44" t="s">
        <v>848</v>
      </c>
      <c r="E422" s="44" t="s">
        <v>105</v>
      </c>
      <c r="F422" s="44" t="s">
        <v>907</v>
      </c>
      <c r="G422" s="44" t="s">
        <v>905</v>
      </c>
      <c r="H422" s="44" t="s">
        <v>23</v>
      </c>
      <c r="I422" s="44" t="s">
        <v>905</v>
      </c>
      <c r="J422" s="44" t="s">
        <v>12</v>
      </c>
      <c r="K422" s="44" t="s">
        <v>3088</v>
      </c>
      <c r="L422" s="44" t="s">
        <v>2805</v>
      </c>
      <c r="M422" s="44" t="s">
        <v>2791</v>
      </c>
      <c r="O422" s="44" t="s">
        <v>2790</v>
      </c>
      <c r="P422" s="44" t="s">
        <v>2792</v>
      </c>
    </row>
    <row r="423" spans="1:16" s="44" customFormat="1" x14ac:dyDescent="0.25">
      <c r="A423" s="44" t="s">
        <v>2806</v>
      </c>
      <c r="B423" s="44" t="s">
        <v>1559</v>
      </c>
      <c r="C423" s="44" t="s">
        <v>2806</v>
      </c>
      <c r="D423" s="44" t="s">
        <v>848</v>
      </c>
      <c r="E423" s="44" t="s">
        <v>105</v>
      </c>
      <c r="F423" s="44" t="s">
        <v>907</v>
      </c>
      <c r="G423" s="44" t="s">
        <v>905</v>
      </c>
      <c r="H423" s="44" t="s">
        <v>23</v>
      </c>
      <c r="I423" s="44" t="s">
        <v>905</v>
      </c>
      <c r="J423" s="44" t="s">
        <v>12</v>
      </c>
      <c r="K423" s="44" t="s">
        <v>3088</v>
      </c>
      <c r="L423" s="44" t="s">
        <v>2806</v>
      </c>
      <c r="M423" s="44" t="s">
        <v>2791</v>
      </c>
      <c r="O423" s="44" t="s">
        <v>2790</v>
      </c>
      <c r="P423" s="44" t="s">
        <v>2792</v>
      </c>
    </row>
    <row r="424" spans="1:16" s="40" customFormat="1" x14ac:dyDescent="0.25">
      <c r="A424" s="40" t="s">
        <v>3089</v>
      </c>
      <c r="B424" s="40" t="s">
        <v>3075</v>
      </c>
      <c r="C424" s="40" t="s">
        <v>2810</v>
      </c>
      <c r="D424" s="40" t="s">
        <v>831</v>
      </c>
      <c r="E424" s="40" t="s">
        <v>105</v>
      </c>
      <c r="F424" s="40" t="s">
        <v>908</v>
      </c>
      <c r="G424" s="40" t="s">
        <v>905</v>
      </c>
      <c r="H424" s="40" t="s">
        <v>24</v>
      </c>
      <c r="I424" s="40" t="s">
        <v>905</v>
      </c>
      <c r="J424" s="40" t="s">
        <v>12</v>
      </c>
      <c r="K424" s="40" t="s">
        <v>2807</v>
      </c>
      <c r="L424" s="40" t="s">
        <v>2811</v>
      </c>
      <c r="M424" s="40" t="s">
        <v>2808</v>
      </c>
      <c r="O424" s="40" t="s">
        <v>2807</v>
      </c>
      <c r="P424" s="40" t="s">
        <v>2809</v>
      </c>
    </row>
    <row r="425" spans="1:16" s="40" customFormat="1" x14ac:dyDescent="0.25">
      <c r="A425" s="40" t="s">
        <v>3090</v>
      </c>
      <c r="B425" s="40" t="s">
        <v>3075</v>
      </c>
      <c r="C425" s="40" t="s">
        <v>2812</v>
      </c>
      <c r="D425" s="40" t="s">
        <v>831</v>
      </c>
      <c r="E425" s="40" t="s">
        <v>105</v>
      </c>
      <c r="F425" s="40" t="s">
        <v>908</v>
      </c>
      <c r="G425" s="40" t="s">
        <v>905</v>
      </c>
      <c r="H425" s="40" t="s">
        <v>24</v>
      </c>
      <c r="I425" s="40" t="s">
        <v>905</v>
      </c>
      <c r="J425" s="40" t="s">
        <v>12</v>
      </c>
      <c r="K425" s="40" t="s">
        <v>2807</v>
      </c>
      <c r="L425" s="40" t="s">
        <v>2813</v>
      </c>
      <c r="M425" s="40" t="s">
        <v>2808</v>
      </c>
      <c r="O425" s="40" t="s">
        <v>2807</v>
      </c>
      <c r="P425" s="40" t="s">
        <v>2809</v>
      </c>
    </row>
    <row r="426" spans="1:16" s="40" customFormat="1" x14ac:dyDescent="0.25">
      <c r="A426" s="40" t="s">
        <v>3091</v>
      </c>
      <c r="B426" s="40" t="s">
        <v>3075</v>
      </c>
      <c r="C426" s="40" t="s">
        <v>2814</v>
      </c>
      <c r="D426" s="40" t="s">
        <v>831</v>
      </c>
      <c r="E426" s="40" t="s">
        <v>105</v>
      </c>
      <c r="F426" s="40" t="s">
        <v>908</v>
      </c>
      <c r="G426" s="40" t="s">
        <v>905</v>
      </c>
      <c r="H426" s="40" t="s">
        <v>24</v>
      </c>
      <c r="I426" s="40" t="s">
        <v>905</v>
      </c>
      <c r="J426" s="40" t="s">
        <v>12</v>
      </c>
      <c r="K426" s="40" t="s">
        <v>2807</v>
      </c>
      <c r="L426" s="40" t="s">
        <v>2815</v>
      </c>
      <c r="M426" s="40" t="s">
        <v>2808</v>
      </c>
      <c r="O426" s="40" t="s">
        <v>2807</v>
      </c>
      <c r="P426" s="40" t="s">
        <v>2809</v>
      </c>
    </row>
    <row r="427" spans="1:16" s="40" customFormat="1" x14ac:dyDescent="0.25">
      <c r="A427" s="40" t="s">
        <v>3092</v>
      </c>
      <c r="B427" s="40" t="s">
        <v>3075</v>
      </c>
      <c r="C427" s="40" t="s">
        <v>2816</v>
      </c>
      <c r="D427" s="40" t="s">
        <v>831</v>
      </c>
      <c r="E427" s="40" t="s">
        <v>105</v>
      </c>
      <c r="F427" s="40" t="s">
        <v>908</v>
      </c>
      <c r="G427" s="40" t="s">
        <v>905</v>
      </c>
      <c r="H427" s="40" t="s">
        <v>24</v>
      </c>
      <c r="I427" s="40" t="s">
        <v>905</v>
      </c>
      <c r="J427" s="40" t="s">
        <v>12</v>
      </c>
      <c r="K427" s="40" t="s">
        <v>2807</v>
      </c>
      <c r="L427" s="40" t="s">
        <v>2817</v>
      </c>
      <c r="M427" s="40" t="s">
        <v>2808</v>
      </c>
      <c r="O427" s="40" t="s">
        <v>2807</v>
      </c>
      <c r="P427" s="40" t="s">
        <v>2809</v>
      </c>
    </row>
    <row r="428" spans="1:16" s="40" customFormat="1" x14ac:dyDescent="0.25">
      <c r="A428" s="40" t="s">
        <v>3093</v>
      </c>
      <c r="B428" s="40" t="s">
        <v>3075</v>
      </c>
      <c r="C428" s="40" t="s">
        <v>2818</v>
      </c>
      <c r="D428" s="40" t="s">
        <v>831</v>
      </c>
      <c r="E428" s="40" t="s">
        <v>105</v>
      </c>
      <c r="F428" s="40" t="s">
        <v>908</v>
      </c>
      <c r="G428" s="40" t="s">
        <v>905</v>
      </c>
      <c r="H428" s="40" t="s">
        <v>24</v>
      </c>
      <c r="I428" s="40" t="s">
        <v>905</v>
      </c>
      <c r="J428" s="40" t="s">
        <v>12</v>
      </c>
      <c r="K428" s="40" t="s">
        <v>2807</v>
      </c>
      <c r="L428" s="40" t="s">
        <v>2819</v>
      </c>
      <c r="M428" s="40" t="s">
        <v>2808</v>
      </c>
      <c r="O428" s="40" t="s">
        <v>2807</v>
      </c>
      <c r="P428" s="40" t="s">
        <v>2809</v>
      </c>
    </row>
    <row r="429" spans="1:16" s="40" customFormat="1" x14ac:dyDescent="0.25">
      <c r="A429" s="40" t="s">
        <v>3094</v>
      </c>
      <c r="B429" s="40" t="s">
        <v>3075</v>
      </c>
      <c r="C429" s="40" t="s">
        <v>2820</v>
      </c>
      <c r="D429" s="40" t="s">
        <v>831</v>
      </c>
      <c r="E429" s="40" t="s">
        <v>105</v>
      </c>
      <c r="F429" s="40" t="s">
        <v>909</v>
      </c>
      <c r="G429" s="40" t="s">
        <v>905</v>
      </c>
      <c r="H429" s="40" t="s">
        <v>24</v>
      </c>
      <c r="I429" s="40" t="s">
        <v>905</v>
      </c>
      <c r="J429" s="40" t="s">
        <v>12</v>
      </c>
      <c r="K429" s="40" t="s">
        <v>2807</v>
      </c>
      <c r="L429" s="40" t="s">
        <v>2821</v>
      </c>
      <c r="M429" s="40" t="s">
        <v>2808</v>
      </c>
      <c r="O429" s="40" t="s">
        <v>2807</v>
      </c>
      <c r="P429" s="40" t="s">
        <v>2809</v>
      </c>
    </row>
    <row r="430" spans="1:16" s="40" customFormat="1" x14ac:dyDescent="0.25">
      <c r="A430" s="40" t="s">
        <v>3095</v>
      </c>
      <c r="B430" s="40" t="s">
        <v>3075</v>
      </c>
      <c r="C430" s="40" t="s">
        <v>2824</v>
      </c>
      <c r="D430" s="40" t="s">
        <v>874</v>
      </c>
      <c r="E430" s="40" t="s">
        <v>105</v>
      </c>
      <c r="F430" s="40" t="s">
        <v>909</v>
      </c>
      <c r="G430" s="40" t="s">
        <v>905</v>
      </c>
      <c r="H430" s="40" t="s">
        <v>24</v>
      </c>
      <c r="I430" s="40" t="s">
        <v>905</v>
      </c>
      <c r="J430" s="40" t="s">
        <v>12</v>
      </c>
      <c r="K430" s="40" t="s">
        <v>3104</v>
      </c>
      <c r="L430" s="40" t="s">
        <v>2825</v>
      </c>
      <c r="M430" s="40" t="s">
        <v>2822</v>
      </c>
      <c r="P430" s="40" t="s">
        <v>2823</v>
      </c>
    </row>
    <row r="431" spans="1:16" s="40" customFormat="1" x14ac:dyDescent="0.25">
      <c r="A431" s="40" t="s">
        <v>2826</v>
      </c>
      <c r="B431" s="40" t="s">
        <v>3075</v>
      </c>
      <c r="C431" s="40" t="s">
        <v>2827</v>
      </c>
      <c r="D431" s="40" t="s">
        <v>874</v>
      </c>
      <c r="E431" s="40" t="s">
        <v>105</v>
      </c>
      <c r="F431" s="40" t="s">
        <v>909</v>
      </c>
      <c r="G431" s="40" t="s">
        <v>905</v>
      </c>
      <c r="H431" s="40" t="s">
        <v>24</v>
      </c>
      <c r="I431" s="40" t="s">
        <v>905</v>
      </c>
      <c r="J431" s="40" t="s">
        <v>12</v>
      </c>
      <c r="K431" s="40" t="s">
        <v>3104</v>
      </c>
      <c r="L431" s="40" t="s">
        <v>2828</v>
      </c>
      <c r="M431" s="40" t="s">
        <v>2822</v>
      </c>
      <c r="P431" s="40" t="s">
        <v>2823</v>
      </c>
    </row>
    <row r="432" spans="1:16" s="40" customFormat="1" x14ac:dyDescent="0.25">
      <c r="A432" s="40" t="s">
        <v>3096</v>
      </c>
      <c r="B432" s="40" t="s">
        <v>3075</v>
      </c>
      <c r="C432" s="40" t="s">
        <v>2829</v>
      </c>
      <c r="D432" s="40" t="s">
        <v>874</v>
      </c>
      <c r="E432" s="40" t="s">
        <v>105</v>
      </c>
      <c r="F432" s="40" t="s">
        <v>909</v>
      </c>
      <c r="G432" s="40" t="s">
        <v>905</v>
      </c>
      <c r="H432" s="40" t="s">
        <v>24</v>
      </c>
      <c r="I432" s="40" t="s">
        <v>905</v>
      </c>
      <c r="J432" s="40" t="s">
        <v>12</v>
      </c>
      <c r="K432" s="40" t="s">
        <v>3104</v>
      </c>
      <c r="L432" s="40" t="s">
        <v>2830</v>
      </c>
      <c r="M432" s="40" t="s">
        <v>2822</v>
      </c>
      <c r="P432" s="40" t="s">
        <v>2823</v>
      </c>
    </row>
    <row r="433" spans="1:16" s="40" customFormat="1" x14ac:dyDescent="0.25">
      <c r="A433" s="40" t="s">
        <v>2831</v>
      </c>
      <c r="B433" s="40" t="s">
        <v>3075</v>
      </c>
      <c r="C433" s="40" t="s">
        <v>2832</v>
      </c>
      <c r="D433" s="40" t="s">
        <v>874</v>
      </c>
      <c r="E433" s="40" t="s">
        <v>105</v>
      </c>
      <c r="F433" s="40" t="s">
        <v>909</v>
      </c>
      <c r="G433" s="40" t="s">
        <v>905</v>
      </c>
      <c r="H433" s="40" t="s">
        <v>24</v>
      </c>
      <c r="I433" s="40" t="s">
        <v>905</v>
      </c>
      <c r="J433" s="40" t="s">
        <v>12</v>
      </c>
      <c r="K433" s="40" t="s">
        <v>3104</v>
      </c>
      <c r="L433" s="40" t="s">
        <v>2833</v>
      </c>
      <c r="M433" s="40" t="s">
        <v>2822</v>
      </c>
      <c r="P433" s="40" t="s">
        <v>2823</v>
      </c>
    </row>
    <row r="434" spans="1:16" s="40" customFormat="1" x14ac:dyDescent="0.25">
      <c r="A434" s="40" t="s">
        <v>3097</v>
      </c>
      <c r="B434" s="40" t="s">
        <v>3075</v>
      </c>
      <c r="C434" s="40" t="s">
        <v>2834</v>
      </c>
      <c r="D434" s="40" t="s">
        <v>874</v>
      </c>
      <c r="E434" s="40" t="s">
        <v>105</v>
      </c>
      <c r="F434" s="40" t="s">
        <v>909</v>
      </c>
      <c r="G434" s="40" t="s">
        <v>905</v>
      </c>
      <c r="H434" s="40" t="s">
        <v>24</v>
      </c>
      <c r="I434" s="40" t="s">
        <v>905</v>
      </c>
      <c r="J434" s="40" t="s">
        <v>12</v>
      </c>
      <c r="K434" s="40" t="s">
        <v>3104</v>
      </c>
      <c r="L434" s="40" t="s">
        <v>2835</v>
      </c>
      <c r="M434" s="40" t="s">
        <v>2822</v>
      </c>
      <c r="P434" s="40" t="s">
        <v>2823</v>
      </c>
    </row>
    <row r="435" spans="1:16" s="40" customFormat="1" x14ac:dyDescent="0.25">
      <c r="A435" s="40" t="s">
        <v>2836</v>
      </c>
      <c r="B435" s="40" t="s">
        <v>3075</v>
      </c>
      <c r="C435" s="40" t="s">
        <v>2837</v>
      </c>
      <c r="D435" s="40" t="s">
        <v>874</v>
      </c>
      <c r="E435" s="40" t="s">
        <v>105</v>
      </c>
      <c r="F435" s="40" t="s">
        <v>909</v>
      </c>
      <c r="G435" s="40" t="s">
        <v>905</v>
      </c>
      <c r="H435" s="40" t="s">
        <v>24</v>
      </c>
      <c r="I435" s="40" t="s">
        <v>905</v>
      </c>
      <c r="J435" s="40" t="s">
        <v>12</v>
      </c>
      <c r="K435" s="40" t="s">
        <v>3104</v>
      </c>
      <c r="L435" s="40" t="s">
        <v>2838</v>
      </c>
      <c r="M435" s="40" t="s">
        <v>2822</v>
      </c>
      <c r="P435" s="40" t="s">
        <v>2823</v>
      </c>
    </row>
    <row r="436" spans="1:16" s="40" customFormat="1" x14ac:dyDescent="0.25">
      <c r="A436" s="40" t="s">
        <v>3099</v>
      </c>
      <c r="B436" s="40" t="s">
        <v>3075</v>
      </c>
      <c r="C436" s="40" t="s">
        <v>2839</v>
      </c>
      <c r="D436" s="40" t="s">
        <v>874</v>
      </c>
      <c r="E436" s="40" t="s">
        <v>105</v>
      </c>
      <c r="F436" s="40" t="s">
        <v>909</v>
      </c>
      <c r="G436" s="40" t="s">
        <v>905</v>
      </c>
      <c r="H436" s="40" t="s">
        <v>24</v>
      </c>
      <c r="I436" s="40" t="s">
        <v>905</v>
      </c>
      <c r="J436" s="40" t="s">
        <v>12</v>
      </c>
      <c r="K436" s="40" t="s">
        <v>3104</v>
      </c>
      <c r="L436" s="40" t="s">
        <v>2840</v>
      </c>
      <c r="M436" s="40" t="s">
        <v>2822</v>
      </c>
      <c r="P436" s="40" t="s">
        <v>2823</v>
      </c>
    </row>
    <row r="437" spans="1:16" s="40" customFormat="1" x14ac:dyDescent="0.25">
      <c r="A437" s="40" t="s">
        <v>3098</v>
      </c>
      <c r="B437" s="40" t="s">
        <v>3075</v>
      </c>
      <c r="C437" s="40" t="s">
        <v>2841</v>
      </c>
      <c r="D437" s="40" t="s">
        <v>874</v>
      </c>
      <c r="E437" s="40" t="s">
        <v>105</v>
      </c>
      <c r="F437" s="40" t="s">
        <v>909</v>
      </c>
      <c r="G437" s="40" t="s">
        <v>905</v>
      </c>
      <c r="H437" s="40" t="s">
        <v>24</v>
      </c>
      <c r="I437" s="40" t="s">
        <v>905</v>
      </c>
      <c r="J437" s="40" t="s">
        <v>12</v>
      </c>
      <c r="K437" s="40" t="s">
        <v>3104</v>
      </c>
      <c r="L437" s="40" t="s">
        <v>2842</v>
      </c>
      <c r="M437" s="40" t="s">
        <v>2822</v>
      </c>
      <c r="P437" s="40" t="s">
        <v>2823</v>
      </c>
    </row>
    <row r="438" spans="1:16" s="40" customFormat="1" x14ac:dyDescent="0.25">
      <c r="A438" s="40" t="s">
        <v>3100</v>
      </c>
      <c r="B438" s="40" t="s">
        <v>3075</v>
      </c>
      <c r="C438" s="40" t="s">
        <v>2843</v>
      </c>
      <c r="D438" s="40" t="s">
        <v>874</v>
      </c>
      <c r="E438" s="40" t="s">
        <v>105</v>
      </c>
      <c r="F438" s="40" t="s">
        <v>909</v>
      </c>
      <c r="G438" s="40" t="s">
        <v>905</v>
      </c>
      <c r="H438" s="40" t="s">
        <v>24</v>
      </c>
      <c r="I438" s="40" t="s">
        <v>905</v>
      </c>
      <c r="J438" s="40" t="s">
        <v>12</v>
      </c>
      <c r="K438" s="40" t="s">
        <v>3104</v>
      </c>
      <c r="L438" s="40" t="s">
        <v>2844</v>
      </c>
      <c r="M438" s="40" t="s">
        <v>2822</v>
      </c>
      <c r="P438" s="40" t="s">
        <v>2823</v>
      </c>
    </row>
    <row r="439" spans="1:16" s="40" customFormat="1" x14ac:dyDescent="0.25">
      <c r="A439" s="40" t="s">
        <v>2845</v>
      </c>
      <c r="B439" s="40" t="s">
        <v>3075</v>
      </c>
      <c r="C439" s="40" t="s">
        <v>2846</v>
      </c>
      <c r="D439" s="40" t="s">
        <v>874</v>
      </c>
      <c r="E439" s="40" t="s">
        <v>105</v>
      </c>
      <c r="F439" s="40" t="s">
        <v>909</v>
      </c>
      <c r="G439" s="40" t="s">
        <v>905</v>
      </c>
      <c r="H439" s="40" t="s">
        <v>24</v>
      </c>
      <c r="I439" s="40" t="s">
        <v>905</v>
      </c>
      <c r="J439" s="40" t="s">
        <v>12</v>
      </c>
      <c r="K439" s="40" t="s">
        <v>3104</v>
      </c>
      <c r="L439" s="40" t="s">
        <v>2847</v>
      </c>
      <c r="M439" s="40" t="s">
        <v>2822</v>
      </c>
      <c r="P439" s="40" t="s">
        <v>2823</v>
      </c>
    </row>
    <row r="440" spans="1:16" s="40" customFormat="1" x14ac:dyDescent="0.25">
      <c r="A440" s="40" t="s">
        <v>2848</v>
      </c>
      <c r="B440" s="40" t="s">
        <v>3075</v>
      </c>
      <c r="C440" s="40" t="s">
        <v>2849</v>
      </c>
      <c r="D440" s="40" t="s">
        <v>874</v>
      </c>
      <c r="E440" s="40" t="s">
        <v>105</v>
      </c>
      <c r="F440" s="40" t="s">
        <v>909</v>
      </c>
      <c r="G440" s="40" t="s">
        <v>905</v>
      </c>
      <c r="H440" s="40" t="s">
        <v>24</v>
      </c>
      <c r="I440" s="40" t="s">
        <v>905</v>
      </c>
      <c r="J440" s="40" t="s">
        <v>12</v>
      </c>
      <c r="K440" s="40" t="s">
        <v>3104</v>
      </c>
      <c r="L440" s="40" t="s">
        <v>2850</v>
      </c>
      <c r="M440" s="40" t="s">
        <v>2822</v>
      </c>
      <c r="P440" s="40" t="s">
        <v>2823</v>
      </c>
    </row>
    <row r="441" spans="1:16" s="40" customFormat="1" x14ac:dyDescent="0.25">
      <c r="A441" s="40" t="s">
        <v>2851</v>
      </c>
      <c r="B441" s="40" t="s">
        <v>3075</v>
      </c>
      <c r="C441" s="40" t="s">
        <v>2852</v>
      </c>
      <c r="D441" s="40" t="s">
        <v>874</v>
      </c>
      <c r="E441" s="40" t="s">
        <v>105</v>
      </c>
      <c r="F441" s="40" t="s">
        <v>909</v>
      </c>
      <c r="G441" s="40" t="s">
        <v>905</v>
      </c>
      <c r="H441" s="40" t="s">
        <v>24</v>
      </c>
      <c r="I441" s="40" t="s">
        <v>905</v>
      </c>
      <c r="J441" s="40" t="s">
        <v>12</v>
      </c>
      <c r="K441" s="40" t="s">
        <v>3104</v>
      </c>
      <c r="L441" s="40" t="s">
        <v>2853</v>
      </c>
      <c r="M441" s="40" t="s">
        <v>2822</v>
      </c>
      <c r="P441" s="40" t="s">
        <v>2823</v>
      </c>
    </row>
    <row r="442" spans="1:16" s="40" customFormat="1" x14ac:dyDescent="0.25">
      <c r="A442" s="40" t="s">
        <v>2854</v>
      </c>
      <c r="B442" s="40" t="s">
        <v>3075</v>
      </c>
      <c r="C442" s="40" t="s">
        <v>2852</v>
      </c>
      <c r="D442" s="40" t="s">
        <v>874</v>
      </c>
      <c r="E442" s="40" t="s">
        <v>105</v>
      </c>
      <c r="F442" s="40" t="s">
        <v>909</v>
      </c>
      <c r="G442" s="40" t="s">
        <v>905</v>
      </c>
      <c r="H442" s="40" t="s">
        <v>24</v>
      </c>
      <c r="I442" s="40" t="s">
        <v>905</v>
      </c>
      <c r="J442" s="40" t="s">
        <v>12</v>
      </c>
      <c r="K442" s="40" t="s">
        <v>3104</v>
      </c>
      <c r="L442" s="40" t="s">
        <v>2855</v>
      </c>
      <c r="M442" s="40" t="s">
        <v>2822</v>
      </c>
      <c r="P442" s="40" t="s">
        <v>2823</v>
      </c>
    </row>
    <row r="443" spans="1:16" s="40" customFormat="1" x14ac:dyDescent="0.25">
      <c r="A443" s="40" t="s">
        <v>2856</v>
      </c>
      <c r="B443" s="40" t="s">
        <v>3075</v>
      </c>
      <c r="C443" s="40" t="s">
        <v>2852</v>
      </c>
      <c r="D443" s="40" t="s">
        <v>874</v>
      </c>
      <c r="E443" s="40" t="s">
        <v>105</v>
      </c>
      <c r="F443" s="40" t="s">
        <v>909</v>
      </c>
      <c r="G443" s="40" t="s">
        <v>905</v>
      </c>
      <c r="H443" s="40" t="s">
        <v>24</v>
      </c>
      <c r="I443" s="40" t="s">
        <v>905</v>
      </c>
      <c r="J443" s="40" t="s">
        <v>12</v>
      </c>
      <c r="K443" s="40" t="s">
        <v>3104</v>
      </c>
      <c r="L443" s="40" t="s">
        <v>2857</v>
      </c>
      <c r="M443" s="40" t="s">
        <v>2822</v>
      </c>
      <c r="P443" s="40" t="s">
        <v>2823</v>
      </c>
    </row>
    <row r="444" spans="1:16" s="40" customFormat="1" x14ac:dyDescent="0.25">
      <c r="A444" s="40" t="s">
        <v>2858</v>
      </c>
      <c r="B444" s="40" t="s">
        <v>3075</v>
      </c>
      <c r="C444" s="40" t="s">
        <v>2859</v>
      </c>
      <c r="D444" s="40" t="s">
        <v>874</v>
      </c>
      <c r="E444" s="40" t="s">
        <v>105</v>
      </c>
      <c r="F444" s="40" t="s">
        <v>909</v>
      </c>
      <c r="G444" s="40" t="s">
        <v>905</v>
      </c>
      <c r="H444" s="40" t="s">
        <v>24</v>
      </c>
      <c r="I444" s="40" t="s">
        <v>905</v>
      </c>
      <c r="J444" s="40" t="s">
        <v>12</v>
      </c>
      <c r="K444" s="40" t="s">
        <v>3104</v>
      </c>
      <c r="L444" s="40" t="s">
        <v>2860</v>
      </c>
      <c r="M444" s="40" t="s">
        <v>2822</v>
      </c>
      <c r="P444" s="40" t="s">
        <v>2823</v>
      </c>
    </row>
    <row r="445" spans="1:16" s="40" customFormat="1" x14ac:dyDescent="0.25">
      <c r="A445" s="40" t="s">
        <v>2861</v>
      </c>
      <c r="B445" s="40" t="s">
        <v>3075</v>
      </c>
      <c r="C445" s="40" t="s">
        <v>2862</v>
      </c>
      <c r="D445" s="40" t="s">
        <v>874</v>
      </c>
      <c r="E445" s="40" t="s">
        <v>105</v>
      </c>
      <c r="F445" s="40" t="s">
        <v>909</v>
      </c>
      <c r="G445" s="40" t="s">
        <v>905</v>
      </c>
      <c r="H445" s="40" t="s">
        <v>24</v>
      </c>
      <c r="I445" s="40" t="s">
        <v>905</v>
      </c>
      <c r="J445" s="40" t="s">
        <v>12</v>
      </c>
      <c r="K445" s="40" t="s">
        <v>3104</v>
      </c>
      <c r="L445" s="40" t="s">
        <v>2863</v>
      </c>
      <c r="M445" s="40" t="s">
        <v>2822</v>
      </c>
      <c r="P445" s="40" t="s">
        <v>2823</v>
      </c>
    </row>
    <row r="446" spans="1:16" s="40" customFormat="1" x14ac:dyDescent="0.25">
      <c r="A446" s="40" t="s">
        <v>2864</v>
      </c>
      <c r="B446" s="40" t="s">
        <v>3075</v>
      </c>
      <c r="C446" s="40" t="s">
        <v>2865</v>
      </c>
      <c r="D446" s="40" t="s">
        <v>874</v>
      </c>
      <c r="E446" s="40" t="s">
        <v>105</v>
      </c>
      <c r="F446" s="40" t="s">
        <v>909</v>
      </c>
      <c r="G446" s="40" t="s">
        <v>905</v>
      </c>
      <c r="H446" s="40" t="s">
        <v>24</v>
      </c>
      <c r="I446" s="40" t="s">
        <v>905</v>
      </c>
      <c r="J446" s="40" t="s">
        <v>12</v>
      </c>
      <c r="K446" s="40" t="s">
        <v>3104</v>
      </c>
      <c r="L446" s="40" t="s">
        <v>2866</v>
      </c>
      <c r="M446" s="40" t="s">
        <v>2822</v>
      </c>
      <c r="P446" s="40" t="s">
        <v>2823</v>
      </c>
    </row>
    <row r="447" spans="1:16" s="40" customFormat="1" x14ac:dyDescent="0.25">
      <c r="A447" s="40" t="s">
        <v>2867</v>
      </c>
      <c r="B447" s="40" t="s">
        <v>3075</v>
      </c>
      <c r="C447" s="40" t="s">
        <v>2868</v>
      </c>
      <c r="D447" s="40" t="s">
        <v>874</v>
      </c>
      <c r="E447" s="40" t="s">
        <v>105</v>
      </c>
      <c r="F447" s="40" t="s">
        <v>909</v>
      </c>
      <c r="G447" s="40" t="s">
        <v>905</v>
      </c>
      <c r="H447" s="40" t="s">
        <v>24</v>
      </c>
      <c r="I447" s="40" t="s">
        <v>905</v>
      </c>
      <c r="J447" s="40" t="s">
        <v>12</v>
      </c>
      <c r="K447" s="40" t="s">
        <v>3104</v>
      </c>
      <c r="L447" s="40" t="s">
        <v>2869</v>
      </c>
      <c r="M447" s="40" t="s">
        <v>2822</v>
      </c>
      <c r="P447" s="40" t="s">
        <v>2823</v>
      </c>
    </row>
    <row r="448" spans="1:16" s="40" customFormat="1" x14ac:dyDescent="0.25">
      <c r="A448" s="40" t="s">
        <v>2870</v>
      </c>
      <c r="B448" s="40" t="s">
        <v>3075</v>
      </c>
      <c r="C448" s="40" t="s">
        <v>2871</v>
      </c>
      <c r="D448" s="40" t="s">
        <v>874</v>
      </c>
      <c r="E448" s="40" t="s">
        <v>105</v>
      </c>
      <c r="F448" s="40" t="s">
        <v>909</v>
      </c>
      <c r="G448" s="40" t="s">
        <v>905</v>
      </c>
      <c r="H448" s="40" t="s">
        <v>24</v>
      </c>
      <c r="I448" s="40" t="s">
        <v>905</v>
      </c>
      <c r="J448" s="40" t="s">
        <v>12</v>
      </c>
      <c r="K448" s="40" t="s">
        <v>3104</v>
      </c>
      <c r="L448" s="40" t="s">
        <v>2872</v>
      </c>
      <c r="M448" s="40" t="s">
        <v>2822</v>
      </c>
      <c r="P448" s="40" t="s">
        <v>2823</v>
      </c>
    </row>
    <row r="449" spans="1:16" s="40" customFormat="1" x14ac:dyDescent="0.25">
      <c r="A449" s="40" t="s">
        <v>3105</v>
      </c>
      <c r="B449" s="40" t="s">
        <v>3075</v>
      </c>
      <c r="C449" s="40" t="s">
        <v>2873</v>
      </c>
      <c r="D449" s="40" t="s">
        <v>874</v>
      </c>
      <c r="E449" s="40" t="s">
        <v>105</v>
      </c>
      <c r="F449" s="40" t="s">
        <v>909</v>
      </c>
      <c r="G449" s="40" t="s">
        <v>905</v>
      </c>
      <c r="H449" s="40" t="s">
        <v>24</v>
      </c>
      <c r="I449" s="40" t="s">
        <v>905</v>
      </c>
      <c r="J449" s="40" t="s">
        <v>12</v>
      </c>
      <c r="K449" s="40" t="s">
        <v>3104</v>
      </c>
      <c r="L449" s="40" t="s">
        <v>2874</v>
      </c>
      <c r="M449" s="40" t="s">
        <v>2822</v>
      </c>
      <c r="P449" s="40" t="s">
        <v>2823</v>
      </c>
    </row>
    <row r="450" spans="1:16" s="40" customFormat="1" x14ac:dyDescent="0.25">
      <c r="A450" s="40" t="s">
        <v>3106</v>
      </c>
      <c r="B450" s="40" t="s">
        <v>3075</v>
      </c>
      <c r="C450" s="40" t="s">
        <v>2875</v>
      </c>
      <c r="D450" s="40" t="s">
        <v>874</v>
      </c>
      <c r="E450" s="40" t="s">
        <v>105</v>
      </c>
      <c r="F450" s="40" t="s">
        <v>909</v>
      </c>
      <c r="G450" s="40" t="s">
        <v>905</v>
      </c>
      <c r="H450" s="40" t="s">
        <v>24</v>
      </c>
      <c r="I450" s="40" t="s">
        <v>905</v>
      </c>
      <c r="J450" s="40" t="s">
        <v>12</v>
      </c>
      <c r="K450" s="40" t="s">
        <v>3104</v>
      </c>
      <c r="L450" s="40" t="s">
        <v>2876</v>
      </c>
      <c r="M450" s="40" t="s">
        <v>2822</v>
      </c>
      <c r="P450" s="40" t="s">
        <v>2823</v>
      </c>
    </row>
    <row r="451" spans="1:16" s="40" customFormat="1" x14ac:dyDescent="0.25">
      <c r="A451" s="40" t="s">
        <v>3108</v>
      </c>
      <c r="B451" s="40" t="s">
        <v>3075</v>
      </c>
      <c r="C451" s="40" t="s">
        <v>2880</v>
      </c>
      <c r="D451" s="40" t="s">
        <v>870</v>
      </c>
      <c r="E451" s="40" t="s">
        <v>105</v>
      </c>
      <c r="F451" s="40" t="s">
        <v>909</v>
      </c>
      <c r="G451" s="40" t="s">
        <v>905</v>
      </c>
      <c r="H451" s="40" t="s">
        <v>24</v>
      </c>
      <c r="I451" s="40" t="s">
        <v>905</v>
      </c>
      <c r="J451" s="40" t="s">
        <v>12</v>
      </c>
      <c r="K451" s="40" t="s">
        <v>2877</v>
      </c>
      <c r="L451" s="40" t="s">
        <v>2881</v>
      </c>
      <c r="M451" s="40" t="s">
        <v>2878</v>
      </c>
      <c r="O451" s="40" t="s">
        <v>2877</v>
      </c>
      <c r="P451" s="40" t="s">
        <v>2879</v>
      </c>
    </row>
    <row r="452" spans="1:16" s="40" customFormat="1" x14ac:dyDescent="0.25">
      <c r="A452" s="40" t="s">
        <v>2882</v>
      </c>
      <c r="B452" s="40" t="s">
        <v>3075</v>
      </c>
      <c r="C452" s="40" t="s">
        <v>2882</v>
      </c>
      <c r="D452" s="40" t="s">
        <v>870</v>
      </c>
      <c r="E452" s="40" t="s">
        <v>105</v>
      </c>
      <c r="F452" s="40" t="s">
        <v>909</v>
      </c>
      <c r="G452" s="40" t="s">
        <v>905</v>
      </c>
      <c r="H452" s="40" t="s">
        <v>24</v>
      </c>
      <c r="I452" s="40" t="s">
        <v>905</v>
      </c>
      <c r="J452" s="40" t="s">
        <v>12</v>
      </c>
      <c r="K452" s="40" t="s">
        <v>2877</v>
      </c>
      <c r="L452" s="40" t="s">
        <v>2883</v>
      </c>
      <c r="M452" s="40" t="s">
        <v>2878</v>
      </c>
      <c r="O452" s="40" t="s">
        <v>2877</v>
      </c>
      <c r="P452" s="40" t="s">
        <v>2879</v>
      </c>
    </row>
    <row r="453" spans="1:16" s="40" customFormat="1" x14ac:dyDescent="0.25">
      <c r="A453" s="40" t="s">
        <v>3109</v>
      </c>
      <c r="B453" s="40" t="s">
        <v>3075</v>
      </c>
      <c r="C453" s="40" t="s">
        <v>2884</v>
      </c>
      <c r="D453" s="40" t="s">
        <v>870</v>
      </c>
      <c r="E453" s="40" t="s">
        <v>105</v>
      </c>
      <c r="F453" s="40" t="s">
        <v>909</v>
      </c>
      <c r="G453" s="40" t="s">
        <v>905</v>
      </c>
      <c r="H453" s="40" t="s">
        <v>24</v>
      </c>
      <c r="I453" s="40" t="s">
        <v>905</v>
      </c>
      <c r="J453" s="40" t="s">
        <v>12</v>
      </c>
      <c r="K453" s="40" t="s">
        <v>2877</v>
      </c>
      <c r="L453" s="40" t="s">
        <v>2885</v>
      </c>
      <c r="M453" s="40" t="s">
        <v>2878</v>
      </c>
      <c r="O453" s="40" t="s">
        <v>2877</v>
      </c>
      <c r="P453" s="40" t="s">
        <v>2879</v>
      </c>
    </row>
    <row r="454" spans="1:16" s="40" customFormat="1" x14ac:dyDescent="0.25">
      <c r="A454" s="40" t="s">
        <v>3110</v>
      </c>
      <c r="B454" s="40" t="s">
        <v>3075</v>
      </c>
      <c r="C454" s="40" t="s">
        <v>2889</v>
      </c>
      <c r="D454" s="40" t="s">
        <v>831</v>
      </c>
      <c r="E454" s="40" t="s">
        <v>105</v>
      </c>
      <c r="F454" s="40" t="s">
        <v>909</v>
      </c>
      <c r="G454" s="40" t="s">
        <v>905</v>
      </c>
      <c r="H454" s="40" t="s">
        <v>24</v>
      </c>
      <c r="I454" s="40" t="s">
        <v>905</v>
      </c>
      <c r="J454" s="40" t="s">
        <v>12</v>
      </c>
      <c r="K454" s="40" t="s">
        <v>2886</v>
      </c>
      <c r="L454" s="40" t="s">
        <v>2890</v>
      </c>
      <c r="M454" s="40" t="s">
        <v>2887</v>
      </c>
      <c r="O454" s="40" t="s">
        <v>2886</v>
      </c>
      <c r="P454" s="40" t="s">
        <v>2888</v>
      </c>
    </row>
    <row r="455" spans="1:16" s="40" customFormat="1" x14ac:dyDescent="0.25">
      <c r="A455" s="40" t="s">
        <v>3111</v>
      </c>
      <c r="B455" s="40" t="s">
        <v>3075</v>
      </c>
      <c r="C455" s="40" t="s">
        <v>2891</v>
      </c>
      <c r="D455" s="40" t="s">
        <v>831</v>
      </c>
      <c r="E455" s="40" t="s">
        <v>105</v>
      </c>
      <c r="F455" s="40" t="s">
        <v>909</v>
      </c>
      <c r="G455" s="40" t="s">
        <v>905</v>
      </c>
      <c r="H455" s="40" t="s">
        <v>24</v>
      </c>
      <c r="I455" s="40" t="s">
        <v>905</v>
      </c>
      <c r="J455" s="40" t="s">
        <v>12</v>
      </c>
      <c r="K455" s="40" t="s">
        <v>2886</v>
      </c>
      <c r="L455" s="40" t="s">
        <v>2892</v>
      </c>
      <c r="M455" s="40" t="s">
        <v>2887</v>
      </c>
      <c r="O455" s="40" t="s">
        <v>2886</v>
      </c>
      <c r="P455" s="40" t="s">
        <v>2888</v>
      </c>
    </row>
    <row r="456" spans="1:16" s="40" customFormat="1" x14ac:dyDescent="0.25">
      <c r="A456" s="40" t="s">
        <v>3112</v>
      </c>
      <c r="B456" s="40" t="s">
        <v>3075</v>
      </c>
      <c r="C456" s="40" t="s">
        <v>2893</v>
      </c>
      <c r="D456" s="40" t="s">
        <v>831</v>
      </c>
      <c r="E456" s="40" t="s">
        <v>105</v>
      </c>
      <c r="F456" s="40" t="s">
        <v>909</v>
      </c>
      <c r="G456" s="40" t="s">
        <v>905</v>
      </c>
      <c r="H456" s="40" t="s">
        <v>24</v>
      </c>
      <c r="I456" s="40" t="s">
        <v>905</v>
      </c>
      <c r="J456" s="40" t="s">
        <v>12</v>
      </c>
      <c r="K456" s="40" t="s">
        <v>2886</v>
      </c>
      <c r="L456" s="40" t="s">
        <v>2894</v>
      </c>
      <c r="M456" s="40" t="s">
        <v>2887</v>
      </c>
      <c r="O456" s="40" t="s">
        <v>2886</v>
      </c>
      <c r="P456" s="40" t="s">
        <v>2888</v>
      </c>
    </row>
    <row r="457" spans="1:16" s="40" customFormat="1" x14ac:dyDescent="0.25">
      <c r="A457" s="40" t="s">
        <v>3113</v>
      </c>
      <c r="B457" s="40" t="s">
        <v>3075</v>
      </c>
      <c r="C457" s="40" t="s">
        <v>2898</v>
      </c>
      <c r="D457" s="40" t="s">
        <v>885</v>
      </c>
      <c r="E457" s="40" t="s">
        <v>105</v>
      </c>
      <c r="F457" s="40" t="s">
        <v>909</v>
      </c>
      <c r="G457" s="40" t="s">
        <v>905</v>
      </c>
      <c r="H457" s="40" t="s">
        <v>24</v>
      </c>
      <c r="I457" s="40" t="s">
        <v>905</v>
      </c>
      <c r="J457" s="40" t="s">
        <v>12</v>
      </c>
      <c r="K457" s="40" t="s">
        <v>2895</v>
      </c>
      <c r="L457" s="40" t="s">
        <v>2899</v>
      </c>
      <c r="M457" s="40" t="s">
        <v>2896</v>
      </c>
      <c r="O457" s="40" t="s">
        <v>2895</v>
      </c>
      <c r="P457" s="40" t="s">
        <v>2897</v>
      </c>
    </row>
    <row r="458" spans="1:16" s="40" customFormat="1" x14ac:dyDescent="0.25">
      <c r="A458" s="40" t="s">
        <v>3114</v>
      </c>
      <c r="B458" s="40" t="s">
        <v>3075</v>
      </c>
      <c r="C458" s="40" t="s">
        <v>2900</v>
      </c>
      <c r="D458" s="40" t="s">
        <v>885</v>
      </c>
      <c r="E458" s="40" t="s">
        <v>105</v>
      </c>
      <c r="F458" s="40" t="s">
        <v>909</v>
      </c>
      <c r="G458" s="40" t="s">
        <v>905</v>
      </c>
      <c r="H458" s="40" t="s">
        <v>24</v>
      </c>
      <c r="I458" s="40" t="s">
        <v>905</v>
      </c>
      <c r="J458" s="40" t="s">
        <v>12</v>
      </c>
      <c r="K458" s="40" t="s">
        <v>2895</v>
      </c>
      <c r="L458" s="40" t="s">
        <v>2093</v>
      </c>
      <c r="M458" s="40" t="s">
        <v>2896</v>
      </c>
      <c r="O458" s="40" t="s">
        <v>2895</v>
      </c>
      <c r="P458" s="40" t="s">
        <v>2897</v>
      </c>
    </row>
    <row r="459" spans="1:16" s="40" customFormat="1" x14ac:dyDescent="0.25">
      <c r="A459" s="40" t="s">
        <v>3115</v>
      </c>
      <c r="B459" s="40" t="s">
        <v>3075</v>
      </c>
      <c r="C459" s="40" t="s">
        <v>2901</v>
      </c>
      <c r="D459" s="40" t="s">
        <v>885</v>
      </c>
      <c r="E459" s="40" t="s">
        <v>105</v>
      </c>
      <c r="F459" s="40" t="s">
        <v>909</v>
      </c>
      <c r="G459" s="40" t="s">
        <v>905</v>
      </c>
      <c r="H459" s="40" t="s">
        <v>24</v>
      </c>
      <c r="I459" s="40" t="s">
        <v>905</v>
      </c>
      <c r="J459" s="40" t="s">
        <v>12</v>
      </c>
      <c r="K459" s="40" t="s">
        <v>2895</v>
      </c>
      <c r="L459" s="40" t="s">
        <v>2902</v>
      </c>
      <c r="M459" s="40" t="s">
        <v>2896</v>
      </c>
      <c r="O459" s="40" t="s">
        <v>2895</v>
      </c>
      <c r="P459" s="40" t="s">
        <v>2897</v>
      </c>
    </row>
    <row r="460" spans="1:16" s="40" customFormat="1" x14ac:dyDescent="0.25">
      <c r="A460" s="40" t="s">
        <v>2903</v>
      </c>
      <c r="B460" s="40" t="s">
        <v>3075</v>
      </c>
      <c r="C460" s="40" t="s">
        <v>2904</v>
      </c>
      <c r="D460" s="40" t="s">
        <v>885</v>
      </c>
      <c r="E460" s="40" t="s">
        <v>105</v>
      </c>
      <c r="F460" s="40" t="s">
        <v>909</v>
      </c>
      <c r="G460" s="40" t="s">
        <v>905</v>
      </c>
      <c r="H460" s="40" t="s">
        <v>24</v>
      </c>
      <c r="I460" s="40" t="s">
        <v>905</v>
      </c>
      <c r="J460" s="40" t="s">
        <v>12</v>
      </c>
      <c r="K460" s="40" t="s">
        <v>2895</v>
      </c>
      <c r="L460" s="40" t="s">
        <v>2095</v>
      </c>
      <c r="M460" s="40" t="s">
        <v>2896</v>
      </c>
      <c r="O460" s="40" t="s">
        <v>2895</v>
      </c>
      <c r="P460" s="40" t="s">
        <v>2897</v>
      </c>
    </row>
    <row r="461" spans="1:16" s="40" customFormat="1" x14ac:dyDescent="0.25">
      <c r="A461" s="40" t="s">
        <v>3116</v>
      </c>
      <c r="B461" s="40" t="s">
        <v>3075</v>
      </c>
      <c r="C461" s="40" t="s">
        <v>2905</v>
      </c>
      <c r="D461" s="40" t="s">
        <v>885</v>
      </c>
      <c r="E461" s="40" t="s">
        <v>105</v>
      </c>
      <c r="F461" s="40" t="s">
        <v>909</v>
      </c>
      <c r="G461" s="40" t="s">
        <v>905</v>
      </c>
      <c r="H461" s="40" t="s">
        <v>24</v>
      </c>
      <c r="I461" s="40" t="s">
        <v>905</v>
      </c>
      <c r="J461" s="40" t="s">
        <v>12</v>
      </c>
      <c r="K461" s="40" t="s">
        <v>2895</v>
      </c>
      <c r="L461" s="40" t="s">
        <v>2094</v>
      </c>
      <c r="M461" s="40" t="s">
        <v>2896</v>
      </c>
      <c r="O461" s="40" t="s">
        <v>2895</v>
      </c>
      <c r="P461" s="40" t="s">
        <v>2897</v>
      </c>
    </row>
    <row r="462" spans="1:16" s="40" customFormat="1" x14ac:dyDescent="0.25">
      <c r="A462" s="40" t="s">
        <v>2906</v>
      </c>
      <c r="B462" s="40" t="s">
        <v>3075</v>
      </c>
      <c r="C462" s="40" t="s">
        <v>2907</v>
      </c>
      <c r="D462" s="40" t="s">
        <v>885</v>
      </c>
      <c r="E462" s="40" t="s">
        <v>105</v>
      </c>
      <c r="F462" s="40" t="s">
        <v>909</v>
      </c>
      <c r="G462" s="40" t="s">
        <v>905</v>
      </c>
      <c r="H462" s="40" t="s">
        <v>24</v>
      </c>
      <c r="I462" s="40" t="s">
        <v>905</v>
      </c>
      <c r="J462" s="40" t="s">
        <v>12</v>
      </c>
      <c r="K462" s="40" t="s">
        <v>2895</v>
      </c>
      <c r="L462" s="40" t="s">
        <v>2908</v>
      </c>
      <c r="M462" s="40" t="s">
        <v>2896</v>
      </c>
      <c r="O462" s="40" t="s">
        <v>2895</v>
      </c>
      <c r="P462" s="40" t="s">
        <v>2897</v>
      </c>
    </row>
    <row r="463" spans="1:16" s="40" customFormat="1" x14ac:dyDescent="0.25">
      <c r="A463" s="40" t="s">
        <v>3117</v>
      </c>
      <c r="B463" s="40" t="s">
        <v>3075</v>
      </c>
      <c r="C463" s="40" t="s">
        <v>2909</v>
      </c>
      <c r="D463" s="40" t="s">
        <v>885</v>
      </c>
      <c r="E463" s="40" t="s">
        <v>105</v>
      </c>
      <c r="F463" s="40" t="s">
        <v>909</v>
      </c>
      <c r="G463" s="40" t="s">
        <v>905</v>
      </c>
      <c r="H463" s="40" t="s">
        <v>24</v>
      </c>
      <c r="I463" s="40" t="s">
        <v>905</v>
      </c>
      <c r="J463" s="40" t="s">
        <v>12</v>
      </c>
      <c r="K463" s="40" t="s">
        <v>2895</v>
      </c>
      <c r="L463" s="40" t="s">
        <v>2910</v>
      </c>
      <c r="M463" s="40" t="s">
        <v>2896</v>
      </c>
      <c r="O463" s="40" t="s">
        <v>2895</v>
      </c>
      <c r="P463" s="40" t="s">
        <v>2897</v>
      </c>
    </row>
    <row r="464" spans="1:16" s="40" customFormat="1" x14ac:dyDescent="0.25">
      <c r="A464" s="40" t="s">
        <v>3118</v>
      </c>
      <c r="B464" s="40" t="s">
        <v>3075</v>
      </c>
      <c r="C464" s="40" t="s">
        <v>2911</v>
      </c>
      <c r="D464" s="40" t="s">
        <v>885</v>
      </c>
      <c r="E464" s="40" t="s">
        <v>105</v>
      </c>
      <c r="F464" s="40" t="s">
        <v>909</v>
      </c>
      <c r="G464" s="40" t="s">
        <v>905</v>
      </c>
      <c r="H464" s="40" t="s">
        <v>24</v>
      </c>
      <c r="I464" s="40" t="s">
        <v>905</v>
      </c>
      <c r="J464" s="40" t="s">
        <v>12</v>
      </c>
      <c r="K464" s="40" t="s">
        <v>2895</v>
      </c>
      <c r="L464" s="40" t="s">
        <v>2912</v>
      </c>
      <c r="M464" s="40" t="s">
        <v>2896</v>
      </c>
      <c r="O464" s="40" t="s">
        <v>2895</v>
      </c>
      <c r="P464" s="40" t="s">
        <v>2897</v>
      </c>
    </row>
    <row r="465" spans="1:16" s="40" customFormat="1" x14ac:dyDescent="0.25">
      <c r="A465" s="40" t="s">
        <v>3119</v>
      </c>
      <c r="B465" s="40" t="s">
        <v>3075</v>
      </c>
      <c r="C465" s="40" t="s">
        <v>2913</v>
      </c>
      <c r="D465" s="40" t="s">
        <v>885</v>
      </c>
      <c r="E465" s="40" t="s">
        <v>105</v>
      </c>
      <c r="F465" s="40" t="s">
        <v>909</v>
      </c>
      <c r="G465" s="40" t="s">
        <v>905</v>
      </c>
      <c r="H465" s="40" t="s">
        <v>24</v>
      </c>
      <c r="I465" s="40" t="s">
        <v>905</v>
      </c>
      <c r="J465" s="40" t="s">
        <v>12</v>
      </c>
      <c r="K465" s="40" t="s">
        <v>2895</v>
      </c>
      <c r="L465" s="40" t="s">
        <v>2914</v>
      </c>
      <c r="M465" s="40" t="s">
        <v>2896</v>
      </c>
      <c r="O465" s="40" t="s">
        <v>2895</v>
      </c>
      <c r="P465" s="40" t="s">
        <v>2897</v>
      </c>
    </row>
    <row r="466" spans="1:16" x14ac:dyDescent="0.25">
      <c r="A466" s="20" t="s">
        <v>2923</v>
      </c>
      <c r="B466" s="18" t="s">
        <v>1665</v>
      </c>
      <c r="C466" s="20" t="s">
        <v>2924</v>
      </c>
      <c r="D466" s="18"/>
      <c r="E466" s="18" t="s">
        <v>103</v>
      </c>
      <c r="F466" s="19" t="s">
        <v>906</v>
      </c>
      <c r="G466" s="18" t="s">
        <v>905</v>
      </c>
      <c r="H466" s="19" t="s">
        <v>24</v>
      </c>
      <c r="I466" s="19" t="s">
        <v>905</v>
      </c>
      <c r="J466" s="19" t="s">
        <v>905</v>
      </c>
      <c r="K466" s="18"/>
      <c r="L466" s="20" t="s">
        <v>2925</v>
      </c>
      <c r="M466" s="18"/>
      <c r="N466" s="18"/>
      <c r="O466" s="18"/>
    </row>
    <row r="467" spans="1:16" x14ac:dyDescent="0.25">
      <c r="A467" s="20" t="s">
        <v>2926</v>
      </c>
      <c r="B467" s="18" t="s">
        <v>1665</v>
      </c>
      <c r="C467" s="20" t="s">
        <v>2927</v>
      </c>
      <c r="D467" s="18"/>
      <c r="E467" s="18" t="s">
        <v>103</v>
      </c>
      <c r="F467" s="19" t="s">
        <v>906</v>
      </c>
      <c r="G467" s="18" t="s">
        <v>905</v>
      </c>
      <c r="H467" s="19" t="s">
        <v>24</v>
      </c>
      <c r="I467" s="19" t="s">
        <v>905</v>
      </c>
      <c r="J467" s="19" t="s">
        <v>905</v>
      </c>
      <c r="K467" s="18"/>
      <c r="L467" s="20" t="s">
        <v>2928</v>
      </c>
      <c r="M467" s="18"/>
      <c r="N467" s="18"/>
      <c r="O467" s="18"/>
    </row>
    <row r="468" spans="1:16" x14ac:dyDescent="0.25">
      <c r="A468" s="20" t="s">
        <v>2929</v>
      </c>
      <c r="B468" s="18" t="s">
        <v>1665</v>
      </c>
      <c r="C468" s="20" t="s">
        <v>2930</v>
      </c>
      <c r="D468" s="18"/>
      <c r="E468" s="18" t="s">
        <v>103</v>
      </c>
      <c r="F468" s="19" t="s">
        <v>906</v>
      </c>
      <c r="G468" s="18" t="s">
        <v>905</v>
      </c>
      <c r="H468" s="19" t="s">
        <v>24</v>
      </c>
      <c r="I468" s="19" t="s">
        <v>905</v>
      </c>
      <c r="J468" s="19" t="s">
        <v>905</v>
      </c>
      <c r="K468" s="18"/>
      <c r="L468" s="20" t="s">
        <v>2931</v>
      </c>
      <c r="M468" s="18"/>
      <c r="N468" s="18"/>
      <c r="O468" s="18"/>
    </row>
    <row r="469" spans="1:16" x14ac:dyDescent="0.25">
      <c r="A469" s="20" t="s">
        <v>2932</v>
      </c>
      <c r="B469" s="18" t="s">
        <v>1665</v>
      </c>
      <c r="C469" s="20" t="s">
        <v>2933</v>
      </c>
      <c r="D469" s="18"/>
      <c r="E469" s="18" t="s">
        <v>103</v>
      </c>
      <c r="F469" s="19" t="s">
        <v>906</v>
      </c>
      <c r="G469" s="18" t="s">
        <v>905</v>
      </c>
      <c r="H469" s="19" t="s">
        <v>24</v>
      </c>
      <c r="I469" s="19" t="s">
        <v>905</v>
      </c>
      <c r="J469" s="19" t="s">
        <v>905</v>
      </c>
      <c r="K469" s="18"/>
      <c r="L469" s="20" t="s">
        <v>2934</v>
      </c>
      <c r="M469" s="18"/>
      <c r="N469" s="18"/>
      <c r="O469" s="18"/>
    </row>
    <row r="470" spans="1:16" x14ac:dyDescent="0.25">
      <c r="A470" s="20" t="s">
        <v>2935</v>
      </c>
      <c r="B470" s="18" t="s">
        <v>1665</v>
      </c>
      <c r="C470" s="20" t="s">
        <v>2936</v>
      </c>
      <c r="D470" s="18"/>
      <c r="E470" s="18" t="s">
        <v>103</v>
      </c>
      <c r="F470" s="19" t="s">
        <v>906</v>
      </c>
      <c r="G470" s="18" t="s">
        <v>905</v>
      </c>
      <c r="H470" s="19" t="s">
        <v>24</v>
      </c>
      <c r="I470" s="19" t="s">
        <v>905</v>
      </c>
      <c r="J470" s="19" t="s">
        <v>905</v>
      </c>
      <c r="K470" s="18"/>
      <c r="L470" s="20" t="s">
        <v>2937</v>
      </c>
      <c r="M470" s="18"/>
      <c r="N470" s="18"/>
      <c r="O470" s="18"/>
    </row>
    <row r="471" spans="1:16" x14ac:dyDescent="0.25">
      <c r="A471" s="20" t="s">
        <v>2938</v>
      </c>
      <c r="B471" s="18" t="s">
        <v>1665</v>
      </c>
      <c r="C471" s="20" t="s">
        <v>2939</v>
      </c>
      <c r="D471" s="18"/>
      <c r="E471" s="18" t="s">
        <v>103</v>
      </c>
      <c r="F471" s="19" t="s">
        <v>906</v>
      </c>
      <c r="G471" s="18" t="s">
        <v>905</v>
      </c>
      <c r="H471" s="19" t="s">
        <v>24</v>
      </c>
      <c r="I471" s="19" t="s">
        <v>905</v>
      </c>
      <c r="J471" s="19" t="s">
        <v>905</v>
      </c>
      <c r="K471" s="18"/>
      <c r="L471" s="20" t="s">
        <v>2940</v>
      </c>
      <c r="M471" s="18"/>
      <c r="N471" s="18"/>
      <c r="O471" s="18"/>
    </row>
    <row r="472" spans="1:16" x14ac:dyDescent="0.25">
      <c r="A472" s="20" t="s">
        <v>2941</v>
      </c>
      <c r="B472" s="18" t="s">
        <v>1665</v>
      </c>
      <c r="C472" s="20" t="s">
        <v>2942</v>
      </c>
      <c r="D472" s="18"/>
      <c r="E472" s="18" t="s">
        <v>103</v>
      </c>
      <c r="F472" s="19" t="s">
        <v>906</v>
      </c>
      <c r="G472" s="18" t="s">
        <v>905</v>
      </c>
      <c r="H472" s="19" t="s">
        <v>24</v>
      </c>
      <c r="I472" s="19" t="s">
        <v>905</v>
      </c>
      <c r="J472" s="19" t="s">
        <v>905</v>
      </c>
      <c r="K472" s="18"/>
      <c r="L472" s="20" t="s">
        <v>2943</v>
      </c>
      <c r="M472" s="18"/>
      <c r="N472" s="18"/>
      <c r="O472" s="18"/>
    </row>
    <row r="473" spans="1:16" x14ac:dyDescent="0.25">
      <c r="A473" s="20" t="s">
        <v>2915</v>
      </c>
      <c r="B473" s="18" t="s">
        <v>1665</v>
      </c>
      <c r="C473" s="20" t="s">
        <v>2944</v>
      </c>
      <c r="D473" s="18"/>
      <c r="E473" s="18" t="s">
        <v>103</v>
      </c>
      <c r="F473" s="19" t="s">
        <v>906</v>
      </c>
      <c r="G473" s="18" t="s">
        <v>905</v>
      </c>
      <c r="H473" s="19" t="s">
        <v>24</v>
      </c>
      <c r="I473" s="19" t="s">
        <v>905</v>
      </c>
      <c r="J473" s="19" t="s">
        <v>905</v>
      </c>
      <c r="K473" s="18"/>
      <c r="L473" s="20" t="s">
        <v>2945</v>
      </c>
      <c r="M473" s="18"/>
      <c r="N473" s="18"/>
      <c r="O473" s="18"/>
    </row>
    <row r="474" spans="1:16" x14ac:dyDescent="0.25">
      <c r="A474" s="20" t="s">
        <v>2923</v>
      </c>
      <c r="B474" s="18" t="s">
        <v>1665</v>
      </c>
      <c r="C474" s="20" t="s">
        <v>3065</v>
      </c>
      <c r="D474" s="18"/>
      <c r="E474" s="18" t="s">
        <v>103</v>
      </c>
      <c r="F474" s="19" t="s">
        <v>906</v>
      </c>
      <c r="G474" s="18" t="s">
        <v>905</v>
      </c>
      <c r="H474" s="19" t="s">
        <v>24</v>
      </c>
      <c r="I474" s="19" t="s">
        <v>905</v>
      </c>
      <c r="J474" s="19" t="s">
        <v>905</v>
      </c>
      <c r="K474" s="18"/>
      <c r="L474" s="20" t="s">
        <v>2946</v>
      </c>
      <c r="M474" s="18"/>
      <c r="N474" s="18"/>
      <c r="O474" s="18"/>
    </row>
    <row r="475" spans="1:16" x14ac:dyDescent="0.25">
      <c r="A475" s="20" t="s">
        <v>2926</v>
      </c>
      <c r="B475" s="18" t="s">
        <v>1665</v>
      </c>
      <c r="C475" s="20" t="s">
        <v>3122</v>
      </c>
      <c r="D475" s="18"/>
      <c r="E475" s="18" t="s">
        <v>103</v>
      </c>
      <c r="F475" s="19" t="s">
        <v>906</v>
      </c>
      <c r="G475" s="18" t="s">
        <v>905</v>
      </c>
      <c r="H475" s="19" t="s">
        <v>24</v>
      </c>
      <c r="I475" s="19" t="s">
        <v>905</v>
      </c>
      <c r="J475" s="19" t="s">
        <v>905</v>
      </c>
      <c r="K475" s="18"/>
      <c r="L475" s="20" t="s">
        <v>2947</v>
      </c>
      <c r="M475" s="18"/>
      <c r="N475" s="18"/>
      <c r="O475" s="18"/>
    </row>
    <row r="476" spans="1:16" x14ac:dyDescent="0.25">
      <c r="A476" s="20" t="s">
        <v>2929</v>
      </c>
      <c r="B476" s="18" t="s">
        <v>1665</v>
      </c>
      <c r="C476" s="20" t="s">
        <v>3123</v>
      </c>
      <c r="D476" s="18"/>
      <c r="E476" s="18" t="s">
        <v>103</v>
      </c>
      <c r="F476" s="19" t="s">
        <v>906</v>
      </c>
      <c r="G476" s="18" t="s">
        <v>905</v>
      </c>
      <c r="H476" s="19" t="s">
        <v>24</v>
      </c>
      <c r="I476" s="19" t="s">
        <v>905</v>
      </c>
      <c r="J476" s="19" t="s">
        <v>905</v>
      </c>
      <c r="K476" s="18"/>
      <c r="L476" s="20" t="s">
        <v>2948</v>
      </c>
      <c r="M476" s="18"/>
      <c r="N476" s="18"/>
      <c r="O476" s="18"/>
    </row>
    <row r="477" spans="1:16" x14ac:dyDescent="0.25">
      <c r="A477" s="20" t="s">
        <v>2932</v>
      </c>
      <c r="B477" s="18" t="s">
        <v>1665</v>
      </c>
      <c r="C477" s="20" t="s">
        <v>3124</v>
      </c>
      <c r="D477" s="18"/>
      <c r="E477" s="18" t="s">
        <v>103</v>
      </c>
      <c r="F477" s="19" t="s">
        <v>906</v>
      </c>
      <c r="G477" s="18" t="s">
        <v>905</v>
      </c>
      <c r="H477" s="19" t="s">
        <v>24</v>
      </c>
      <c r="I477" s="19" t="s">
        <v>905</v>
      </c>
      <c r="J477" s="19" t="s">
        <v>905</v>
      </c>
      <c r="K477" s="18"/>
      <c r="L477" s="20" t="s">
        <v>2949</v>
      </c>
      <c r="M477" s="18"/>
      <c r="N477" s="18"/>
      <c r="O477" s="18"/>
    </row>
    <row r="478" spans="1:16" x14ac:dyDescent="0.25">
      <c r="A478" s="20" t="s">
        <v>2935</v>
      </c>
      <c r="B478" s="18" t="s">
        <v>1665</v>
      </c>
      <c r="C478" s="20" t="s">
        <v>3125</v>
      </c>
      <c r="D478" s="18"/>
      <c r="E478" s="18" t="s">
        <v>103</v>
      </c>
      <c r="F478" s="19" t="s">
        <v>906</v>
      </c>
      <c r="G478" s="18" t="s">
        <v>905</v>
      </c>
      <c r="H478" s="19" t="s">
        <v>24</v>
      </c>
      <c r="I478" s="19" t="s">
        <v>905</v>
      </c>
      <c r="J478" s="19" t="s">
        <v>905</v>
      </c>
      <c r="K478" s="18"/>
      <c r="L478" s="20" t="s">
        <v>2950</v>
      </c>
      <c r="M478" s="18"/>
      <c r="N478" s="18"/>
      <c r="O478" s="18"/>
    </row>
    <row r="479" spans="1:16" x14ac:dyDescent="0.25">
      <c r="A479" s="20" t="s">
        <v>2938</v>
      </c>
      <c r="B479" s="18" t="s">
        <v>1665</v>
      </c>
      <c r="C479" s="20" t="s">
        <v>2951</v>
      </c>
      <c r="D479" s="18"/>
      <c r="E479" s="18" t="s">
        <v>103</v>
      </c>
      <c r="F479" s="19" t="s">
        <v>906</v>
      </c>
      <c r="G479" s="18" t="s">
        <v>905</v>
      </c>
      <c r="H479" s="19" t="s">
        <v>24</v>
      </c>
      <c r="I479" s="19" t="s">
        <v>905</v>
      </c>
      <c r="J479" s="19" t="s">
        <v>905</v>
      </c>
      <c r="K479" s="18"/>
      <c r="L479" s="20" t="s">
        <v>2952</v>
      </c>
      <c r="M479" s="18"/>
      <c r="N479" s="18"/>
      <c r="O479" s="18"/>
    </row>
    <row r="480" spans="1:16" x14ac:dyDescent="0.25">
      <c r="A480" s="20" t="s">
        <v>2941</v>
      </c>
      <c r="B480" s="18" t="s">
        <v>1665</v>
      </c>
      <c r="C480" s="20" t="s">
        <v>3066</v>
      </c>
      <c r="D480" s="18"/>
      <c r="E480" s="18" t="s">
        <v>103</v>
      </c>
      <c r="F480" s="19" t="s">
        <v>906</v>
      </c>
      <c r="G480" s="18" t="s">
        <v>905</v>
      </c>
      <c r="H480" s="19" t="s">
        <v>24</v>
      </c>
      <c r="I480" s="19" t="s">
        <v>905</v>
      </c>
      <c r="J480" s="19" t="s">
        <v>905</v>
      </c>
      <c r="K480" s="18"/>
      <c r="L480" s="20" t="s">
        <v>2953</v>
      </c>
      <c r="M480" s="18"/>
      <c r="N480" s="18"/>
      <c r="O480" s="18"/>
    </row>
    <row r="481" spans="1:15" x14ac:dyDescent="0.25">
      <c r="A481" s="20" t="s">
        <v>2915</v>
      </c>
      <c r="B481" s="18" t="s">
        <v>1665</v>
      </c>
      <c r="C481" s="20" t="s">
        <v>3126</v>
      </c>
      <c r="D481" s="18"/>
      <c r="E481" s="18" t="s">
        <v>103</v>
      </c>
      <c r="F481" s="19" t="s">
        <v>906</v>
      </c>
      <c r="G481" s="18" t="s">
        <v>905</v>
      </c>
      <c r="H481" s="19" t="s">
        <v>24</v>
      </c>
      <c r="I481" s="19" t="s">
        <v>905</v>
      </c>
      <c r="J481" s="19" t="s">
        <v>905</v>
      </c>
      <c r="K481" s="18"/>
      <c r="L481" s="20" t="s">
        <v>2954</v>
      </c>
      <c r="M481" s="18"/>
      <c r="N481" s="18"/>
      <c r="O481" s="18"/>
    </row>
    <row r="482" spans="1:15" x14ac:dyDescent="0.25">
      <c r="A482" s="20" t="s">
        <v>2955</v>
      </c>
      <c r="B482" s="18" t="s">
        <v>1665</v>
      </c>
      <c r="C482" s="20" t="s">
        <v>2956</v>
      </c>
      <c r="D482" s="18"/>
      <c r="E482" s="18" t="s">
        <v>103</v>
      </c>
      <c r="F482" s="19" t="s">
        <v>906</v>
      </c>
      <c r="G482" s="18" t="s">
        <v>905</v>
      </c>
      <c r="H482" s="19" t="s">
        <v>24</v>
      </c>
      <c r="I482" s="19" t="s">
        <v>905</v>
      </c>
      <c r="J482" s="19" t="s">
        <v>905</v>
      </c>
      <c r="K482" s="18"/>
      <c r="L482" s="20" t="s">
        <v>2957</v>
      </c>
      <c r="M482" s="18"/>
      <c r="N482" s="18"/>
      <c r="O482" s="18"/>
    </row>
    <row r="483" spans="1:15" x14ac:dyDescent="0.25">
      <c r="A483" s="20" t="s">
        <v>2958</v>
      </c>
      <c r="B483" s="18" t="s">
        <v>1665</v>
      </c>
      <c r="C483" s="20" t="s">
        <v>2959</v>
      </c>
      <c r="D483" s="18"/>
      <c r="E483" s="18" t="s">
        <v>103</v>
      </c>
      <c r="F483" s="19" t="s">
        <v>906</v>
      </c>
      <c r="G483" s="18" t="s">
        <v>905</v>
      </c>
      <c r="H483" s="19" t="s">
        <v>24</v>
      </c>
      <c r="I483" s="19" t="s">
        <v>905</v>
      </c>
      <c r="J483" s="19" t="s">
        <v>905</v>
      </c>
      <c r="K483" s="18"/>
      <c r="L483" s="20" t="s">
        <v>2960</v>
      </c>
      <c r="M483" s="18"/>
      <c r="N483" s="18"/>
      <c r="O483" s="18"/>
    </row>
    <row r="484" spans="1:15" x14ac:dyDescent="0.25">
      <c r="A484" s="20" t="s">
        <v>2961</v>
      </c>
      <c r="B484" s="18" t="s">
        <v>1665</v>
      </c>
      <c r="C484" s="20" t="s">
        <v>2962</v>
      </c>
      <c r="D484" s="18"/>
      <c r="E484" s="18" t="s">
        <v>103</v>
      </c>
      <c r="F484" s="19" t="s">
        <v>906</v>
      </c>
      <c r="G484" s="18" t="s">
        <v>905</v>
      </c>
      <c r="H484" s="19" t="s">
        <v>24</v>
      </c>
      <c r="I484" s="19" t="s">
        <v>905</v>
      </c>
      <c r="J484" s="19" t="s">
        <v>905</v>
      </c>
      <c r="K484" s="18"/>
      <c r="L484" s="20" t="s">
        <v>2963</v>
      </c>
      <c r="M484" s="18"/>
      <c r="N484" s="18"/>
      <c r="O484" s="18"/>
    </row>
    <row r="485" spans="1:15" x14ac:dyDescent="0.25">
      <c r="A485" s="20" t="s">
        <v>2964</v>
      </c>
      <c r="B485" s="18" t="s">
        <v>1665</v>
      </c>
      <c r="C485" s="20" t="s">
        <v>2965</v>
      </c>
      <c r="D485" s="18"/>
      <c r="E485" s="18" t="s">
        <v>103</v>
      </c>
      <c r="F485" s="19" t="s">
        <v>906</v>
      </c>
      <c r="G485" s="18" t="s">
        <v>905</v>
      </c>
      <c r="H485" s="19" t="s">
        <v>24</v>
      </c>
      <c r="I485" s="19" t="s">
        <v>905</v>
      </c>
      <c r="J485" s="19" t="s">
        <v>905</v>
      </c>
      <c r="K485" s="18"/>
      <c r="L485" s="20" t="s">
        <v>2966</v>
      </c>
      <c r="M485" s="18"/>
      <c r="N485" s="18"/>
      <c r="O485" s="18"/>
    </row>
    <row r="486" spans="1:15" x14ac:dyDescent="0.25">
      <c r="A486" s="20" t="s">
        <v>2967</v>
      </c>
      <c r="B486" s="18" t="s">
        <v>1665</v>
      </c>
      <c r="C486" s="20" t="s">
        <v>2968</v>
      </c>
      <c r="D486" s="18"/>
      <c r="E486" s="18" t="s">
        <v>103</v>
      </c>
      <c r="F486" s="19" t="s">
        <v>906</v>
      </c>
      <c r="G486" s="18" t="s">
        <v>905</v>
      </c>
      <c r="H486" s="19" t="s">
        <v>24</v>
      </c>
      <c r="I486" s="19" t="s">
        <v>905</v>
      </c>
      <c r="J486" s="19" t="s">
        <v>905</v>
      </c>
      <c r="K486" s="18"/>
      <c r="L486" s="20" t="s">
        <v>2969</v>
      </c>
      <c r="M486" s="18"/>
      <c r="N486" s="18"/>
      <c r="O486" s="18"/>
    </row>
    <row r="487" spans="1:15" x14ac:dyDescent="0.25">
      <c r="A487" s="20" t="s">
        <v>2970</v>
      </c>
      <c r="B487" s="18" t="s">
        <v>1665</v>
      </c>
      <c r="C487" s="20" t="s">
        <v>2971</v>
      </c>
      <c r="D487" s="18"/>
      <c r="E487" s="18" t="s">
        <v>103</v>
      </c>
      <c r="F487" s="19" t="s">
        <v>906</v>
      </c>
      <c r="G487" s="18" t="s">
        <v>905</v>
      </c>
      <c r="H487" s="19" t="s">
        <v>24</v>
      </c>
      <c r="I487" s="19" t="s">
        <v>905</v>
      </c>
      <c r="J487" s="19" t="s">
        <v>905</v>
      </c>
      <c r="K487" s="18"/>
      <c r="L487" s="20" t="s">
        <v>2972</v>
      </c>
      <c r="M487" s="18"/>
      <c r="N487" s="18"/>
      <c r="O487" s="18"/>
    </row>
    <row r="488" spans="1:15" x14ac:dyDescent="0.25">
      <c r="A488" s="20" t="s">
        <v>2973</v>
      </c>
      <c r="B488" s="18" t="s">
        <v>1665</v>
      </c>
      <c r="C488" s="20" t="s">
        <v>2974</v>
      </c>
      <c r="D488" s="18"/>
      <c r="E488" s="18" t="s">
        <v>103</v>
      </c>
      <c r="F488" s="19" t="s">
        <v>906</v>
      </c>
      <c r="G488" s="18" t="s">
        <v>905</v>
      </c>
      <c r="H488" s="19" t="s">
        <v>24</v>
      </c>
      <c r="I488" s="19" t="s">
        <v>905</v>
      </c>
      <c r="J488" s="19" t="s">
        <v>905</v>
      </c>
      <c r="K488" s="18"/>
      <c r="L488" s="20" t="s">
        <v>2975</v>
      </c>
      <c r="M488" s="18"/>
      <c r="N488" s="18"/>
      <c r="O488" s="18"/>
    </row>
    <row r="489" spans="1:15" x14ac:dyDescent="0.25">
      <c r="A489" s="20" t="s">
        <v>2976</v>
      </c>
      <c r="B489" s="18" t="s">
        <v>1665</v>
      </c>
      <c r="C489" s="20" t="s">
        <v>2977</v>
      </c>
      <c r="D489" s="18"/>
      <c r="E489" s="18" t="s">
        <v>103</v>
      </c>
      <c r="F489" s="19" t="s">
        <v>906</v>
      </c>
      <c r="G489" s="18" t="s">
        <v>905</v>
      </c>
      <c r="H489" s="19" t="s">
        <v>24</v>
      </c>
      <c r="I489" s="19" t="s">
        <v>905</v>
      </c>
      <c r="J489" s="19" t="s">
        <v>905</v>
      </c>
      <c r="K489" s="18"/>
      <c r="L489" s="20" t="s">
        <v>2978</v>
      </c>
      <c r="M489" s="18"/>
      <c r="N489" s="18"/>
      <c r="O489" s="18"/>
    </row>
    <row r="490" spans="1:15" x14ac:dyDescent="0.25">
      <c r="A490" s="20" t="s">
        <v>2979</v>
      </c>
      <c r="B490" s="18" t="s">
        <v>1665</v>
      </c>
      <c r="C490" s="20" t="s">
        <v>2980</v>
      </c>
      <c r="D490" s="18"/>
      <c r="E490" s="18" t="s">
        <v>103</v>
      </c>
      <c r="F490" s="19" t="s">
        <v>906</v>
      </c>
      <c r="G490" s="18" t="s">
        <v>905</v>
      </c>
      <c r="H490" s="19" t="s">
        <v>24</v>
      </c>
      <c r="I490" s="19" t="s">
        <v>905</v>
      </c>
      <c r="J490" s="19" t="s">
        <v>905</v>
      </c>
      <c r="K490" s="18"/>
      <c r="L490" s="20" t="s">
        <v>2981</v>
      </c>
      <c r="M490" s="18"/>
      <c r="N490" s="18"/>
      <c r="O490" s="18"/>
    </row>
    <row r="491" spans="1:15" x14ac:dyDescent="0.25">
      <c r="A491" s="20" t="s">
        <v>2982</v>
      </c>
      <c r="B491" s="18" t="s">
        <v>1665</v>
      </c>
      <c r="C491" s="20" t="s">
        <v>2983</v>
      </c>
      <c r="D491" s="18"/>
      <c r="E491" s="18" t="s">
        <v>103</v>
      </c>
      <c r="F491" s="19" t="s">
        <v>906</v>
      </c>
      <c r="G491" s="18" t="s">
        <v>905</v>
      </c>
      <c r="H491" s="19" t="s">
        <v>24</v>
      </c>
      <c r="I491" s="19" t="s">
        <v>905</v>
      </c>
      <c r="J491" s="19" t="s">
        <v>905</v>
      </c>
      <c r="K491" s="18"/>
      <c r="L491" s="20" t="s">
        <v>2984</v>
      </c>
      <c r="M491" s="18"/>
      <c r="N491" s="18"/>
      <c r="O491" s="18"/>
    </row>
    <row r="492" spans="1:15" x14ac:dyDescent="0.25">
      <c r="A492" s="20" t="s">
        <v>2985</v>
      </c>
      <c r="B492" s="18" t="s">
        <v>1665</v>
      </c>
      <c r="C492" s="20" t="s">
        <v>2986</v>
      </c>
      <c r="D492" s="18"/>
      <c r="E492" s="18" t="s">
        <v>103</v>
      </c>
      <c r="F492" s="19" t="s">
        <v>906</v>
      </c>
      <c r="G492" s="18" t="s">
        <v>905</v>
      </c>
      <c r="H492" s="19" t="s">
        <v>24</v>
      </c>
      <c r="I492" s="19" t="s">
        <v>905</v>
      </c>
      <c r="J492" s="19" t="s">
        <v>905</v>
      </c>
      <c r="K492" s="18"/>
      <c r="L492" s="20" t="s">
        <v>2987</v>
      </c>
      <c r="M492" s="18"/>
      <c r="N492" s="18"/>
      <c r="O492" s="18"/>
    </row>
    <row r="493" spans="1:15" x14ac:dyDescent="0.25">
      <c r="A493" s="20" t="s">
        <v>2988</v>
      </c>
      <c r="B493" s="18" t="s">
        <v>1665</v>
      </c>
      <c r="C493" s="20" t="s">
        <v>2989</v>
      </c>
      <c r="D493" s="18"/>
      <c r="E493" s="18" t="s">
        <v>103</v>
      </c>
      <c r="F493" s="19" t="s">
        <v>906</v>
      </c>
      <c r="G493" s="18" t="s">
        <v>905</v>
      </c>
      <c r="H493" s="19" t="s">
        <v>24</v>
      </c>
      <c r="I493" s="19" t="s">
        <v>905</v>
      </c>
      <c r="J493" s="19" t="s">
        <v>905</v>
      </c>
      <c r="K493" s="18"/>
      <c r="L493" s="20" t="s">
        <v>2990</v>
      </c>
      <c r="M493" s="18"/>
      <c r="N493" s="18"/>
      <c r="O493" s="18"/>
    </row>
    <row r="494" spans="1:15" x14ac:dyDescent="0.25">
      <c r="A494" s="20" t="s">
        <v>2991</v>
      </c>
      <c r="B494" s="18" t="s">
        <v>1665</v>
      </c>
      <c r="C494" s="20" t="s">
        <v>2992</v>
      </c>
      <c r="D494" s="18"/>
      <c r="E494" s="18" t="s">
        <v>103</v>
      </c>
      <c r="F494" s="19" t="s">
        <v>906</v>
      </c>
      <c r="G494" s="18" t="s">
        <v>905</v>
      </c>
      <c r="H494" s="19" t="s">
        <v>24</v>
      </c>
      <c r="I494" s="19" t="s">
        <v>905</v>
      </c>
      <c r="J494" s="19" t="s">
        <v>905</v>
      </c>
      <c r="K494" s="18"/>
      <c r="L494" s="20" t="s">
        <v>2993</v>
      </c>
      <c r="M494" s="18"/>
      <c r="N494" s="18"/>
      <c r="O494" s="18"/>
    </row>
    <row r="495" spans="1:15" x14ac:dyDescent="0.25">
      <c r="A495" s="20" t="s">
        <v>2994</v>
      </c>
      <c r="B495" s="18" t="s">
        <v>1665</v>
      </c>
      <c r="C495" s="20" t="s">
        <v>2995</v>
      </c>
      <c r="D495" s="18"/>
      <c r="E495" s="18" t="s">
        <v>103</v>
      </c>
      <c r="F495" s="19" t="s">
        <v>906</v>
      </c>
      <c r="G495" s="18" t="s">
        <v>905</v>
      </c>
      <c r="H495" s="19" t="s">
        <v>24</v>
      </c>
      <c r="I495" s="19" t="s">
        <v>905</v>
      </c>
      <c r="J495" s="19" t="s">
        <v>905</v>
      </c>
      <c r="K495" s="18"/>
      <c r="L495" s="20" t="s">
        <v>2996</v>
      </c>
      <c r="M495" s="18"/>
      <c r="N495" s="18"/>
      <c r="O495" s="18"/>
    </row>
    <row r="496" spans="1:15" x14ac:dyDescent="0.25">
      <c r="A496" s="20" t="s">
        <v>2997</v>
      </c>
      <c r="B496" s="18" t="s">
        <v>1665</v>
      </c>
      <c r="C496" s="20" t="s">
        <v>2998</v>
      </c>
      <c r="D496" s="18"/>
      <c r="E496" s="18" t="s">
        <v>103</v>
      </c>
      <c r="F496" s="19" t="s">
        <v>906</v>
      </c>
      <c r="G496" s="18" t="s">
        <v>905</v>
      </c>
      <c r="H496" s="19" t="s">
        <v>24</v>
      </c>
      <c r="I496" s="19" t="s">
        <v>905</v>
      </c>
      <c r="J496" s="19" t="s">
        <v>905</v>
      </c>
      <c r="K496" s="18"/>
      <c r="L496" s="20" t="s">
        <v>2999</v>
      </c>
      <c r="M496" s="18"/>
      <c r="N496" s="18"/>
      <c r="O496" s="18"/>
    </row>
    <row r="497" spans="1:15" x14ac:dyDescent="0.25">
      <c r="A497" s="20" t="s">
        <v>3000</v>
      </c>
      <c r="B497" s="18" t="s">
        <v>1665</v>
      </c>
      <c r="C497" s="20" t="s">
        <v>3001</v>
      </c>
      <c r="D497" s="18"/>
      <c r="E497" s="18" t="s">
        <v>103</v>
      </c>
      <c r="F497" s="19" t="s">
        <v>906</v>
      </c>
      <c r="G497" s="18" t="s">
        <v>905</v>
      </c>
      <c r="H497" s="19" t="s">
        <v>24</v>
      </c>
      <c r="I497" s="19" t="s">
        <v>905</v>
      </c>
      <c r="J497" s="19" t="s">
        <v>905</v>
      </c>
      <c r="K497" s="18"/>
      <c r="L497" s="20" t="s">
        <v>3002</v>
      </c>
      <c r="M497" s="18"/>
      <c r="N497" s="18"/>
      <c r="O497" s="18"/>
    </row>
    <row r="498" spans="1:15" x14ac:dyDescent="0.25">
      <c r="A498" s="20" t="s">
        <v>3003</v>
      </c>
      <c r="B498" s="18" t="s">
        <v>1665</v>
      </c>
      <c r="C498" s="20" t="s">
        <v>3004</v>
      </c>
      <c r="D498" s="18"/>
      <c r="E498" s="18" t="s">
        <v>103</v>
      </c>
      <c r="F498" s="19" t="s">
        <v>906</v>
      </c>
      <c r="G498" s="18" t="s">
        <v>905</v>
      </c>
      <c r="H498" s="19" t="s">
        <v>24</v>
      </c>
      <c r="I498" s="19" t="s">
        <v>905</v>
      </c>
      <c r="J498" s="19" t="s">
        <v>905</v>
      </c>
      <c r="K498" s="18"/>
      <c r="L498" s="20" t="s">
        <v>3005</v>
      </c>
      <c r="M498" s="18"/>
      <c r="N498" s="18"/>
      <c r="O498" s="18"/>
    </row>
    <row r="499" spans="1:15" x14ac:dyDescent="0.25">
      <c r="A499" s="20" t="s">
        <v>3006</v>
      </c>
      <c r="B499" s="18" t="s">
        <v>1665</v>
      </c>
      <c r="C499" s="20" t="s">
        <v>3007</v>
      </c>
      <c r="D499" s="18"/>
      <c r="E499" s="18" t="s">
        <v>103</v>
      </c>
      <c r="F499" s="19" t="s">
        <v>906</v>
      </c>
      <c r="G499" s="18" t="s">
        <v>905</v>
      </c>
      <c r="H499" s="19" t="s">
        <v>24</v>
      </c>
      <c r="I499" s="19" t="s">
        <v>905</v>
      </c>
      <c r="J499" s="19" t="s">
        <v>905</v>
      </c>
      <c r="K499" s="18"/>
      <c r="L499" s="20" t="s">
        <v>3008</v>
      </c>
      <c r="M499" s="18"/>
      <c r="N499" s="18"/>
      <c r="O499" s="18"/>
    </row>
    <row r="500" spans="1:15" x14ac:dyDescent="0.25">
      <c r="A500" s="20" t="s">
        <v>3009</v>
      </c>
      <c r="B500" s="18" t="s">
        <v>1665</v>
      </c>
      <c r="C500" s="20" t="s">
        <v>3010</v>
      </c>
      <c r="D500" s="18"/>
      <c r="E500" s="18" t="s">
        <v>103</v>
      </c>
      <c r="F500" s="19" t="s">
        <v>906</v>
      </c>
      <c r="G500" s="18" t="s">
        <v>905</v>
      </c>
      <c r="H500" s="19" t="s">
        <v>24</v>
      </c>
      <c r="I500" s="19" t="s">
        <v>905</v>
      </c>
      <c r="J500" s="19" t="s">
        <v>905</v>
      </c>
      <c r="K500" s="18"/>
      <c r="L500" s="20" t="s">
        <v>3011</v>
      </c>
      <c r="M500" s="18"/>
      <c r="N500" s="18"/>
      <c r="O500" s="18"/>
    </row>
    <row r="501" spans="1:15" x14ac:dyDescent="0.25">
      <c r="A501" s="20" t="s">
        <v>3012</v>
      </c>
      <c r="B501" s="18" t="s">
        <v>1665</v>
      </c>
      <c r="C501" s="20" t="s">
        <v>3013</v>
      </c>
      <c r="D501" s="18"/>
      <c r="E501" s="18" t="s">
        <v>103</v>
      </c>
      <c r="F501" s="19" t="s">
        <v>906</v>
      </c>
      <c r="G501" s="18" t="s">
        <v>905</v>
      </c>
      <c r="H501" s="19" t="s">
        <v>24</v>
      </c>
      <c r="I501" s="19" t="s">
        <v>905</v>
      </c>
      <c r="J501" s="19" t="s">
        <v>905</v>
      </c>
      <c r="K501" s="18"/>
      <c r="L501" s="20" t="s">
        <v>3014</v>
      </c>
      <c r="M501" s="18"/>
      <c r="N501" s="18"/>
      <c r="O501" s="18"/>
    </row>
    <row r="502" spans="1:15" x14ac:dyDescent="0.25">
      <c r="A502" s="20" t="s">
        <v>3015</v>
      </c>
      <c r="B502" s="18" t="s">
        <v>1665</v>
      </c>
      <c r="C502" s="20" t="s">
        <v>3016</v>
      </c>
      <c r="D502" s="18"/>
      <c r="E502" s="18" t="s">
        <v>103</v>
      </c>
      <c r="F502" s="19" t="s">
        <v>906</v>
      </c>
      <c r="G502" s="18" t="s">
        <v>905</v>
      </c>
      <c r="H502" s="19" t="s">
        <v>24</v>
      </c>
      <c r="I502" s="19" t="s">
        <v>905</v>
      </c>
      <c r="J502" s="19" t="s">
        <v>905</v>
      </c>
      <c r="K502" s="18"/>
      <c r="L502" s="20" t="s">
        <v>3017</v>
      </c>
      <c r="M502" s="18"/>
      <c r="N502" s="18"/>
      <c r="O502" s="18"/>
    </row>
    <row r="503" spans="1:15" x14ac:dyDescent="0.25">
      <c r="A503" s="20" t="s">
        <v>3018</v>
      </c>
      <c r="B503" s="18" t="s">
        <v>1665</v>
      </c>
      <c r="C503" s="20" t="s">
        <v>3019</v>
      </c>
      <c r="D503" s="18"/>
      <c r="E503" s="18" t="s">
        <v>103</v>
      </c>
      <c r="F503" s="19" t="s">
        <v>906</v>
      </c>
      <c r="G503" s="18" t="s">
        <v>905</v>
      </c>
      <c r="H503" s="19" t="s">
        <v>24</v>
      </c>
      <c r="I503" s="19" t="s">
        <v>905</v>
      </c>
      <c r="J503" s="19" t="s">
        <v>905</v>
      </c>
      <c r="K503" s="18"/>
      <c r="L503" s="20" t="s">
        <v>3020</v>
      </c>
      <c r="M503" s="18"/>
      <c r="N503" s="18"/>
      <c r="O503" s="18"/>
    </row>
    <row r="504" spans="1:15" x14ac:dyDescent="0.25">
      <c r="A504" s="20" t="s">
        <v>2955</v>
      </c>
      <c r="B504" s="18" t="s">
        <v>1665</v>
      </c>
      <c r="C504" s="20" t="s">
        <v>3021</v>
      </c>
      <c r="D504" s="18"/>
      <c r="E504" s="18" t="s">
        <v>103</v>
      </c>
      <c r="F504" s="19" t="s">
        <v>906</v>
      </c>
      <c r="G504" s="18" t="s">
        <v>905</v>
      </c>
      <c r="H504" s="19" t="s">
        <v>24</v>
      </c>
      <c r="I504" s="19" t="s">
        <v>905</v>
      </c>
      <c r="J504" s="19" t="s">
        <v>905</v>
      </c>
      <c r="K504" s="18"/>
      <c r="L504" s="20" t="s">
        <v>3022</v>
      </c>
      <c r="M504" s="18"/>
      <c r="N504" s="18"/>
      <c r="O504" s="18"/>
    </row>
    <row r="505" spans="1:15" x14ac:dyDescent="0.25">
      <c r="A505" s="20" t="s">
        <v>2958</v>
      </c>
      <c r="B505" s="18" t="s">
        <v>1665</v>
      </c>
      <c r="C505" s="20" t="s">
        <v>3023</v>
      </c>
      <c r="D505" s="18"/>
      <c r="E505" s="18" t="s">
        <v>103</v>
      </c>
      <c r="F505" s="19" t="s">
        <v>906</v>
      </c>
      <c r="G505" s="18" t="s">
        <v>905</v>
      </c>
      <c r="H505" s="19" t="s">
        <v>24</v>
      </c>
      <c r="I505" s="19" t="s">
        <v>905</v>
      </c>
      <c r="J505" s="19" t="s">
        <v>905</v>
      </c>
      <c r="K505" s="18"/>
      <c r="L505" s="20" t="s">
        <v>3024</v>
      </c>
      <c r="M505" s="18"/>
      <c r="N505" s="18"/>
      <c r="O505" s="18"/>
    </row>
    <row r="506" spans="1:15" x14ac:dyDescent="0.25">
      <c r="A506" s="20" t="s">
        <v>2961</v>
      </c>
      <c r="B506" s="18" t="s">
        <v>1665</v>
      </c>
      <c r="C506" s="20" t="s">
        <v>3025</v>
      </c>
      <c r="D506" s="18"/>
      <c r="E506" s="18" t="s">
        <v>103</v>
      </c>
      <c r="F506" s="19" t="s">
        <v>906</v>
      </c>
      <c r="G506" s="18" t="s">
        <v>905</v>
      </c>
      <c r="H506" s="19" t="s">
        <v>24</v>
      </c>
      <c r="I506" s="19" t="s">
        <v>905</v>
      </c>
      <c r="J506" s="19" t="s">
        <v>905</v>
      </c>
      <c r="K506" s="18"/>
      <c r="L506" s="20" t="s">
        <v>3026</v>
      </c>
      <c r="M506" s="18"/>
      <c r="N506" s="18"/>
      <c r="O506" s="18"/>
    </row>
    <row r="507" spans="1:15" x14ac:dyDescent="0.25">
      <c r="A507" s="20" t="s">
        <v>2964</v>
      </c>
      <c r="B507" s="18" t="s">
        <v>1665</v>
      </c>
      <c r="C507" s="20" t="s">
        <v>3027</v>
      </c>
      <c r="D507" s="18"/>
      <c r="E507" s="18" t="s">
        <v>103</v>
      </c>
      <c r="F507" s="19" t="s">
        <v>906</v>
      </c>
      <c r="G507" s="18" t="s">
        <v>905</v>
      </c>
      <c r="H507" s="19" t="s">
        <v>24</v>
      </c>
      <c r="I507" s="19" t="s">
        <v>905</v>
      </c>
      <c r="J507" s="19" t="s">
        <v>905</v>
      </c>
      <c r="K507" s="18"/>
      <c r="L507" s="20" t="s">
        <v>3028</v>
      </c>
      <c r="M507" s="18"/>
      <c r="N507" s="18"/>
      <c r="O507" s="18"/>
    </row>
    <row r="508" spans="1:15" x14ac:dyDescent="0.25">
      <c r="A508" s="20" t="s">
        <v>2967</v>
      </c>
      <c r="B508" s="18" t="s">
        <v>1665</v>
      </c>
      <c r="C508" s="20" t="s">
        <v>3029</v>
      </c>
      <c r="D508" s="18"/>
      <c r="E508" s="18" t="s">
        <v>103</v>
      </c>
      <c r="F508" s="19" t="s">
        <v>906</v>
      </c>
      <c r="G508" s="18" t="s">
        <v>905</v>
      </c>
      <c r="H508" s="19" t="s">
        <v>24</v>
      </c>
      <c r="I508" s="19" t="s">
        <v>905</v>
      </c>
      <c r="J508" s="19" t="s">
        <v>905</v>
      </c>
      <c r="K508" s="18"/>
      <c r="L508" s="20" t="s">
        <v>3030</v>
      </c>
      <c r="M508" s="18"/>
      <c r="N508" s="18"/>
      <c r="O508" s="18"/>
    </row>
    <row r="509" spans="1:15" x14ac:dyDescent="0.25">
      <c r="A509" s="20" t="s">
        <v>2970</v>
      </c>
      <c r="B509" s="18" t="s">
        <v>1665</v>
      </c>
      <c r="C509" s="20" t="s">
        <v>3031</v>
      </c>
      <c r="D509" s="18"/>
      <c r="E509" s="18" t="s">
        <v>103</v>
      </c>
      <c r="F509" s="19" t="s">
        <v>906</v>
      </c>
      <c r="G509" s="18" t="s">
        <v>905</v>
      </c>
      <c r="H509" s="19" t="s">
        <v>24</v>
      </c>
      <c r="I509" s="19" t="s">
        <v>905</v>
      </c>
      <c r="J509" s="19" t="s">
        <v>905</v>
      </c>
      <c r="K509" s="18"/>
      <c r="L509" s="20" t="s">
        <v>3032</v>
      </c>
      <c r="M509" s="18"/>
      <c r="N509" s="18"/>
      <c r="O509" s="18"/>
    </row>
    <row r="510" spans="1:15" x14ac:dyDescent="0.25">
      <c r="A510" s="20" t="s">
        <v>2973</v>
      </c>
      <c r="B510" s="18" t="s">
        <v>1665</v>
      </c>
      <c r="C510" s="20" t="s">
        <v>3033</v>
      </c>
      <c r="D510" s="18"/>
      <c r="E510" s="18" t="s">
        <v>103</v>
      </c>
      <c r="F510" s="19" t="s">
        <v>906</v>
      </c>
      <c r="G510" s="18" t="s">
        <v>905</v>
      </c>
      <c r="H510" s="19" t="s">
        <v>24</v>
      </c>
      <c r="I510" s="19" t="s">
        <v>905</v>
      </c>
      <c r="J510" s="19" t="s">
        <v>905</v>
      </c>
      <c r="K510" s="18"/>
      <c r="L510" s="20" t="s">
        <v>3034</v>
      </c>
      <c r="M510" s="18"/>
      <c r="N510" s="18"/>
      <c r="O510" s="18"/>
    </row>
    <row r="511" spans="1:15" x14ac:dyDescent="0.25">
      <c r="A511" s="20" t="s">
        <v>2976</v>
      </c>
      <c r="B511" s="18" t="s">
        <v>1665</v>
      </c>
      <c r="C511" s="20" t="s">
        <v>3035</v>
      </c>
      <c r="D511" s="18"/>
      <c r="E511" s="18" t="s">
        <v>103</v>
      </c>
      <c r="F511" s="19" t="s">
        <v>906</v>
      </c>
      <c r="G511" s="18" t="s">
        <v>905</v>
      </c>
      <c r="H511" s="19" t="s">
        <v>24</v>
      </c>
      <c r="I511" s="19" t="s">
        <v>905</v>
      </c>
      <c r="J511" s="19" t="s">
        <v>905</v>
      </c>
      <c r="K511" s="18"/>
      <c r="L511" s="20" t="s">
        <v>3036</v>
      </c>
      <c r="M511" s="18"/>
      <c r="N511" s="18"/>
      <c r="O511" s="18"/>
    </row>
    <row r="512" spans="1:15" x14ac:dyDescent="0.25">
      <c r="A512" s="20" t="s">
        <v>2979</v>
      </c>
      <c r="B512" s="18" t="s">
        <v>1665</v>
      </c>
      <c r="C512" s="20" t="s">
        <v>3037</v>
      </c>
      <c r="D512" s="18"/>
      <c r="E512" s="18" t="s">
        <v>103</v>
      </c>
      <c r="F512" s="19" t="s">
        <v>906</v>
      </c>
      <c r="G512" s="18" t="s">
        <v>905</v>
      </c>
      <c r="H512" s="19" t="s">
        <v>24</v>
      </c>
      <c r="I512" s="19" t="s">
        <v>905</v>
      </c>
      <c r="J512" s="19" t="s">
        <v>905</v>
      </c>
      <c r="K512" s="18"/>
      <c r="L512" s="20" t="s">
        <v>3038</v>
      </c>
      <c r="M512" s="18"/>
      <c r="N512" s="18"/>
      <c r="O512" s="18"/>
    </row>
    <row r="513" spans="1:15" x14ac:dyDescent="0.25">
      <c r="A513" s="20" t="s">
        <v>2982</v>
      </c>
      <c r="B513" s="18" t="s">
        <v>1665</v>
      </c>
      <c r="C513" s="20" t="s">
        <v>3039</v>
      </c>
      <c r="D513" s="18"/>
      <c r="E513" s="18" t="s">
        <v>103</v>
      </c>
      <c r="F513" s="19" t="s">
        <v>906</v>
      </c>
      <c r="G513" s="18" t="s">
        <v>905</v>
      </c>
      <c r="H513" s="19" t="s">
        <v>24</v>
      </c>
      <c r="I513" s="19" t="s">
        <v>905</v>
      </c>
      <c r="J513" s="19" t="s">
        <v>905</v>
      </c>
      <c r="K513" s="18"/>
      <c r="L513" s="20" t="s">
        <v>3040</v>
      </c>
      <c r="M513" s="18"/>
      <c r="N513" s="18"/>
      <c r="O513" s="18"/>
    </row>
    <row r="514" spans="1:15" x14ac:dyDescent="0.25">
      <c r="A514" s="20" t="s">
        <v>2985</v>
      </c>
      <c r="B514" s="18" t="s">
        <v>1665</v>
      </c>
      <c r="C514" s="20" t="s">
        <v>3041</v>
      </c>
      <c r="D514" s="18"/>
      <c r="E514" s="18" t="s">
        <v>103</v>
      </c>
      <c r="F514" s="19" t="s">
        <v>906</v>
      </c>
      <c r="G514" s="18" t="s">
        <v>905</v>
      </c>
      <c r="H514" s="19" t="s">
        <v>24</v>
      </c>
      <c r="I514" s="19" t="s">
        <v>905</v>
      </c>
      <c r="J514" s="19" t="s">
        <v>905</v>
      </c>
      <c r="K514" s="18"/>
      <c r="L514" s="20" t="s">
        <v>3042</v>
      </c>
      <c r="M514" s="18"/>
      <c r="N514" s="18"/>
      <c r="O514" s="18"/>
    </row>
    <row r="515" spans="1:15" x14ac:dyDescent="0.25">
      <c r="A515" s="20" t="s">
        <v>2988</v>
      </c>
      <c r="B515" s="18" t="s">
        <v>1665</v>
      </c>
      <c r="C515" s="20" t="s">
        <v>3043</v>
      </c>
      <c r="D515" s="18"/>
      <c r="E515" s="18" t="s">
        <v>103</v>
      </c>
      <c r="F515" s="19" t="s">
        <v>906</v>
      </c>
      <c r="G515" s="18" t="s">
        <v>905</v>
      </c>
      <c r="H515" s="19" t="s">
        <v>24</v>
      </c>
      <c r="I515" s="19" t="s">
        <v>905</v>
      </c>
      <c r="J515" s="19" t="s">
        <v>905</v>
      </c>
      <c r="K515" s="18"/>
      <c r="L515" s="20" t="s">
        <v>3044</v>
      </c>
      <c r="M515" s="18"/>
      <c r="N515" s="18"/>
      <c r="O515" s="18"/>
    </row>
    <row r="516" spans="1:15" x14ac:dyDescent="0.25">
      <c r="A516" s="20" t="s">
        <v>2991</v>
      </c>
      <c r="B516" s="18" t="s">
        <v>1665</v>
      </c>
      <c r="C516" s="20" t="s">
        <v>3045</v>
      </c>
      <c r="D516" s="18"/>
      <c r="E516" s="18" t="s">
        <v>103</v>
      </c>
      <c r="F516" s="19" t="s">
        <v>906</v>
      </c>
      <c r="G516" s="18" t="s">
        <v>905</v>
      </c>
      <c r="H516" s="19" t="s">
        <v>24</v>
      </c>
      <c r="I516" s="19" t="s">
        <v>905</v>
      </c>
      <c r="J516" s="19" t="s">
        <v>905</v>
      </c>
      <c r="K516" s="18"/>
      <c r="L516" s="20" t="s">
        <v>3046</v>
      </c>
      <c r="M516" s="18"/>
      <c r="N516" s="18"/>
      <c r="O516" s="18"/>
    </row>
    <row r="517" spans="1:15" x14ac:dyDescent="0.25">
      <c r="A517" s="20" t="s">
        <v>2994</v>
      </c>
      <c r="B517" s="18" t="s">
        <v>1665</v>
      </c>
      <c r="C517" s="20" t="s">
        <v>3047</v>
      </c>
      <c r="D517" s="18"/>
      <c r="E517" s="18" t="s">
        <v>103</v>
      </c>
      <c r="F517" s="19" t="s">
        <v>906</v>
      </c>
      <c r="G517" s="18" t="s">
        <v>905</v>
      </c>
      <c r="H517" s="19" t="s">
        <v>24</v>
      </c>
      <c r="I517" s="19" t="s">
        <v>905</v>
      </c>
      <c r="J517" s="19" t="s">
        <v>905</v>
      </c>
      <c r="K517" s="18"/>
      <c r="L517" s="20" t="s">
        <v>3048</v>
      </c>
      <c r="M517" s="18"/>
      <c r="N517" s="18"/>
      <c r="O517" s="18"/>
    </row>
    <row r="518" spans="1:15" x14ac:dyDescent="0.25">
      <c r="A518" s="20" t="s">
        <v>2997</v>
      </c>
      <c r="B518" s="18" t="s">
        <v>1665</v>
      </c>
      <c r="C518" s="20" t="s">
        <v>3049</v>
      </c>
      <c r="D518" s="18"/>
      <c r="E518" s="18" t="s">
        <v>103</v>
      </c>
      <c r="F518" s="19" t="s">
        <v>906</v>
      </c>
      <c r="G518" s="18" t="s">
        <v>905</v>
      </c>
      <c r="H518" s="19" t="s">
        <v>24</v>
      </c>
      <c r="I518" s="19" t="s">
        <v>905</v>
      </c>
      <c r="J518" s="19" t="s">
        <v>905</v>
      </c>
      <c r="K518" s="18"/>
      <c r="L518" s="20" t="s">
        <v>3050</v>
      </c>
      <c r="M518" s="18"/>
      <c r="N518" s="18"/>
      <c r="O518" s="18"/>
    </row>
    <row r="519" spans="1:15" x14ac:dyDescent="0.25">
      <c r="A519" s="20" t="s">
        <v>3000</v>
      </c>
      <c r="B519" s="18" t="s">
        <v>1665</v>
      </c>
      <c r="C519" s="20" t="s">
        <v>3051</v>
      </c>
      <c r="D519" s="18"/>
      <c r="E519" s="18" t="s">
        <v>103</v>
      </c>
      <c r="F519" s="19" t="s">
        <v>906</v>
      </c>
      <c r="G519" s="18" t="s">
        <v>905</v>
      </c>
      <c r="H519" s="19" t="s">
        <v>24</v>
      </c>
      <c r="I519" s="19" t="s">
        <v>905</v>
      </c>
      <c r="J519" s="19" t="s">
        <v>905</v>
      </c>
      <c r="K519" s="18"/>
      <c r="L519" s="20" t="s">
        <v>3052</v>
      </c>
      <c r="M519" s="18"/>
      <c r="N519" s="18"/>
      <c r="O519" s="18"/>
    </row>
    <row r="520" spans="1:15" x14ac:dyDescent="0.25">
      <c r="A520" s="20" t="s">
        <v>3003</v>
      </c>
      <c r="B520" s="18" t="s">
        <v>1665</v>
      </c>
      <c r="C520" s="20" t="s">
        <v>3053</v>
      </c>
      <c r="D520" s="18"/>
      <c r="E520" s="18" t="s">
        <v>103</v>
      </c>
      <c r="F520" s="19" t="s">
        <v>906</v>
      </c>
      <c r="G520" s="18" t="s">
        <v>905</v>
      </c>
      <c r="H520" s="19" t="s">
        <v>24</v>
      </c>
      <c r="I520" s="19" t="s">
        <v>905</v>
      </c>
      <c r="J520" s="19" t="s">
        <v>905</v>
      </c>
      <c r="K520" s="18"/>
      <c r="L520" s="20" t="s">
        <v>3054</v>
      </c>
      <c r="M520" s="18"/>
      <c r="N520" s="18"/>
      <c r="O520" s="18"/>
    </row>
    <row r="521" spans="1:15" x14ac:dyDescent="0.25">
      <c r="A521" s="20" t="s">
        <v>3006</v>
      </c>
      <c r="B521" s="18" t="s">
        <v>1665</v>
      </c>
      <c r="C521" s="20" t="s">
        <v>3055</v>
      </c>
      <c r="D521" s="18"/>
      <c r="E521" s="18" t="s">
        <v>103</v>
      </c>
      <c r="F521" s="19" t="s">
        <v>906</v>
      </c>
      <c r="G521" s="18" t="s">
        <v>905</v>
      </c>
      <c r="H521" s="19" t="s">
        <v>24</v>
      </c>
      <c r="I521" s="19" t="s">
        <v>905</v>
      </c>
      <c r="J521" s="19" t="s">
        <v>905</v>
      </c>
      <c r="K521" s="18"/>
      <c r="L521" s="20" t="s">
        <v>3056</v>
      </c>
      <c r="M521" s="18"/>
      <c r="N521" s="18"/>
      <c r="O521" s="18"/>
    </row>
    <row r="522" spans="1:15" x14ac:dyDescent="0.25">
      <c r="A522" s="20" t="s">
        <v>3009</v>
      </c>
      <c r="B522" s="18" t="s">
        <v>1665</v>
      </c>
      <c r="C522" s="20" t="s">
        <v>3057</v>
      </c>
      <c r="D522" s="18"/>
      <c r="E522" s="18" t="s">
        <v>103</v>
      </c>
      <c r="F522" s="19" t="s">
        <v>906</v>
      </c>
      <c r="G522" s="18" t="s">
        <v>905</v>
      </c>
      <c r="H522" s="19" t="s">
        <v>24</v>
      </c>
      <c r="I522" s="19" t="s">
        <v>905</v>
      </c>
      <c r="J522" s="19" t="s">
        <v>905</v>
      </c>
      <c r="K522" s="18"/>
      <c r="L522" s="20" t="s">
        <v>3058</v>
      </c>
      <c r="M522" s="18"/>
      <c r="N522" s="18"/>
      <c r="O522" s="18"/>
    </row>
    <row r="523" spans="1:15" x14ac:dyDescent="0.25">
      <c r="A523" s="20" t="s">
        <v>3012</v>
      </c>
      <c r="B523" s="18" t="s">
        <v>1665</v>
      </c>
      <c r="C523" s="20" t="s">
        <v>3059</v>
      </c>
      <c r="D523" s="18"/>
      <c r="E523" s="18" t="s">
        <v>103</v>
      </c>
      <c r="F523" s="19" t="s">
        <v>906</v>
      </c>
      <c r="G523" s="18" t="s">
        <v>905</v>
      </c>
      <c r="H523" s="19" t="s">
        <v>24</v>
      </c>
      <c r="I523" s="19" t="s">
        <v>905</v>
      </c>
      <c r="J523" s="19" t="s">
        <v>905</v>
      </c>
      <c r="K523" s="18"/>
      <c r="L523" s="20" t="s">
        <v>3060</v>
      </c>
      <c r="M523" s="18"/>
      <c r="N523" s="18"/>
      <c r="O523" s="18"/>
    </row>
    <row r="524" spans="1:15" x14ac:dyDescent="0.25">
      <c r="A524" s="20" t="s">
        <v>3015</v>
      </c>
      <c r="B524" s="18" t="s">
        <v>1665</v>
      </c>
      <c r="C524" s="20" t="s">
        <v>3061</v>
      </c>
      <c r="D524" s="18"/>
      <c r="E524" s="18" t="s">
        <v>103</v>
      </c>
      <c r="F524" s="19" t="s">
        <v>906</v>
      </c>
      <c r="G524" s="18" t="s">
        <v>905</v>
      </c>
      <c r="H524" s="19" t="s">
        <v>24</v>
      </c>
      <c r="I524" s="19" t="s">
        <v>905</v>
      </c>
      <c r="J524" s="19" t="s">
        <v>905</v>
      </c>
      <c r="K524" s="18"/>
      <c r="L524" s="20" t="s">
        <v>3062</v>
      </c>
      <c r="M524" s="18"/>
      <c r="N524" s="18"/>
      <c r="O524" s="18"/>
    </row>
    <row r="525" spans="1:15" x14ac:dyDescent="0.25">
      <c r="A525" s="20" t="s">
        <v>3018</v>
      </c>
      <c r="B525" s="18" t="s">
        <v>1665</v>
      </c>
      <c r="C525" s="20" t="s">
        <v>3063</v>
      </c>
      <c r="D525" s="18"/>
      <c r="E525" s="18" t="s">
        <v>103</v>
      </c>
      <c r="F525" s="19" t="s">
        <v>906</v>
      </c>
      <c r="G525" s="18" t="s">
        <v>905</v>
      </c>
      <c r="H525" s="19" t="s">
        <v>24</v>
      </c>
      <c r="I525" s="19" t="s">
        <v>905</v>
      </c>
      <c r="J525" s="19" t="s">
        <v>905</v>
      </c>
      <c r="K525" s="18"/>
      <c r="L525" s="20" t="s">
        <v>3064</v>
      </c>
      <c r="M525" s="18"/>
      <c r="N525" s="18"/>
      <c r="O525" s="18"/>
    </row>
    <row r="526" spans="1:15" x14ac:dyDescent="0.25">
      <c r="A526" s="21" t="s">
        <v>1929</v>
      </c>
      <c r="B526" s="21" t="s">
        <v>2757</v>
      </c>
      <c r="C526" s="21" t="s">
        <v>2759</v>
      </c>
      <c r="D526" s="21" t="s">
        <v>856</v>
      </c>
      <c r="E526" s="21" t="s">
        <v>105</v>
      </c>
      <c r="F526" s="21" t="s">
        <v>908</v>
      </c>
      <c r="G526" s="21" t="s">
        <v>905</v>
      </c>
      <c r="H526" s="21" t="s">
        <v>24</v>
      </c>
      <c r="I526" s="21" t="s">
        <v>905</v>
      </c>
      <c r="J526" s="21" t="s">
        <v>905</v>
      </c>
      <c r="K526" s="21"/>
      <c r="L526" s="21"/>
      <c r="M526" s="21"/>
      <c r="N526" s="21"/>
      <c r="O526" s="21"/>
    </row>
    <row r="527" spans="1:15" x14ac:dyDescent="0.25">
      <c r="A527" s="21" t="s">
        <v>1928</v>
      </c>
      <c r="B527" s="21" t="s">
        <v>2757</v>
      </c>
      <c r="C527" s="21" t="s">
        <v>2760</v>
      </c>
      <c r="D527" s="21" t="s">
        <v>856</v>
      </c>
      <c r="E527" s="21" t="s">
        <v>105</v>
      </c>
      <c r="F527" s="21" t="s">
        <v>908</v>
      </c>
      <c r="G527" s="21" t="s">
        <v>905</v>
      </c>
      <c r="H527" s="21" t="s">
        <v>24</v>
      </c>
      <c r="I527" s="21" t="s">
        <v>905</v>
      </c>
      <c r="J527" s="21" t="s">
        <v>905</v>
      </c>
      <c r="K527" s="21"/>
      <c r="L527" s="21"/>
      <c r="M527" s="21"/>
      <c r="N527" s="21"/>
      <c r="O527" s="21"/>
    </row>
    <row r="528" spans="1:15" x14ac:dyDescent="0.25">
      <c r="A528" s="21" t="s">
        <v>1927</v>
      </c>
      <c r="B528" s="21" t="s">
        <v>2757</v>
      </c>
      <c r="C528" s="21" t="s">
        <v>2762</v>
      </c>
      <c r="D528" s="21" t="s">
        <v>856</v>
      </c>
      <c r="E528" s="21" t="s">
        <v>105</v>
      </c>
      <c r="F528" s="21" t="s">
        <v>908</v>
      </c>
      <c r="G528" s="21" t="s">
        <v>905</v>
      </c>
      <c r="H528" s="21" t="s">
        <v>24</v>
      </c>
      <c r="I528" s="21" t="s">
        <v>905</v>
      </c>
      <c r="J528" s="21" t="s">
        <v>905</v>
      </c>
      <c r="K528" s="21"/>
      <c r="L528" s="21"/>
      <c r="M528" s="21"/>
      <c r="N528" s="21"/>
      <c r="O528" s="21"/>
    </row>
    <row r="529" spans="1:15" x14ac:dyDescent="0.25">
      <c r="A529" s="23" t="s">
        <v>3127</v>
      </c>
      <c r="B529" s="22" t="s">
        <v>1484</v>
      </c>
      <c r="C529" s="23" t="s">
        <v>3127</v>
      </c>
      <c r="D529" s="24"/>
      <c r="E529" s="22" t="s">
        <v>105</v>
      </c>
      <c r="F529" s="22" t="s">
        <v>907</v>
      </c>
      <c r="G529" s="22" t="s">
        <v>905</v>
      </c>
      <c r="H529" s="22" t="s">
        <v>24</v>
      </c>
      <c r="I529" s="22" t="s">
        <v>905</v>
      </c>
      <c r="J529" s="22" t="s">
        <v>905</v>
      </c>
      <c r="K529" s="24" t="s">
        <v>3128</v>
      </c>
      <c r="L529" s="24"/>
      <c r="M529" s="24"/>
      <c r="N529" s="24"/>
      <c r="O529" s="24"/>
    </row>
    <row r="530" spans="1:15" x14ac:dyDescent="0.25">
      <c r="A530" s="23" t="s">
        <v>3129</v>
      </c>
      <c r="B530" s="22" t="s">
        <v>1484</v>
      </c>
      <c r="C530" s="23" t="s">
        <v>3129</v>
      </c>
      <c r="D530" s="24"/>
      <c r="E530" s="22" t="s">
        <v>105</v>
      </c>
      <c r="F530" s="22" t="s">
        <v>907</v>
      </c>
      <c r="G530" s="22" t="s">
        <v>905</v>
      </c>
      <c r="H530" s="22" t="s">
        <v>24</v>
      </c>
      <c r="I530" s="22" t="s">
        <v>905</v>
      </c>
      <c r="J530" s="22" t="s">
        <v>905</v>
      </c>
      <c r="K530" s="24" t="s">
        <v>3128</v>
      </c>
      <c r="L530" s="24"/>
      <c r="M530" s="24"/>
      <c r="N530" s="24"/>
      <c r="O530" s="24"/>
    </row>
    <row r="531" spans="1:15" x14ac:dyDescent="0.25">
      <c r="A531" s="23" t="s">
        <v>3130</v>
      </c>
      <c r="B531" s="22" t="s">
        <v>1484</v>
      </c>
      <c r="C531" s="23" t="s">
        <v>3130</v>
      </c>
      <c r="D531" s="24"/>
      <c r="E531" s="22" t="s">
        <v>105</v>
      </c>
      <c r="F531" s="22" t="s">
        <v>907</v>
      </c>
      <c r="G531" s="22" t="s">
        <v>905</v>
      </c>
      <c r="H531" s="22" t="s">
        <v>24</v>
      </c>
      <c r="I531" s="22" t="s">
        <v>905</v>
      </c>
      <c r="J531" s="22" t="s">
        <v>905</v>
      </c>
      <c r="K531" s="24" t="s">
        <v>3128</v>
      </c>
      <c r="L531" s="24"/>
      <c r="M531" s="24"/>
      <c r="N531" s="24"/>
      <c r="O531" s="24"/>
    </row>
    <row r="532" spans="1:15" x14ac:dyDescent="0.25">
      <c r="A532" s="23" t="s">
        <v>3131</v>
      </c>
      <c r="B532" s="22" t="s">
        <v>1484</v>
      </c>
      <c r="C532" s="23" t="s">
        <v>3131</v>
      </c>
      <c r="D532" s="24"/>
      <c r="E532" s="22" t="s">
        <v>105</v>
      </c>
      <c r="F532" s="22" t="s">
        <v>907</v>
      </c>
      <c r="G532" s="22" t="s">
        <v>905</v>
      </c>
      <c r="H532" s="22" t="s">
        <v>24</v>
      </c>
      <c r="I532" s="22" t="s">
        <v>905</v>
      </c>
      <c r="J532" s="22" t="s">
        <v>905</v>
      </c>
      <c r="K532" s="24" t="s">
        <v>3128</v>
      </c>
      <c r="L532" s="24"/>
      <c r="M532" s="24"/>
      <c r="N532" s="24"/>
      <c r="O532" s="24"/>
    </row>
    <row r="533" spans="1:15" x14ac:dyDescent="0.25">
      <c r="A533" s="23" t="s">
        <v>3132</v>
      </c>
      <c r="B533" s="22" t="s">
        <v>1484</v>
      </c>
      <c r="C533" s="23" t="s">
        <v>3132</v>
      </c>
      <c r="D533" s="24"/>
      <c r="E533" s="22" t="s">
        <v>105</v>
      </c>
      <c r="F533" s="22" t="s">
        <v>907</v>
      </c>
      <c r="G533" s="22" t="s">
        <v>905</v>
      </c>
      <c r="H533" s="22" t="s">
        <v>24</v>
      </c>
      <c r="I533" s="22" t="s">
        <v>905</v>
      </c>
      <c r="J533" s="22" t="s">
        <v>905</v>
      </c>
      <c r="K533" s="24" t="s">
        <v>3128</v>
      </c>
      <c r="L533" s="24"/>
      <c r="M533" s="24"/>
      <c r="N533" s="24"/>
      <c r="O533" s="24"/>
    </row>
    <row r="534" spans="1:15" x14ac:dyDescent="0.25">
      <c r="A534" s="23" t="s">
        <v>3133</v>
      </c>
      <c r="B534" s="22" t="s">
        <v>1484</v>
      </c>
      <c r="C534" s="23" t="s">
        <v>3133</v>
      </c>
      <c r="D534" s="24"/>
      <c r="E534" s="22" t="s">
        <v>105</v>
      </c>
      <c r="F534" s="22" t="s">
        <v>907</v>
      </c>
      <c r="G534" s="22" t="s">
        <v>905</v>
      </c>
      <c r="H534" s="22" t="s">
        <v>24</v>
      </c>
      <c r="I534" s="22" t="s">
        <v>905</v>
      </c>
      <c r="J534" s="22" t="s">
        <v>905</v>
      </c>
      <c r="K534" s="24" t="s">
        <v>3128</v>
      </c>
      <c r="L534" s="24"/>
      <c r="M534" s="24"/>
      <c r="N534" s="24"/>
      <c r="O534" s="24"/>
    </row>
    <row r="535" spans="1:15" x14ac:dyDescent="0.25">
      <c r="A535" s="23" t="s">
        <v>3072</v>
      </c>
      <c r="B535" s="22" t="s">
        <v>1484</v>
      </c>
      <c r="C535" s="23" t="s">
        <v>3134</v>
      </c>
      <c r="D535" s="24"/>
      <c r="E535" s="22" t="s">
        <v>105</v>
      </c>
      <c r="F535" s="22" t="s">
        <v>907</v>
      </c>
      <c r="G535" s="22" t="s">
        <v>905</v>
      </c>
      <c r="H535" s="22" t="s">
        <v>24</v>
      </c>
      <c r="I535" s="22" t="s">
        <v>905</v>
      </c>
      <c r="J535" s="22" t="s">
        <v>905</v>
      </c>
      <c r="K535" s="24" t="s">
        <v>3128</v>
      </c>
      <c r="L535" s="24"/>
      <c r="M535" s="24"/>
      <c r="N535" s="24"/>
      <c r="O535" s="24"/>
    </row>
    <row r="536" spans="1:15" x14ac:dyDescent="0.25">
      <c r="A536" s="23" t="s">
        <v>2919</v>
      </c>
      <c r="B536" s="22" t="s">
        <v>1484</v>
      </c>
      <c r="C536" s="23" t="s">
        <v>2919</v>
      </c>
      <c r="D536" s="24"/>
      <c r="E536" s="22" t="s">
        <v>105</v>
      </c>
      <c r="F536" s="22" t="s">
        <v>907</v>
      </c>
      <c r="G536" s="22" t="s">
        <v>905</v>
      </c>
      <c r="H536" s="22" t="s">
        <v>24</v>
      </c>
      <c r="I536" s="22" t="s">
        <v>905</v>
      </c>
      <c r="J536" s="22" t="s">
        <v>905</v>
      </c>
      <c r="K536" s="24" t="s">
        <v>3128</v>
      </c>
      <c r="L536" s="24"/>
      <c r="M536" s="24"/>
      <c r="N536" s="24"/>
      <c r="O536" s="24"/>
    </row>
    <row r="537" spans="1:15" x14ac:dyDescent="0.25">
      <c r="A537" s="23" t="s">
        <v>3135</v>
      </c>
      <c r="B537" s="22" t="s">
        <v>1484</v>
      </c>
      <c r="C537" s="23" t="s">
        <v>3135</v>
      </c>
      <c r="D537" s="24"/>
      <c r="E537" s="22" t="s">
        <v>105</v>
      </c>
      <c r="F537" s="22" t="s">
        <v>907</v>
      </c>
      <c r="G537" s="22" t="s">
        <v>905</v>
      </c>
      <c r="H537" s="22" t="s">
        <v>24</v>
      </c>
      <c r="I537" s="22" t="s">
        <v>905</v>
      </c>
      <c r="J537" s="22" t="s">
        <v>905</v>
      </c>
      <c r="K537" s="24" t="s">
        <v>3128</v>
      </c>
      <c r="L537" s="24"/>
      <c r="M537" s="24"/>
      <c r="N537" s="24"/>
      <c r="O537" s="24"/>
    </row>
    <row r="538" spans="1:15" x14ac:dyDescent="0.25">
      <c r="A538" s="23" t="s">
        <v>3136</v>
      </c>
      <c r="B538" s="22" t="s">
        <v>1484</v>
      </c>
      <c r="C538" s="23" t="s">
        <v>3137</v>
      </c>
      <c r="D538" s="24"/>
      <c r="E538" s="22" t="s">
        <v>105</v>
      </c>
      <c r="F538" s="22" t="s">
        <v>907</v>
      </c>
      <c r="G538" s="22" t="s">
        <v>905</v>
      </c>
      <c r="H538" s="22" t="s">
        <v>24</v>
      </c>
      <c r="I538" s="22" t="s">
        <v>905</v>
      </c>
      <c r="J538" s="22" t="s">
        <v>905</v>
      </c>
      <c r="K538" s="24" t="s">
        <v>3128</v>
      </c>
      <c r="L538" s="24"/>
      <c r="M538" s="24"/>
      <c r="N538" s="24"/>
      <c r="O538" s="24"/>
    </row>
    <row r="539" spans="1:15" x14ac:dyDescent="0.25">
      <c r="A539" s="23" t="s">
        <v>3138</v>
      </c>
      <c r="B539" s="22" t="s">
        <v>1484</v>
      </c>
      <c r="C539" s="23" t="s">
        <v>3139</v>
      </c>
      <c r="D539" s="24"/>
      <c r="E539" s="22" t="s">
        <v>105</v>
      </c>
      <c r="F539" s="22" t="s">
        <v>907</v>
      </c>
      <c r="G539" s="22" t="s">
        <v>905</v>
      </c>
      <c r="H539" s="22" t="s">
        <v>24</v>
      </c>
      <c r="I539" s="22" t="s">
        <v>905</v>
      </c>
      <c r="J539" s="22" t="s">
        <v>905</v>
      </c>
      <c r="K539" s="24" t="s">
        <v>3128</v>
      </c>
      <c r="L539" s="24"/>
      <c r="M539" s="24"/>
      <c r="N539" s="24"/>
      <c r="O539" s="24"/>
    </row>
    <row r="540" spans="1:15" x14ac:dyDescent="0.25">
      <c r="A540" s="23" t="s">
        <v>3140</v>
      </c>
      <c r="B540" s="22" t="s">
        <v>1484</v>
      </c>
      <c r="C540" s="23" t="s">
        <v>3140</v>
      </c>
      <c r="D540" s="24"/>
      <c r="E540" s="22" t="s">
        <v>105</v>
      </c>
      <c r="F540" s="22" t="s">
        <v>907</v>
      </c>
      <c r="G540" s="22" t="s">
        <v>905</v>
      </c>
      <c r="H540" s="22" t="s">
        <v>24</v>
      </c>
      <c r="I540" s="22" t="s">
        <v>905</v>
      </c>
      <c r="J540" s="22" t="s">
        <v>905</v>
      </c>
      <c r="K540" s="24" t="s">
        <v>3128</v>
      </c>
      <c r="L540" s="24"/>
      <c r="M540" s="24"/>
      <c r="N540" s="24"/>
      <c r="O540" s="24"/>
    </row>
    <row r="541" spans="1:15" x14ac:dyDescent="0.25">
      <c r="A541" s="23" t="s">
        <v>3141</v>
      </c>
      <c r="B541" s="22" t="s">
        <v>1484</v>
      </c>
      <c r="C541" s="23" t="s">
        <v>3141</v>
      </c>
      <c r="D541" s="24"/>
      <c r="E541" s="22" t="s">
        <v>105</v>
      </c>
      <c r="F541" s="22" t="s">
        <v>907</v>
      </c>
      <c r="G541" s="22" t="s">
        <v>905</v>
      </c>
      <c r="H541" s="22" t="s">
        <v>24</v>
      </c>
      <c r="I541" s="22" t="s">
        <v>905</v>
      </c>
      <c r="J541" s="22" t="s">
        <v>905</v>
      </c>
      <c r="K541" s="24" t="s">
        <v>3128</v>
      </c>
      <c r="L541" s="24"/>
      <c r="M541" s="24"/>
      <c r="N541" s="24"/>
      <c r="O541" s="24"/>
    </row>
    <row r="542" spans="1:15" x14ac:dyDescent="0.25">
      <c r="A542" s="23" t="s">
        <v>3142</v>
      </c>
      <c r="B542" s="22" t="s">
        <v>1484</v>
      </c>
      <c r="C542" s="23" t="s">
        <v>3142</v>
      </c>
      <c r="D542" s="24"/>
      <c r="E542" s="22" t="s">
        <v>105</v>
      </c>
      <c r="F542" s="22" t="s">
        <v>907</v>
      </c>
      <c r="G542" s="22" t="s">
        <v>905</v>
      </c>
      <c r="H542" s="22" t="s">
        <v>24</v>
      </c>
      <c r="I542" s="22" t="s">
        <v>905</v>
      </c>
      <c r="J542" s="22" t="s">
        <v>905</v>
      </c>
      <c r="K542" s="24" t="s">
        <v>3128</v>
      </c>
      <c r="L542" s="24"/>
      <c r="M542" s="24"/>
      <c r="N542" s="24"/>
      <c r="O542" s="24"/>
    </row>
    <row r="543" spans="1:15" x14ac:dyDescent="0.25">
      <c r="A543" s="23" t="s">
        <v>3143</v>
      </c>
      <c r="B543" s="22" t="s">
        <v>1484</v>
      </c>
      <c r="C543" s="23" t="s">
        <v>3143</v>
      </c>
      <c r="D543" s="24"/>
      <c r="E543" s="22" t="s">
        <v>105</v>
      </c>
      <c r="F543" s="22" t="s">
        <v>907</v>
      </c>
      <c r="G543" s="22" t="s">
        <v>905</v>
      </c>
      <c r="H543" s="22" t="s">
        <v>24</v>
      </c>
      <c r="I543" s="22" t="s">
        <v>905</v>
      </c>
      <c r="J543" s="22" t="s">
        <v>905</v>
      </c>
      <c r="K543" s="24" t="s">
        <v>3128</v>
      </c>
      <c r="L543" s="24"/>
      <c r="M543" s="24"/>
      <c r="N543" s="24"/>
      <c r="O543" s="24"/>
    </row>
    <row r="544" spans="1:15" x14ac:dyDescent="0.25">
      <c r="A544" s="23" t="s">
        <v>3144</v>
      </c>
      <c r="B544" s="22" t="s">
        <v>1484</v>
      </c>
      <c r="C544" s="23" t="s">
        <v>3145</v>
      </c>
      <c r="D544" s="24"/>
      <c r="E544" s="22" t="s">
        <v>105</v>
      </c>
      <c r="F544" s="22" t="s">
        <v>907</v>
      </c>
      <c r="G544" s="22" t="s">
        <v>905</v>
      </c>
      <c r="H544" s="22" t="s">
        <v>24</v>
      </c>
      <c r="I544" s="22" t="s">
        <v>905</v>
      </c>
      <c r="J544" s="22" t="s">
        <v>905</v>
      </c>
      <c r="K544" s="24" t="s">
        <v>3128</v>
      </c>
      <c r="L544" s="24"/>
      <c r="M544" s="24"/>
      <c r="N544" s="24"/>
      <c r="O544" s="24"/>
    </row>
    <row r="545" spans="1:15" x14ac:dyDescent="0.25">
      <c r="A545" s="23" t="s">
        <v>3146</v>
      </c>
      <c r="B545" s="22" t="s">
        <v>1484</v>
      </c>
      <c r="C545" s="23" t="s">
        <v>3146</v>
      </c>
      <c r="D545" s="24"/>
      <c r="E545" s="22" t="s">
        <v>105</v>
      </c>
      <c r="F545" s="22" t="s">
        <v>907</v>
      </c>
      <c r="G545" s="22" t="s">
        <v>905</v>
      </c>
      <c r="H545" s="22" t="s">
        <v>24</v>
      </c>
      <c r="I545" s="22" t="s">
        <v>905</v>
      </c>
      <c r="J545" s="22" t="s">
        <v>905</v>
      </c>
      <c r="K545" s="24" t="s">
        <v>3128</v>
      </c>
      <c r="L545" s="24"/>
      <c r="M545" s="24"/>
      <c r="N545" s="24"/>
      <c r="O545" s="24"/>
    </row>
    <row r="546" spans="1:15" x14ac:dyDescent="0.25">
      <c r="A546" s="23" t="s">
        <v>3147</v>
      </c>
      <c r="B546" s="22" t="s">
        <v>1484</v>
      </c>
      <c r="C546" s="23" t="s">
        <v>3147</v>
      </c>
      <c r="D546" s="24"/>
      <c r="E546" s="22" t="s">
        <v>105</v>
      </c>
      <c r="F546" s="22" t="s">
        <v>907</v>
      </c>
      <c r="G546" s="22" t="s">
        <v>905</v>
      </c>
      <c r="H546" s="22" t="s">
        <v>24</v>
      </c>
      <c r="I546" s="22" t="s">
        <v>905</v>
      </c>
      <c r="J546" s="22" t="s">
        <v>905</v>
      </c>
      <c r="K546" s="24" t="s">
        <v>3128</v>
      </c>
      <c r="L546" s="24"/>
      <c r="M546" s="24"/>
      <c r="N546" s="24"/>
      <c r="O546" s="24"/>
    </row>
    <row r="547" spans="1:15" x14ac:dyDescent="0.25">
      <c r="A547" s="23" t="s">
        <v>3148</v>
      </c>
      <c r="B547" s="22" t="s">
        <v>1484</v>
      </c>
      <c r="C547" s="23" t="s">
        <v>3148</v>
      </c>
      <c r="D547" s="24"/>
      <c r="E547" s="22" t="s">
        <v>105</v>
      </c>
      <c r="F547" s="22" t="s">
        <v>907</v>
      </c>
      <c r="G547" s="22" t="s">
        <v>905</v>
      </c>
      <c r="H547" s="22" t="s">
        <v>24</v>
      </c>
      <c r="I547" s="22" t="s">
        <v>905</v>
      </c>
      <c r="J547" s="22" t="s">
        <v>905</v>
      </c>
      <c r="K547" s="24" t="s">
        <v>3128</v>
      </c>
      <c r="L547" s="24"/>
      <c r="M547" s="24"/>
      <c r="N547" s="24"/>
      <c r="O547" s="24"/>
    </row>
    <row r="548" spans="1:15" x14ac:dyDescent="0.25">
      <c r="A548" s="23" t="s">
        <v>3149</v>
      </c>
      <c r="B548" s="22" t="s">
        <v>1484</v>
      </c>
      <c r="C548" s="23" t="s">
        <v>3149</v>
      </c>
      <c r="D548" s="24"/>
      <c r="E548" s="22" t="s">
        <v>105</v>
      </c>
      <c r="F548" s="22" t="s">
        <v>907</v>
      </c>
      <c r="G548" s="22" t="s">
        <v>905</v>
      </c>
      <c r="H548" s="22" t="s">
        <v>24</v>
      </c>
      <c r="I548" s="22" t="s">
        <v>905</v>
      </c>
      <c r="J548" s="22" t="s">
        <v>905</v>
      </c>
      <c r="K548" s="24" t="s">
        <v>3128</v>
      </c>
      <c r="L548" s="24"/>
      <c r="M548" s="24"/>
      <c r="N548" s="24"/>
      <c r="O548" s="24"/>
    </row>
    <row r="549" spans="1:15" x14ac:dyDescent="0.25">
      <c r="A549" s="23" t="s">
        <v>3150</v>
      </c>
      <c r="B549" s="22" t="s">
        <v>1484</v>
      </c>
      <c r="C549" s="23" t="s">
        <v>3150</v>
      </c>
      <c r="D549" s="24"/>
      <c r="E549" s="22" t="s">
        <v>105</v>
      </c>
      <c r="F549" s="22" t="s">
        <v>907</v>
      </c>
      <c r="G549" s="22" t="s">
        <v>905</v>
      </c>
      <c r="H549" s="22" t="s">
        <v>24</v>
      </c>
      <c r="I549" s="22" t="s">
        <v>905</v>
      </c>
      <c r="J549" s="22" t="s">
        <v>905</v>
      </c>
      <c r="K549" s="24" t="s">
        <v>3128</v>
      </c>
      <c r="L549" s="24"/>
      <c r="M549" s="24"/>
      <c r="N549" s="24"/>
      <c r="O549" s="24"/>
    </row>
    <row r="550" spans="1:15" x14ac:dyDescent="0.25">
      <c r="A550" s="23" t="s">
        <v>2921</v>
      </c>
      <c r="B550" s="22" t="s">
        <v>1484</v>
      </c>
      <c r="C550" s="23" t="s">
        <v>2921</v>
      </c>
      <c r="D550" s="24"/>
      <c r="E550" s="22" t="s">
        <v>105</v>
      </c>
      <c r="F550" s="22" t="s">
        <v>907</v>
      </c>
      <c r="G550" s="22" t="s">
        <v>905</v>
      </c>
      <c r="H550" s="22" t="s">
        <v>24</v>
      </c>
      <c r="I550" s="22" t="s">
        <v>905</v>
      </c>
      <c r="J550" s="22" t="s">
        <v>905</v>
      </c>
      <c r="K550" s="24" t="s">
        <v>3128</v>
      </c>
      <c r="L550" s="24"/>
      <c r="M550" s="24"/>
      <c r="N550" s="24"/>
      <c r="O550" s="24"/>
    </row>
    <row r="551" spans="1:15" x14ac:dyDescent="0.25">
      <c r="A551" s="26" t="s">
        <v>3151</v>
      </c>
      <c r="B551" s="25" t="s">
        <v>1478</v>
      </c>
      <c r="C551" s="26" t="s">
        <v>3151</v>
      </c>
      <c r="D551" s="25"/>
      <c r="E551" s="25" t="s">
        <v>103</v>
      </c>
      <c r="F551" s="25" t="s">
        <v>909</v>
      </c>
      <c r="G551" s="25" t="s">
        <v>915</v>
      </c>
      <c r="H551" s="25" t="s">
        <v>23</v>
      </c>
      <c r="I551" s="25" t="s">
        <v>905</v>
      </c>
      <c r="J551" s="25" t="s">
        <v>905</v>
      </c>
      <c r="K551" s="25"/>
      <c r="L551" s="26" t="s">
        <v>3152</v>
      </c>
      <c r="M551" s="25"/>
      <c r="N551" s="25"/>
      <c r="O551" s="25"/>
    </row>
    <row r="552" spans="1:15" x14ac:dyDescent="0.25">
      <c r="A552" s="26" t="s">
        <v>3153</v>
      </c>
      <c r="B552" s="25" t="s">
        <v>1478</v>
      </c>
      <c r="C552" s="26" t="s">
        <v>3153</v>
      </c>
      <c r="D552" s="25"/>
      <c r="E552" s="25" t="s">
        <v>103</v>
      </c>
      <c r="F552" s="25" t="s">
        <v>2761</v>
      </c>
      <c r="G552" s="25" t="s">
        <v>915</v>
      </c>
      <c r="H552" s="25" t="s">
        <v>23</v>
      </c>
      <c r="I552" s="25" t="s">
        <v>905</v>
      </c>
      <c r="J552" s="25" t="s">
        <v>905</v>
      </c>
      <c r="K552" s="25"/>
      <c r="L552" s="26" t="s">
        <v>3154</v>
      </c>
      <c r="M552" s="25"/>
      <c r="N552" s="25"/>
      <c r="O552" s="25"/>
    </row>
    <row r="553" spans="1:15" x14ac:dyDescent="0.25">
      <c r="A553" s="26" t="s">
        <v>3155</v>
      </c>
      <c r="B553" s="25" t="s">
        <v>1478</v>
      </c>
      <c r="C553" s="26" t="s">
        <v>3155</v>
      </c>
      <c r="D553" s="25"/>
      <c r="E553" s="25" t="s">
        <v>103</v>
      </c>
      <c r="F553" s="25" t="s">
        <v>2763</v>
      </c>
      <c r="G553" s="25" t="s">
        <v>915</v>
      </c>
      <c r="H553" s="25" t="s">
        <v>23</v>
      </c>
      <c r="I553" s="25" t="s">
        <v>905</v>
      </c>
      <c r="J553" s="25" t="s">
        <v>905</v>
      </c>
      <c r="K553" s="25"/>
      <c r="L553" s="26" t="s">
        <v>3156</v>
      </c>
      <c r="M553" s="25"/>
      <c r="N553" s="25"/>
      <c r="O553" s="25"/>
    </row>
    <row r="554" spans="1:15" x14ac:dyDescent="0.25">
      <c r="A554" s="26" t="s">
        <v>3157</v>
      </c>
      <c r="B554" s="25" t="s">
        <v>1478</v>
      </c>
      <c r="C554" s="26" t="s">
        <v>3157</v>
      </c>
      <c r="D554" s="25"/>
      <c r="E554" s="25" t="s">
        <v>103</v>
      </c>
      <c r="F554" s="25" t="s">
        <v>2773</v>
      </c>
      <c r="G554" s="25" t="s">
        <v>915</v>
      </c>
      <c r="H554" s="25" t="s">
        <v>23</v>
      </c>
      <c r="I554" s="25" t="s">
        <v>905</v>
      </c>
      <c r="J554" s="25" t="s">
        <v>905</v>
      </c>
      <c r="K554" s="25"/>
      <c r="L554" s="26" t="s">
        <v>3158</v>
      </c>
      <c r="M554" s="25"/>
      <c r="N554" s="25"/>
      <c r="O554" s="25"/>
    </row>
    <row r="555" spans="1:15" x14ac:dyDescent="0.25">
      <c r="A555" s="26" t="s">
        <v>2092</v>
      </c>
      <c r="B555" s="25" t="s">
        <v>1478</v>
      </c>
      <c r="C555" s="26" t="s">
        <v>2092</v>
      </c>
      <c r="D555" s="25"/>
      <c r="E555" s="25" t="s">
        <v>103</v>
      </c>
      <c r="F555" s="25" t="s">
        <v>2778</v>
      </c>
      <c r="G555" s="25" t="s">
        <v>915</v>
      </c>
      <c r="H555" s="25" t="s">
        <v>23</v>
      </c>
      <c r="I555" s="25" t="s">
        <v>905</v>
      </c>
      <c r="J555" s="25" t="s">
        <v>905</v>
      </c>
      <c r="K555" s="25"/>
      <c r="L555" s="26" t="s">
        <v>3159</v>
      </c>
      <c r="M555" s="25"/>
      <c r="N555" s="25"/>
      <c r="O555" s="25"/>
    </row>
    <row r="556" spans="1:15" x14ac:dyDescent="0.25">
      <c r="A556" s="26" t="s">
        <v>3160</v>
      </c>
      <c r="B556" s="25" t="s">
        <v>1478</v>
      </c>
      <c r="C556" s="26" t="s">
        <v>3160</v>
      </c>
      <c r="D556" s="25"/>
      <c r="E556" s="25" t="s">
        <v>103</v>
      </c>
      <c r="F556" s="25" t="s">
        <v>2781</v>
      </c>
      <c r="G556" s="25" t="s">
        <v>915</v>
      </c>
      <c r="H556" s="25" t="s">
        <v>23</v>
      </c>
      <c r="I556" s="25" t="s">
        <v>905</v>
      </c>
      <c r="J556" s="25" t="s">
        <v>905</v>
      </c>
      <c r="K556" s="25"/>
      <c r="L556" s="26" t="s">
        <v>3161</v>
      </c>
      <c r="M556" s="25"/>
      <c r="N556" s="25"/>
      <c r="O556" s="25"/>
    </row>
    <row r="557" spans="1:15" x14ac:dyDescent="0.25">
      <c r="A557" s="26" t="s">
        <v>3162</v>
      </c>
      <c r="B557" s="25" t="s">
        <v>1478</v>
      </c>
      <c r="C557" s="26" t="s">
        <v>3162</v>
      </c>
      <c r="D557" s="25"/>
      <c r="E557" s="25" t="s">
        <v>103</v>
      </c>
      <c r="F557" s="25" t="s">
        <v>2784</v>
      </c>
      <c r="G557" s="25" t="s">
        <v>915</v>
      </c>
      <c r="H557" s="25" t="s">
        <v>23</v>
      </c>
      <c r="I557" s="25" t="s">
        <v>905</v>
      </c>
      <c r="J557" s="25" t="s">
        <v>905</v>
      </c>
      <c r="K557" s="25"/>
      <c r="L557" s="26" t="s">
        <v>3163</v>
      </c>
      <c r="M557" s="25"/>
      <c r="N557" s="25"/>
      <c r="O557" s="25"/>
    </row>
    <row r="558" spans="1:15" x14ac:dyDescent="0.25">
      <c r="A558" s="26" t="s">
        <v>3164</v>
      </c>
      <c r="B558" s="25" t="s">
        <v>1478</v>
      </c>
      <c r="C558" s="26" t="s">
        <v>3164</v>
      </c>
      <c r="D558" s="25"/>
      <c r="E558" s="25" t="s">
        <v>103</v>
      </c>
      <c r="F558" s="25" t="s">
        <v>2787</v>
      </c>
      <c r="G558" s="25" t="s">
        <v>915</v>
      </c>
      <c r="H558" s="25" t="s">
        <v>23</v>
      </c>
      <c r="I558" s="25" t="s">
        <v>905</v>
      </c>
      <c r="J558" s="25" t="s">
        <v>905</v>
      </c>
      <c r="K558" s="25"/>
      <c r="L558" s="26" t="s">
        <v>3165</v>
      </c>
      <c r="M558" s="25"/>
      <c r="N558" s="25"/>
      <c r="O558" s="25"/>
    </row>
    <row r="559" spans="1:15" x14ac:dyDescent="0.25">
      <c r="A559" s="26" t="s">
        <v>3166</v>
      </c>
      <c r="B559" s="25" t="s">
        <v>1478</v>
      </c>
      <c r="C559" s="26" t="s">
        <v>3166</v>
      </c>
      <c r="D559" s="25"/>
      <c r="E559" s="25" t="s">
        <v>103</v>
      </c>
      <c r="F559" s="25" t="s">
        <v>3101</v>
      </c>
      <c r="G559" s="25" t="s">
        <v>915</v>
      </c>
      <c r="H559" s="25" t="s">
        <v>23</v>
      </c>
      <c r="I559" s="25" t="s">
        <v>905</v>
      </c>
      <c r="J559" s="25" t="s">
        <v>905</v>
      </c>
      <c r="K559" s="25"/>
      <c r="L559" s="26" t="s">
        <v>3167</v>
      </c>
      <c r="M559" s="25"/>
      <c r="N559" s="25"/>
      <c r="O559" s="25"/>
    </row>
    <row r="560" spans="1:15" x14ac:dyDescent="0.25">
      <c r="A560" s="26" t="s">
        <v>3168</v>
      </c>
      <c r="B560" s="25" t="s">
        <v>1478</v>
      </c>
      <c r="C560" s="26" t="s">
        <v>3168</v>
      </c>
      <c r="D560" s="25"/>
      <c r="E560" s="25" t="s">
        <v>103</v>
      </c>
      <c r="F560" s="25" t="s">
        <v>3102</v>
      </c>
      <c r="G560" s="25" t="s">
        <v>915</v>
      </c>
      <c r="H560" s="25" t="s">
        <v>23</v>
      </c>
      <c r="I560" s="25" t="s">
        <v>905</v>
      </c>
      <c r="J560" s="25" t="s">
        <v>905</v>
      </c>
      <c r="K560" s="25"/>
      <c r="L560" s="26" t="s">
        <v>3169</v>
      </c>
      <c r="M560" s="25"/>
      <c r="N560" s="25"/>
      <c r="O560" s="25"/>
    </row>
    <row r="561" spans="1:15" x14ac:dyDescent="0.25">
      <c r="A561" s="26" t="s">
        <v>3170</v>
      </c>
      <c r="B561" s="25" t="s">
        <v>1478</v>
      </c>
      <c r="C561" s="26" t="s">
        <v>3170</v>
      </c>
      <c r="D561" s="25"/>
      <c r="E561" s="25" t="s">
        <v>103</v>
      </c>
      <c r="F561" s="25" t="s">
        <v>3103</v>
      </c>
      <c r="G561" s="25" t="s">
        <v>915</v>
      </c>
      <c r="H561" s="25" t="s">
        <v>23</v>
      </c>
      <c r="I561" s="25" t="s">
        <v>905</v>
      </c>
      <c r="J561" s="25" t="s">
        <v>905</v>
      </c>
      <c r="K561" s="25"/>
      <c r="L561" s="26" t="s">
        <v>3171</v>
      </c>
      <c r="M561" s="25"/>
      <c r="N561" s="25"/>
      <c r="O561" s="25"/>
    </row>
    <row r="562" spans="1:15" x14ac:dyDescent="0.25">
      <c r="A562" s="26" t="s">
        <v>3172</v>
      </c>
      <c r="B562" s="25" t="s">
        <v>1478</v>
      </c>
      <c r="C562" s="26" t="s">
        <v>3172</v>
      </c>
      <c r="D562" s="25"/>
      <c r="E562" s="25" t="s">
        <v>103</v>
      </c>
      <c r="F562" s="25" t="s">
        <v>3107</v>
      </c>
      <c r="G562" s="25" t="s">
        <v>915</v>
      </c>
      <c r="H562" s="25" t="s">
        <v>23</v>
      </c>
      <c r="I562" s="25" t="s">
        <v>905</v>
      </c>
      <c r="J562" s="25" t="s">
        <v>905</v>
      </c>
      <c r="K562" s="25"/>
      <c r="L562" s="26" t="s">
        <v>3173</v>
      </c>
      <c r="M562" s="25"/>
      <c r="N562" s="25"/>
      <c r="O562" s="25"/>
    </row>
    <row r="563" spans="1:15" x14ac:dyDescent="0.25">
      <c r="A563" s="26" t="s">
        <v>3174</v>
      </c>
      <c r="B563" s="25" t="s">
        <v>1478</v>
      </c>
      <c r="C563" s="26" t="s">
        <v>3174</v>
      </c>
      <c r="D563" s="25"/>
      <c r="E563" s="25" t="s">
        <v>103</v>
      </c>
      <c r="F563" s="25" t="s">
        <v>3120</v>
      </c>
      <c r="G563" s="25" t="s">
        <v>915</v>
      </c>
      <c r="H563" s="25" t="s">
        <v>23</v>
      </c>
      <c r="I563" s="25" t="s">
        <v>905</v>
      </c>
      <c r="J563" s="25" t="s">
        <v>905</v>
      </c>
      <c r="K563" s="25"/>
      <c r="L563" s="26" t="s">
        <v>3175</v>
      </c>
      <c r="M563" s="25"/>
      <c r="N563" s="25"/>
      <c r="O563" s="25"/>
    </row>
    <row r="564" spans="1:15" x14ac:dyDescent="0.25">
      <c r="A564" s="26" t="s">
        <v>3176</v>
      </c>
      <c r="B564" s="25" t="s">
        <v>1478</v>
      </c>
      <c r="C564" s="26" t="s">
        <v>3176</v>
      </c>
      <c r="D564" s="25"/>
      <c r="E564" s="25" t="s">
        <v>103</v>
      </c>
      <c r="F564" s="25" t="s">
        <v>3121</v>
      </c>
      <c r="G564" s="25" t="s">
        <v>915</v>
      </c>
      <c r="H564" s="25" t="s">
        <v>23</v>
      </c>
      <c r="I564" s="25" t="s">
        <v>905</v>
      </c>
      <c r="J564" s="25" t="s">
        <v>905</v>
      </c>
      <c r="K564" s="25"/>
      <c r="L564" s="26" t="s">
        <v>3177</v>
      </c>
      <c r="M564" s="25"/>
      <c r="N564" s="25"/>
      <c r="O564" s="25"/>
    </row>
    <row r="565" spans="1:15" x14ac:dyDescent="0.25">
      <c r="A565" s="28" t="s">
        <v>3178</v>
      </c>
      <c r="B565" s="27" t="s">
        <v>1573</v>
      </c>
      <c r="C565" s="28" t="s">
        <v>3179</v>
      </c>
      <c r="D565" s="27"/>
      <c r="E565" s="27" t="s">
        <v>103</v>
      </c>
      <c r="F565" s="27" t="s">
        <v>905</v>
      </c>
      <c r="G565" s="27" t="s">
        <v>915</v>
      </c>
      <c r="H565" s="27" t="s">
        <v>23</v>
      </c>
      <c r="I565" s="27" t="s">
        <v>905</v>
      </c>
      <c r="J565" s="27" t="s">
        <v>905</v>
      </c>
      <c r="K565" s="27" t="s">
        <v>3180</v>
      </c>
      <c r="L565" s="27"/>
      <c r="M565" s="27"/>
      <c r="N565" s="27"/>
      <c r="O565" s="27"/>
    </row>
    <row r="566" spans="1:15" x14ac:dyDescent="0.25">
      <c r="A566" s="28" t="s">
        <v>3181</v>
      </c>
      <c r="B566" s="27" t="s">
        <v>1573</v>
      </c>
      <c r="C566" s="28" t="s">
        <v>3182</v>
      </c>
      <c r="D566" s="27"/>
      <c r="E566" s="27" t="s">
        <v>103</v>
      </c>
      <c r="F566" s="27" t="s">
        <v>905</v>
      </c>
      <c r="G566" s="27" t="s">
        <v>915</v>
      </c>
      <c r="H566" s="27" t="s">
        <v>23</v>
      </c>
      <c r="I566" s="27" t="s">
        <v>905</v>
      </c>
      <c r="J566" s="27" t="s">
        <v>905</v>
      </c>
      <c r="K566" s="27" t="s">
        <v>3180</v>
      </c>
      <c r="L566" s="27"/>
      <c r="M566" s="27"/>
      <c r="N566" s="27"/>
      <c r="O566" s="27"/>
    </row>
    <row r="567" spans="1:15" x14ac:dyDescent="0.25">
      <c r="A567" s="28" t="s">
        <v>3183</v>
      </c>
      <c r="B567" s="27" t="s">
        <v>1573</v>
      </c>
      <c r="C567" s="28" t="s">
        <v>3184</v>
      </c>
      <c r="D567" s="27"/>
      <c r="E567" s="27" t="s">
        <v>103</v>
      </c>
      <c r="F567" s="27" t="s">
        <v>905</v>
      </c>
      <c r="G567" s="27" t="s">
        <v>915</v>
      </c>
      <c r="H567" s="27" t="s">
        <v>23</v>
      </c>
      <c r="I567" s="27" t="s">
        <v>905</v>
      </c>
      <c r="J567" s="27" t="s">
        <v>905</v>
      </c>
      <c r="K567" s="27" t="s">
        <v>3180</v>
      </c>
      <c r="L567" s="27"/>
      <c r="M567" s="27"/>
      <c r="N567" s="27"/>
      <c r="O567" s="27"/>
    </row>
    <row r="568" spans="1:15" x14ac:dyDescent="0.25">
      <c r="A568" s="28" t="s">
        <v>3185</v>
      </c>
      <c r="B568" s="27" t="s">
        <v>1573</v>
      </c>
      <c r="C568" s="28" t="s">
        <v>3186</v>
      </c>
      <c r="D568" s="27"/>
      <c r="E568" s="27" t="s">
        <v>103</v>
      </c>
      <c r="F568" s="27" t="s">
        <v>905</v>
      </c>
      <c r="G568" s="27" t="s">
        <v>915</v>
      </c>
      <c r="H568" s="27" t="s">
        <v>23</v>
      </c>
      <c r="I568" s="27" t="s">
        <v>905</v>
      </c>
      <c r="J568" s="27" t="s">
        <v>905</v>
      </c>
      <c r="K568" s="27" t="s">
        <v>3180</v>
      </c>
      <c r="L568" s="27"/>
      <c r="M568" s="27"/>
      <c r="N568" s="27"/>
      <c r="O568" s="27"/>
    </row>
    <row r="569" spans="1:15" x14ac:dyDescent="0.25">
      <c r="A569" s="28" t="s">
        <v>3187</v>
      </c>
      <c r="B569" s="27" t="s">
        <v>1573</v>
      </c>
      <c r="C569" s="28" t="s">
        <v>3188</v>
      </c>
      <c r="D569" s="27"/>
      <c r="E569" s="27" t="s">
        <v>103</v>
      </c>
      <c r="F569" s="27" t="s">
        <v>905</v>
      </c>
      <c r="G569" s="27" t="s">
        <v>915</v>
      </c>
      <c r="H569" s="27" t="s">
        <v>23</v>
      </c>
      <c r="I569" s="27" t="s">
        <v>905</v>
      </c>
      <c r="J569" s="27" t="s">
        <v>905</v>
      </c>
      <c r="K569" s="27" t="s">
        <v>3180</v>
      </c>
      <c r="L569" s="27"/>
      <c r="M569" s="27"/>
      <c r="N569" s="27"/>
      <c r="O569" s="27"/>
    </row>
    <row r="570" spans="1:15" x14ac:dyDescent="0.25">
      <c r="A570" s="28" t="s">
        <v>3189</v>
      </c>
      <c r="B570" s="27" t="s">
        <v>1573</v>
      </c>
      <c r="C570" s="28" t="s">
        <v>3190</v>
      </c>
      <c r="D570" s="27"/>
      <c r="E570" s="27" t="s">
        <v>103</v>
      </c>
      <c r="F570" s="27" t="s">
        <v>905</v>
      </c>
      <c r="G570" s="27" t="s">
        <v>915</v>
      </c>
      <c r="H570" s="27" t="s">
        <v>23</v>
      </c>
      <c r="I570" s="27" t="s">
        <v>905</v>
      </c>
      <c r="J570" s="27" t="s">
        <v>905</v>
      </c>
      <c r="K570" s="27" t="s">
        <v>3180</v>
      </c>
      <c r="L570" s="27"/>
      <c r="M570" s="27"/>
      <c r="N570" s="27"/>
      <c r="O570" s="27"/>
    </row>
    <row r="571" spans="1:15" x14ac:dyDescent="0.25">
      <c r="A571" s="28" t="s">
        <v>3191</v>
      </c>
      <c r="B571" s="27" t="s">
        <v>1573</v>
      </c>
      <c r="C571" s="28" t="s">
        <v>3192</v>
      </c>
      <c r="D571" s="27"/>
      <c r="E571" s="27" t="s">
        <v>103</v>
      </c>
      <c r="F571" s="27" t="s">
        <v>905</v>
      </c>
      <c r="G571" s="27" t="s">
        <v>915</v>
      </c>
      <c r="H571" s="27" t="s">
        <v>23</v>
      </c>
      <c r="I571" s="27" t="s">
        <v>905</v>
      </c>
      <c r="J571" s="27" t="s">
        <v>905</v>
      </c>
      <c r="K571" s="27" t="s">
        <v>3193</v>
      </c>
      <c r="L571" s="27"/>
      <c r="M571" s="27"/>
      <c r="N571" s="27"/>
      <c r="O571" s="27"/>
    </row>
    <row r="572" spans="1:15" x14ac:dyDescent="0.25">
      <c r="A572" s="28" t="s">
        <v>3194</v>
      </c>
      <c r="B572" s="27" t="s">
        <v>1573</v>
      </c>
      <c r="C572" s="28" t="s">
        <v>3195</v>
      </c>
      <c r="D572" s="27"/>
      <c r="E572" s="27" t="s">
        <v>103</v>
      </c>
      <c r="F572" s="27" t="s">
        <v>905</v>
      </c>
      <c r="G572" s="27" t="s">
        <v>915</v>
      </c>
      <c r="H572" s="27" t="s">
        <v>23</v>
      </c>
      <c r="I572" s="27" t="s">
        <v>905</v>
      </c>
      <c r="J572" s="27" t="s">
        <v>905</v>
      </c>
      <c r="K572" s="27" t="s">
        <v>3193</v>
      </c>
      <c r="L572" s="27"/>
      <c r="M572" s="27"/>
      <c r="N572" s="27"/>
      <c r="O572" s="27"/>
    </row>
    <row r="573" spans="1:15" x14ac:dyDescent="0.25">
      <c r="A573" s="28" t="s">
        <v>3196</v>
      </c>
      <c r="B573" s="27" t="s">
        <v>1573</v>
      </c>
      <c r="C573" s="28" t="s">
        <v>3196</v>
      </c>
      <c r="D573" s="27"/>
      <c r="E573" s="27" t="s">
        <v>103</v>
      </c>
      <c r="F573" s="27" t="s">
        <v>905</v>
      </c>
      <c r="G573" s="27" t="s">
        <v>915</v>
      </c>
      <c r="H573" s="27" t="s">
        <v>23</v>
      </c>
      <c r="I573" s="27" t="s">
        <v>905</v>
      </c>
      <c r="J573" s="27" t="s">
        <v>905</v>
      </c>
      <c r="K573" s="27" t="s">
        <v>3193</v>
      </c>
      <c r="L573" s="27"/>
      <c r="M573" s="27"/>
      <c r="N573" s="27"/>
      <c r="O573" s="27"/>
    </row>
    <row r="574" spans="1:15" x14ac:dyDescent="0.25">
      <c r="A574" s="28" t="s">
        <v>2922</v>
      </c>
      <c r="B574" s="27" t="s">
        <v>1573</v>
      </c>
      <c r="C574" s="28" t="s">
        <v>2922</v>
      </c>
      <c r="D574" s="27"/>
      <c r="E574" s="27" t="s">
        <v>103</v>
      </c>
      <c r="F574" s="27" t="s">
        <v>905</v>
      </c>
      <c r="G574" s="27" t="s">
        <v>915</v>
      </c>
      <c r="H574" s="27" t="s">
        <v>23</v>
      </c>
      <c r="I574" s="27" t="s">
        <v>905</v>
      </c>
      <c r="J574" s="27" t="s">
        <v>905</v>
      </c>
      <c r="K574" s="27" t="s">
        <v>3193</v>
      </c>
      <c r="L574" s="27"/>
      <c r="M574" s="27"/>
      <c r="N574" s="27"/>
      <c r="O574" s="27"/>
    </row>
    <row r="575" spans="1:15" x14ac:dyDescent="0.25">
      <c r="A575" s="28" t="s">
        <v>2917</v>
      </c>
      <c r="B575" s="27" t="s">
        <v>1573</v>
      </c>
      <c r="C575" s="28" t="s">
        <v>2917</v>
      </c>
      <c r="D575" s="27"/>
      <c r="E575" s="27" t="s">
        <v>103</v>
      </c>
      <c r="F575" s="27" t="s">
        <v>905</v>
      </c>
      <c r="G575" s="27" t="s">
        <v>915</v>
      </c>
      <c r="H575" s="27" t="s">
        <v>23</v>
      </c>
      <c r="I575" s="27" t="s">
        <v>905</v>
      </c>
      <c r="J575" s="27" t="s">
        <v>905</v>
      </c>
      <c r="K575" s="27" t="s">
        <v>3193</v>
      </c>
      <c r="L575" s="27"/>
      <c r="M575" s="27"/>
      <c r="N575" s="27"/>
      <c r="O575" s="27"/>
    </row>
    <row r="576" spans="1:15" x14ac:dyDescent="0.25">
      <c r="A576" s="28" t="s">
        <v>3197</v>
      </c>
      <c r="B576" s="27" t="s">
        <v>1573</v>
      </c>
      <c r="C576" s="28" t="s">
        <v>3197</v>
      </c>
      <c r="D576" s="27"/>
      <c r="E576" s="27" t="s">
        <v>103</v>
      </c>
      <c r="F576" s="27" t="s">
        <v>905</v>
      </c>
      <c r="G576" s="27" t="s">
        <v>915</v>
      </c>
      <c r="H576" s="27" t="s">
        <v>23</v>
      </c>
      <c r="I576" s="27" t="s">
        <v>905</v>
      </c>
      <c r="J576" s="27" t="s">
        <v>905</v>
      </c>
      <c r="K576" s="27" t="s">
        <v>3193</v>
      </c>
      <c r="L576" s="27"/>
      <c r="M576" s="27"/>
      <c r="N576" s="27"/>
      <c r="O576" s="27"/>
    </row>
    <row r="577" spans="1:15" x14ac:dyDescent="0.25">
      <c r="A577" s="28" t="s">
        <v>3198</v>
      </c>
      <c r="B577" s="27" t="s">
        <v>1573</v>
      </c>
      <c r="C577" s="28" t="s">
        <v>3199</v>
      </c>
      <c r="D577" s="27"/>
      <c r="E577" s="27" t="s">
        <v>103</v>
      </c>
      <c r="F577" s="27" t="s">
        <v>905</v>
      </c>
      <c r="G577" s="27" t="s">
        <v>915</v>
      </c>
      <c r="H577" s="27" t="s">
        <v>23</v>
      </c>
      <c r="I577" s="27" t="s">
        <v>905</v>
      </c>
      <c r="J577" s="27" t="s">
        <v>905</v>
      </c>
      <c r="K577" s="27" t="s">
        <v>3193</v>
      </c>
      <c r="L577" s="27"/>
      <c r="M577" s="27"/>
      <c r="N577" s="27"/>
      <c r="O577" s="27"/>
    </row>
    <row r="578" spans="1:15" x14ac:dyDescent="0.25">
      <c r="A578" s="28" t="s">
        <v>3200</v>
      </c>
      <c r="B578" s="27" t="s">
        <v>1573</v>
      </c>
      <c r="C578" s="28" t="s">
        <v>3201</v>
      </c>
      <c r="D578" s="27"/>
      <c r="E578" s="27" t="s">
        <v>103</v>
      </c>
      <c r="F578" s="27" t="s">
        <v>905</v>
      </c>
      <c r="G578" s="27" t="s">
        <v>915</v>
      </c>
      <c r="H578" s="27" t="s">
        <v>23</v>
      </c>
      <c r="I578" s="27" t="s">
        <v>905</v>
      </c>
      <c r="J578" s="27" t="s">
        <v>905</v>
      </c>
      <c r="K578" s="27" t="s">
        <v>3193</v>
      </c>
      <c r="L578" s="27"/>
      <c r="M578" s="27"/>
      <c r="N578" s="27"/>
      <c r="O578" s="27"/>
    </row>
    <row r="579" spans="1:15" x14ac:dyDescent="0.25">
      <c r="A579" s="28" t="s">
        <v>3202</v>
      </c>
      <c r="B579" s="27" t="s">
        <v>1573</v>
      </c>
      <c r="C579" s="28" t="s">
        <v>3202</v>
      </c>
      <c r="D579" s="27"/>
      <c r="E579" s="27" t="s">
        <v>103</v>
      </c>
      <c r="F579" s="27" t="s">
        <v>905</v>
      </c>
      <c r="G579" s="27" t="s">
        <v>915</v>
      </c>
      <c r="H579" s="27" t="s">
        <v>23</v>
      </c>
      <c r="I579" s="27" t="s">
        <v>905</v>
      </c>
      <c r="J579" s="27" t="s">
        <v>905</v>
      </c>
      <c r="K579" s="27" t="s">
        <v>3193</v>
      </c>
      <c r="L579" s="27"/>
      <c r="M579" s="27"/>
      <c r="N579" s="27"/>
      <c r="O579" s="27"/>
    </row>
    <row r="580" spans="1:15" x14ac:dyDescent="0.25">
      <c r="A580" s="28" t="s">
        <v>3203</v>
      </c>
      <c r="B580" s="27" t="s">
        <v>1573</v>
      </c>
      <c r="C580" s="28" t="s">
        <v>3203</v>
      </c>
      <c r="D580" s="27"/>
      <c r="E580" s="27" t="s">
        <v>103</v>
      </c>
      <c r="F580" s="27" t="s">
        <v>905</v>
      </c>
      <c r="G580" s="27" t="s">
        <v>915</v>
      </c>
      <c r="H580" s="27" t="s">
        <v>23</v>
      </c>
      <c r="I580" s="27" t="s">
        <v>905</v>
      </c>
      <c r="J580" s="27" t="s">
        <v>905</v>
      </c>
      <c r="K580" s="27" t="s">
        <v>3193</v>
      </c>
      <c r="L580" s="27"/>
      <c r="M580" s="27"/>
      <c r="N580" s="27"/>
      <c r="O580" s="27"/>
    </row>
    <row r="581" spans="1:15" x14ac:dyDescent="0.25">
      <c r="A581" s="28" t="s">
        <v>3204</v>
      </c>
      <c r="B581" s="27" t="s">
        <v>1573</v>
      </c>
      <c r="C581" s="28" t="s">
        <v>3205</v>
      </c>
      <c r="D581" s="27"/>
      <c r="E581" s="27" t="s">
        <v>103</v>
      </c>
      <c r="F581" s="27" t="s">
        <v>905</v>
      </c>
      <c r="G581" s="27" t="s">
        <v>915</v>
      </c>
      <c r="H581" s="27" t="s">
        <v>23</v>
      </c>
      <c r="I581" s="27" t="s">
        <v>905</v>
      </c>
      <c r="J581" s="27" t="s">
        <v>905</v>
      </c>
      <c r="K581" s="27" t="s">
        <v>3193</v>
      </c>
      <c r="L581" s="27"/>
      <c r="M581" s="27"/>
      <c r="N581" s="27"/>
      <c r="O581" s="27"/>
    </row>
    <row r="582" spans="1:15" x14ac:dyDescent="0.25">
      <c r="A582" s="28" t="s">
        <v>3206</v>
      </c>
      <c r="B582" s="27" t="s">
        <v>1573</v>
      </c>
      <c r="C582" s="28" t="s">
        <v>3206</v>
      </c>
      <c r="D582" s="27"/>
      <c r="E582" s="27" t="s">
        <v>103</v>
      </c>
      <c r="F582" s="27" t="s">
        <v>905</v>
      </c>
      <c r="G582" s="27" t="s">
        <v>915</v>
      </c>
      <c r="H582" s="27" t="s">
        <v>23</v>
      </c>
      <c r="I582" s="27" t="s">
        <v>905</v>
      </c>
      <c r="J582" s="27" t="s">
        <v>905</v>
      </c>
      <c r="K582" s="27" t="s">
        <v>3193</v>
      </c>
      <c r="L582" s="27"/>
      <c r="M582" s="27"/>
      <c r="N582" s="27"/>
      <c r="O582" s="27"/>
    </row>
    <row r="583" spans="1:15" x14ac:dyDescent="0.25">
      <c r="A583" s="28" t="s">
        <v>3207</v>
      </c>
      <c r="B583" s="27" t="s">
        <v>1573</v>
      </c>
      <c r="C583" s="28" t="s">
        <v>3207</v>
      </c>
      <c r="D583" s="27"/>
      <c r="E583" s="27" t="s">
        <v>103</v>
      </c>
      <c r="F583" s="27" t="s">
        <v>905</v>
      </c>
      <c r="G583" s="27" t="s">
        <v>915</v>
      </c>
      <c r="H583" s="27" t="s">
        <v>23</v>
      </c>
      <c r="I583" s="27" t="s">
        <v>905</v>
      </c>
      <c r="J583" s="27" t="s">
        <v>905</v>
      </c>
      <c r="K583" s="27" t="s">
        <v>3193</v>
      </c>
      <c r="L583" s="27"/>
      <c r="M583" s="27"/>
      <c r="N583" s="27"/>
      <c r="O583" s="27"/>
    </row>
    <row r="584" spans="1:15" x14ac:dyDescent="0.25">
      <c r="A584" s="28" t="s">
        <v>3208</v>
      </c>
      <c r="B584" s="27" t="s">
        <v>1573</v>
      </c>
      <c r="C584" s="28" t="s">
        <v>3209</v>
      </c>
      <c r="D584" s="27"/>
      <c r="E584" s="27" t="s">
        <v>103</v>
      </c>
      <c r="F584" s="27" t="s">
        <v>905</v>
      </c>
      <c r="G584" s="27" t="s">
        <v>915</v>
      </c>
      <c r="H584" s="27" t="s">
        <v>23</v>
      </c>
      <c r="I584" s="27" t="s">
        <v>905</v>
      </c>
      <c r="J584" s="27" t="s">
        <v>905</v>
      </c>
      <c r="K584" s="27" t="s">
        <v>3193</v>
      </c>
      <c r="L584" s="27"/>
      <c r="M584" s="27"/>
      <c r="N584" s="27"/>
      <c r="O584" s="27"/>
    </row>
    <row r="585" spans="1:15" x14ac:dyDescent="0.25">
      <c r="A585" s="28" t="s">
        <v>3210</v>
      </c>
      <c r="B585" s="27" t="s">
        <v>1573</v>
      </c>
      <c r="C585" s="28" t="s">
        <v>3210</v>
      </c>
      <c r="D585" s="27"/>
      <c r="E585" s="27" t="s">
        <v>103</v>
      </c>
      <c r="F585" s="27" t="s">
        <v>905</v>
      </c>
      <c r="G585" s="27" t="s">
        <v>915</v>
      </c>
      <c r="H585" s="27" t="s">
        <v>23</v>
      </c>
      <c r="I585" s="27" t="s">
        <v>905</v>
      </c>
      <c r="J585" s="27" t="s">
        <v>905</v>
      </c>
      <c r="K585" s="27" t="s">
        <v>3193</v>
      </c>
      <c r="L585" s="27"/>
      <c r="M585" s="27"/>
      <c r="N585" s="27"/>
      <c r="O585" s="27"/>
    </row>
    <row r="586" spans="1:15" x14ac:dyDescent="0.25">
      <c r="A586" s="28" t="s">
        <v>3211</v>
      </c>
      <c r="B586" s="27" t="s">
        <v>1573</v>
      </c>
      <c r="C586" s="28" t="s">
        <v>3211</v>
      </c>
      <c r="D586" s="27"/>
      <c r="E586" s="27" t="s">
        <v>103</v>
      </c>
      <c r="F586" s="27" t="s">
        <v>905</v>
      </c>
      <c r="G586" s="27" t="s">
        <v>915</v>
      </c>
      <c r="H586" s="27" t="s">
        <v>23</v>
      </c>
      <c r="I586" s="27" t="s">
        <v>905</v>
      </c>
      <c r="J586" s="27" t="s">
        <v>905</v>
      </c>
      <c r="K586" s="27" t="s">
        <v>3193</v>
      </c>
      <c r="L586" s="27"/>
      <c r="M586" s="27"/>
      <c r="N586" s="27"/>
      <c r="O586" s="27"/>
    </row>
    <row r="587" spans="1:15" x14ac:dyDescent="0.25">
      <c r="A587" s="28" t="s">
        <v>3212</v>
      </c>
      <c r="B587" s="27" t="s">
        <v>1573</v>
      </c>
      <c r="C587" s="28" t="s">
        <v>3212</v>
      </c>
      <c r="D587" s="27"/>
      <c r="E587" s="27" t="s">
        <v>103</v>
      </c>
      <c r="F587" s="27" t="s">
        <v>905</v>
      </c>
      <c r="G587" s="27" t="s">
        <v>915</v>
      </c>
      <c r="H587" s="27" t="s">
        <v>23</v>
      </c>
      <c r="I587" s="27" t="s">
        <v>905</v>
      </c>
      <c r="J587" s="27" t="s">
        <v>905</v>
      </c>
      <c r="K587" s="27" t="s">
        <v>3193</v>
      </c>
      <c r="L587" s="27"/>
      <c r="M587" s="27"/>
      <c r="N587" s="27"/>
      <c r="O587" s="27"/>
    </row>
    <row r="588" spans="1:15" x14ac:dyDescent="0.25">
      <c r="A588" s="28" t="s">
        <v>3213</v>
      </c>
      <c r="B588" s="27" t="s">
        <v>1573</v>
      </c>
      <c r="C588" s="28" t="s">
        <v>3213</v>
      </c>
      <c r="D588" s="27"/>
      <c r="E588" s="27" t="s">
        <v>103</v>
      </c>
      <c r="F588" s="27" t="s">
        <v>905</v>
      </c>
      <c r="G588" s="27" t="s">
        <v>915</v>
      </c>
      <c r="H588" s="27" t="s">
        <v>23</v>
      </c>
      <c r="I588" s="27" t="s">
        <v>905</v>
      </c>
      <c r="J588" s="27" t="s">
        <v>905</v>
      </c>
      <c r="K588" s="27" t="s">
        <v>3193</v>
      </c>
      <c r="L588" s="27"/>
      <c r="M588" s="27"/>
      <c r="N588" s="27"/>
      <c r="O588" s="27"/>
    </row>
    <row r="589" spans="1:15" x14ac:dyDescent="0.25">
      <c r="A589" s="28" t="s">
        <v>3214</v>
      </c>
      <c r="B589" s="27" t="s">
        <v>1573</v>
      </c>
      <c r="C589" s="28" t="s">
        <v>3214</v>
      </c>
      <c r="D589" s="27"/>
      <c r="E589" s="27" t="s">
        <v>103</v>
      </c>
      <c r="F589" s="27" t="s">
        <v>905</v>
      </c>
      <c r="G589" s="27" t="s">
        <v>915</v>
      </c>
      <c r="H589" s="27" t="s">
        <v>23</v>
      </c>
      <c r="I589" s="27" t="s">
        <v>905</v>
      </c>
      <c r="J589" s="27" t="s">
        <v>905</v>
      </c>
      <c r="K589" s="27" t="s">
        <v>3193</v>
      </c>
      <c r="L589" s="27"/>
      <c r="M589" s="27"/>
      <c r="N589" s="27"/>
      <c r="O589" s="27"/>
    </row>
    <row r="590" spans="1:15" x14ac:dyDescent="0.25">
      <c r="A590" s="28" t="s">
        <v>3215</v>
      </c>
      <c r="B590" s="27" t="s">
        <v>1573</v>
      </c>
      <c r="C590" s="28" t="s">
        <v>3215</v>
      </c>
      <c r="D590" s="27"/>
      <c r="E590" s="27" t="s">
        <v>103</v>
      </c>
      <c r="F590" s="27" t="s">
        <v>905</v>
      </c>
      <c r="G590" s="27" t="s">
        <v>915</v>
      </c>
      <c r="H590" s="27" t="s">
        <v>23</v>
      </c>
      <c r="I590" s="27" t="s">
        <v>905</v>
      </c>
      <c r="J590" s="27" t="s">
        <v>905</v>
      </c>
      <c r="K590" s="27" t="s">
        <v>3193</v>
      </c>
      <c r="L590" s="27"/>
      <c r="M590" s="27"/>
      <c r="N590" s="27"/>
      <c r="O590" s="27"/>
    </row>
    <row r="591" spans="1:15" x14ac:dyDescent="0.25">
      <c r="A591" s="28" t="s">
        <v>3216</v>
      </c>
      <c r="B591" s="27" t="s">
        <v>1573</v>
      </c>
      <c r="C591" s="28" t="s">
        <v>3217</v>
      </c>
      <c r="D591" s="27"/>
      <c r="E591" s="27" t="s">
        <v>103</v>
      </c>
      <c r="F591" s="27" t="s">
        <v>905</v>
      </c>
      <c r="G591" s="27" t="s">
        <v>915</v>
      </c>
      <c r="H591" s="27" t="s">
        <v>23</v>
      </c>
      <c r="I591" s="27" t="s">
        <v>905</v>
      </c>
      <c r="J591" s="27" t="s">
        <v>905</v>
      </c>
      <c r="K591" s="27" t="s">
        <v>3193</v>
      </c>
      <c r="L591" s="27"/>
      <c r="M591" s="27"/>
      <c r="N591" s="27"/>
      <c r="O591" s="27"/>
    </row>
    <row r="592" spans="1:15" x14ac:dyDescent="0.25">
      <c r="A592" s="28" t="s">
        <v>3218</v>
      </c>
      <c r="B592" s="27" t="s">
        <v>1573</v>
      </c>
      <c r="C592" s="28" t="s">
        <v>3219</v>
      </c>
      <c r="D592" s="27"/>
      <c r="E592" s="27" t="s">
        <v>103</v>
      </c>
      <c r="F592" s="27" t="s">
        <v>905</v>
      </c>
      <c r="G592" s="27" t="s">
        <v>915</v>
      </c>
      <c r="H592" s="27" t="s">
        <v>23</v>
      </c>
      <c r="I592" s="27" t="s">
        <v>905</v>
      </c>
      <c r="J592" s="27" t="s">
        <v>905</v>
      </c>
      <c r="K592" s="27" t="s">
        <v>3193</v>
      </c>
      <c r="L592" s="27"/>
      <c r="M592" s="27"/>
      <c r="N592" s="27"/>
      <c r="O592" s="27"/>
    </row>
    <row r="593" spans="1:15" x14ac:dyDescent="0.25">
      <c r="A593" s="28" t="s">
        <v>3220</v>
      </c>
      <c r="B593" s="27" t="s">
        <v>1573</v>
      </c>
      <c r="C593" s="28" t="s">
        <v>3221</v>
      </c>
      <c r="D593" s="27"/>
      <c r="E593" s="27" t="s">
        <v>103</v>
      </c>
      <c r="F593" s="27" t="s">
        <v>905</v>
      </c>
      <c r="G593" s="27" t="s">
        <v>915</v>
      </c>
      <c r="H593" s="27" t="s">
        <v>23</v>
      </c>
      <c r="I593" s="27" t="s">
        <v>905</v>
      </c>
      <c r="J593" s="27" t="s">
        <v>905</v>
      </c>
      <c r="K593" s="27" t="s">
        <v>3222</v>
      </c>
      <c r="L593" s="27"/>
      <c r="M593" s="27"/>
      <c r="N593" s="27"/>
      <c r="O593" s="27"/>
    </row>
    <row r="594" spans="1:15" x14ac:dyDescent="0.25">
      <c r="A594" s="28" t="s">
        <v>3223</v>
      </c>
      <c r="B594" s="27" t="s">
        <v>1573</v>
      </c>
      <c r="C594" s="28" t="s">
        <v>3223</v>
      </c>
      <c r="D594" s="27"/>
      <c r="E594" s="27" t="s">
        <v>103</v>
      </c>
      <c r="F594" s="27" t="s">
        <v>905</v>
      </c>
      <c r="G594" s="27" t="s">
        <v>915</v>
      </c>
      <c r="H594" s="27" t="s">
        <v>23</v>
      </c>
      <c r="I594" s="27" t="s">
        <v>905</v>
      </c>
      <c r="J594" s="27" t="s">
        <v>905</v>
      </c>
      <c r="K594" s="27" t="s">
        <v>3222</v>
      </c>
      <c r="L594" s="27"/>
      <c r="M594" s="27"/>
      <c r="N594" s="27"/>
      <c r="O594" s="27"/>
    </row>
    <row r="595" spans="1:15" x14ac:dyDescent="0.25">
      <c r="A595" s="28" t="s">
        <v>3224</v>
      </c>
      <c r="B595" s="27" t="s">
        <v>1573</v>
      </c>
      <c r="C595" s="28" t="s">
        <v>3224</v>
      </c>
      <c r="D595" s="27"/>
      <c r="E595" s="27" t="s">
        <v>103</v>
      </c>
      <c r="F595" s="27" t="s">
        <v>905</v>
      </c>
      <c r="G595" s="27" t="s">
        <v>915</v>
      </c>
      <c r="H595" s="27" t="s">
        <v>23</v>
      </c>
      <c r="I595" s="27" t="s">
        <v>905</v>
      </c>
      <c r="J595" s="27" t="s">
        <v>905</v>
      </c>
      <c r="K595" s="27" t="s">
        <v>3222</v>
      </c>
      <c r="L595" s="27"/>
      <c r="M595" s="27"/>
      <c r="N595" s="27"/>
      <c r="O595" s="27"/>
    </row>
    <row r="596" spans="1:15" x14ac:dyDescent="0.25">
      <c r="A596" s="28" t="s">
        <v>3225</v>
      </c>
      <c r="B596" s="27" t="s">
        <v>1573</v>
      </c>
      <c r="C596" s="28" t="s">
        <v>3225</v>
      </c>
      <c r="D596" s="27"/>
      <c r="E596" s="27" t="s">
        <v>103</v>
      </c>
      <c r="F596" s="27" t="s">
        <v>905</v>
      </c>
      <c r="G596" s="27" t="s">
        <v>915</v>
      </c>
      <c r="H596" s="27" t="s">
        <v>23</v>
      </c>
      <c r="I596" s="27" t="s">
        <v>905</v>
      </c>
      <c r="J596" s="27" t="s">
        <v>905</v>
      </c>
      <c r="K596" s="27" t="s">
        <v>3222</v>
      </c>
      <c r="L596" s="27"/>
      <c r="M596" s="27"/>
      <c r="N596" s="27"/>
      <c r="O596" s="27"/>
    </row>
    <row r="597" spans="1:15" x14ac:dyDescent="0.25">
      <c r="A597" s="28" t="s">
        <v>3226</v>
      </c>
      <c r="B597" s="27" t="s">
        <v>1573</v>
      </c>
      <c r="C597" s="28" t="s">
        <v>3226</v>
      </c>
      <c r="D597" s="27"/>
      <c r="E597" s="27" t="s">
        <v>103</v>
      </c>
      <c r="F597" s="27" t="s">
        <v>905</v>
      </c>
      <c r="G597" s="27" t="s">
        <v>915</v>
      </c>
      <c r="H597" s="27" t="s">
        <v>23</v>
      </c>
      <c r="I597" s="27" t="s">
        <v>905</v>
      </c>
      <c r="J597" s="27" t="s">
        <v>905</v>
      </c>
      <c r="K597" s="27" t="s">
        <v>3222</v>
      </c>
      <c r="L597" s="27"/>
      <c r="M597" s="27"/>
      <c r="N597" s="27"/>
      <c r="O597" s="27"/>
    </row>
    <row r="598" spans="1:15" x14ac:dyDescent="0.25">
      <c r="A598" s="28" t="s">
        <v>3227</v>
      </c>
      <c r="B598" s="27" t="s">
        <v>1573</v>
      </c>
      <c r="C598" s="28" t="s">
        <v>3227</v>
      </c>
      <c r="D598" s="27"/>
      <c r="E598" s="27" t="s">
        <v>103</v>
      </c>
      <c r="F598" s="27" t="s">
        <v>905</v>
      </c>
      <c r="G598" s="27" t="s">
        <v>915</v>
      </c>
      <c r="H598" s="27" t="s">
        <v>23</v>
      </c>
      <c r="I598" s="27" t="s">
        <v>905</v>
      </c>
      <c r="J598" s="27" t="s">
        <v>905</v>
      </c>
      <c r="K598" s="27" t="s">
        <v>3222</v>
      </c>
      <c r="L598" s="27"/>
      <c r="M598" s="27"/>
      <c r="N598" s="27"/>
      <c r="O598" s="27"/>
    </row>
    <row r="599" spans="1:15" x14ac:dyDescent="0.25">
      <c r="A599" s="28" t="s">
        <v>3228</v>
      </c>
      <c r="B599" s="27" t="s">
        <v>1573</v>
      </c>
      <c r="C599" s="28" t="s">
        <v>3229</v>
      </c>
      <c r="D599" s="27"/>
      <c r="E599" s="27" t="s">
        <v>103</v>
      </c>
      <c r="F599" s="27" t="s">
        <v>905</v>
      </c>
      <c r="G599" s="27" t="s">
        <v>915</v>
      </c>
      <c r="H599" s="27" t="s">
        <v>23</v>
      </c>
      <c r="I599" s="27" t="s">
        <v>905</v>
      </c>
      <c r="J599" s="27" t="s">
        <v>905</v>
      </c>
      <c r="K599" s="27" t="s">
        <v>3222</v>
      </c>
      <c r="L599" s="27"/>
      <c r="M599" s="27"/>
      <c r="N599" s="27"/>
      <c r="O599" s="27"/>
    </row>
    <row r="600" spans="1:15" x14ac:dyDescent="0.25">
      <c r="A600" s="28" t="s">
        <v>3230</v>
      </c>
      <c r="B600" s="27" t="s">
        <v>1573</v>
      </c>
      <c r="C600" s="28" t="s">
        <v>3231</v>
      </c>
      <c r="D600" s="27"/>
      <c r="E600" s="27" t="s">
        <v>103</v>
      </c>
      <c r="F600" s="27" t="s">
        <v>905</v>
      </c>
      <c r="G600" s="27" t="s">
        <v>915</v>
      </c>
      <c r="H600" s="27" t="s">
        <v>23</v>
      </c>
      <c r="I600" s="27" t="s">
        <v>905</v>
      </c>
      <c r="J600" s="27" t="s">
        <v>905</v>
      </c>
      <c r="K600" s="27" t="s">
        <v>3232</v>
      </c>
      <c r="L600" s="27"/>
      <c r="M600" s="27"/>
      <c r="N600" s="27"/>
      <c r="O600" s="27"/>
    </row>
    <row r="601" spans="1:15" x14ac:dyDescent="0.25">
      <c r="A601" s="28" t="s">
        <v>3233</v>
      </c>
      <c r="B601" s="27" t="s">
        <v>1573</v>
      </c>
      <c r="C601" s="28" t="s">
        <v>3234</v>
      </c>
      <c r="D601" s="27"/>
      <c r="E601" s="27" t="s">
        <v>103</v>
      </c>
      <c r="F601" s="27" t="s">
        <v>905</v>
      </c>
      <c r="G601" s="27" t="s">
        <v>915</v>
      </c>
      <c r="H601" s="27" t="s">
        <v>23</v>
      </c>
      <c r="I601" s="27" t="s">
        <v>905</v>
      </c>
      <c r="J601" s="27" t="s">
        <v>905</v>
      </c>
      <c r="K601" s="27" t="s">
        <v>3232</v>
      </c>
      <c r="L601" s="27"/>
      <c r="M601" s="27"/>
      <c r="N601" s="27"/>
      <c r="O601" s="27"/>
    </row>
    <row r="602" spans="1:15" x14ac:dyDescent="0.25">
      <c r="A602" s="28" t="s">
        <v>3235</v>
      </c>
      <c r="B602" s="27" t="s">
        <v>1573</v>
      </c>
      <c r="C602" s="28" t="s">
        <v>3236</v>
      </c>
      <c r="D602" s="27"/>
      <c r="E602" s="27" t="s">
        <v>103</v>
      </c>
      <c r="F602" s="27" t="s">
        <v>905</v>
      </c>
      <c r="G602" s="27" t="s">
        <v>915</v>
      </c>
      <c r="H602" s="27" t="s">
        <v>23</v>
      </c>
      <c r="I602" s="27" t="s">
        <v>905</v>
      </c>
      <c r="J602" s="27" t="s">
        <v>905</v>
      </c>
      <c r="K602" s="27" t="s">
        <v>3232</v>
      </c>
      <c r="L602" s="27"/>
      <c r="M602" s="27"/>
      <c r="N602" s="27"/>
      <c r="O602" s="27"/>
    </row>
    <row r="603" spans="1:15" x14ac:dyDescent="0.25">
      <c r="A603" s="28" t="s">
        <v>3237</v>
      </c>
      <c r="B603" s="27" t="s">
        <v>1573</v>
      </c>
      <c r="C603" s="28" t="s">
        <v>3238</v>
      </c>
      <c r="D603" s="27"/>
      <c r="E603" s="27" t="s">
        <v>103</v>
      </c>
      <c r="F603" s="27" t="s">
        <v>905</v>
      </c>
      <c r="G603" s="27" t="s">
        <v>915</v>
      </c>
      <c r="H603" s="27" t="s">
        <v>23</v>
      </c>
      <c r="I603" s="27" t="s">
        <v>905</v>
      </c>
      <c r="J603" s="27" t="s">
        <v>905</v>
      </c>
      <c r="K603" s="27" t="s">
        <v>3232</v>
      </c>
      <c r="L603" s="27"/>
      <c r="M603" s="27"/>
      <c r="N603" s="27"/>
      <c r="O603" s="27"/>
    </row>
    <row r="604" spans="1:15" x14ac:dyDescent="0.25">
      <c r="A604" s="28" t="s">
        <v>3239</v>
      </c>
      <c r="B604" s="27" t="s">
        <v>1573</v>
      </c>
      <c r="C604" s="28" t="s">
        <v>3239</v>
      </c>
      <c r="D604" s="27"/>
      <c r="E604" s="27" t="s">
        <v>103</v>
      </c>
      <c r="F604" s="27" t="s">
        <v>905</v>
      </c>
      <c r="G604" s="27" t="s">
        <v>915</v>
      </c>
      <c r="H604" s="27" t="s">
        <v>23</v>
      </c>
      <c r="I604" s="27" t="s">
        <v>905</v>
      </c>
      <c r="J604" s="27" t="s">
        <v>905</v>
      </c>
      <c r="K604" s="27" t="s">
        <v>3232</v>
      </c>
      <c r="L604" s="27"/>
      <c r="M604" s="27"/>
      <c r="N604" s="27"/>
      <c r="O604" s="27"/>
    </row>
    <row r="605" spans="1:15" x14ac:dyDescent="0.25">
      <c r="A605" s="28" t="s">
        <v>3240</v>
      </c>
      <c r="B605" s="27" t="s">
        <v>1573</v>
      </c>
      <c r="C605" s="28" t="s">
        <v>3241</v>
      </c>
      <c r="D605" s="27"/>
      <c r="E605" s="27" t="s">
        <v>103</v>
      </c>
      <c r="F605" s="27" t="s">
        <v>905</v>
      </c>
      <c r="G605" s="27" t="s">
        <v>915</v>
      </c>
      <c r="H605" s="27" t="s">
        <v>23</v>
      </c>
      <c r="I605" s="27" t="s">
        <v>905</v>
      </c>
      <c r="J605" s="27" t="s">
        <v>905</v>
      </c>
      <c r="K605" s="27" t="s">
        <v>3232</v>
      </c>
      <c r="L605" s="27"/>
      <c r="M605" s="27"/>
      <c r="N605" s="27"/>
      <c r="O605" s="27"/>
    </row>
    <row r="606" spans="1:15" x14ac:dyDescent="0.25">
      <c r="A606" s="28" t="s">
        <v>3242</v>
      </c>
      <c r="B606" s="27" t="s">
        <v>1573</v>
      </c>
      <c r="C606" s="28" t="s">
        <v>3243</v>
      </c>
      <c r="D606" s="27"/>
      <c r="E606" s="27" t="s">
        <v>103</v>
      </c>
      <c r="F606" s="27" t="s">
        <v>905</v>
      </c>
      <c r="G606" s="27" t="s">
        <v>915</v>
      </c>
      <c r="H606" s="27" t="s">
        <v>23</v>
      </c>
      <c r="I606" s="27" t="s">
        <v>905</v>
      </c>
      <c r="J606" s="27" t="s">
        <v>905</v>
      </c>
      <c r="K606" s="27" t="s">
        <v>3232</v>
      </c>
      <c r="L606" s="27"/>
      <c r="M606" s="27"/>
      <c r="N606" s="27"/>
      <c r="O606" s="27"/>
    </row>
    <row r="607" spans="1:15" x14ac:dyDescent="0.25">
      <c r="A607" s="28" t="s">
        <v>3244</v>
      </c>
      <c r="B607" s="27" t="s">
        <v>1573</v>
      </c>
      <c r="C607" s="28" t="s">
        <v>3245</v>
      </c>
      <c r="D607" s="27"/>
      <c r="E607" s="27" t="s">
        <v>103</v>
      </c>
      <c r="F607" s="27" t="s">
        <v>905</v>
      </c>
      <c r="G607" s="27" t="s">
        <v>915</v>
      </c>
      <c r="H607" s="27" t="s">
        <v>23</v>
      </c>
      <c r="I607" s="27" t="s">
        <v>905</v>
      </c>
      <c r="J607" s="27" t="s">
        <v>905</v>
      </c>
      <c r="K607" s="27" t="s">
        <v>3232</v>
      </c>
      <c r="L607" s="27"/>
      <c r="M607" s="27"/>
      <c r="N607" s="27"/>
      <c r="O607" s="27"/>
    </row>
    <row r="608" spans="1:15" x14ac:dyDescent="0.25">
      <c r="A608" s="28" t="s">
        <v>3246</v>
      </c>
      <c r="B608" s="27" t="s">
        <v>1573</v>
      </c>
      <c r="C608" s="28" t="s">
        <v>3247</v>
      </c>
      <c r="D608" s="27"/>
      <c r="E608" s="27" t="s">
        <v>103</v>
      </c>
      <c r="F608" s="27" t="s">
        <v>905</v>
      </c>
      <c r="G608" s="27" t="s">
        <v>915</v>
      </c>
      <c r="H608" s="27" t="s">
        <v>23</v>
      </c>
      <c r="I608" s="27" t="s">
        <v>905</v>
      </c>
      <c r="J608" s="27" t="s">
        <v>905</v>
      </c>
      <c r="K608" s="27" t="s">
        <v>3232</v>
      </c>
      <c r="L608" s="27"/>
      <c r="M608" s="27"/>
      <c r="N608" s="27"/>
      <c r="O608" s="27"/>
    </row>
    <row r="609" spans="1:15" x14ac:dyDescent="0.25">
      <c r="A609" s="28" t="s">
        <v>3248</v>
      </c>
      <c r="B609" s="27" t="s">
        <v>1573</v>
      </c>
      <c r="C609" s="28" t="s">
        <v>3249</v>
      </c>
      <c r="D609" s="27"/>
      <c r="E609" s="27" t="s">
        <v>103</v>
      </c>
      <c r="F609" s="27" t="s">
        <v>905</v>
      </c>
      <c r="G609" s="27" t="s">
        <v>915</v>
      </c>
      <c r="H609" s="27" t="s">
        <v>23</v>
      </c>
      <c r="I609" s="27" t="s">
        <v>905</v>
      </c>
      <c r="J609" s="27" t="s">
        <v>905</v>
      </c>
      <c r="K609" s="27" t="s">
        <v>3232</v>
      </c>
      <c r="L609" s="27"/>
      <c r="M609" s="27"/>
      <c r="N609" s="27"/>
      <c r="O609" s="27"/>
    </row>
    <row r="610" spans="1:15" x14ac:dyDescent="0.25">
      <c r="A610" s="28" t="s">
        <v>3250</v>
      </c>
      <c r="B610" s="27" t="s">
        <v>1573</v>
      </c>
      <c r="C610" s="28" t="s">
        <v>3251</v>
      </c>
      <c r="D610" s="27"/>
      <c r="E610" s="27" t="s">
        <v>103</v>
      </c>
      <c r="F610" s="27" t="s">
        <v>905</v>
      </c>
      <c r="G610" s="27" t="s">
        <v>915</v>
      </c>
      <c r="H610" s="27" t="s">
        <v>23</v>
      </c>
      <c r="I610" s="27" t="s">
        <v>905</v>
      </c>
      <c r="J610" s="27" t="s">
        <v>905</v>
      </c>
      <c r="K610" s="27" t="s">
        <v>3232</v>
      </c>
      <c r="L610" s="27"/>
      <c r="M610" s="27"/>
      <c r="N610" s="27"/>
      <c r="O610" s="27"/>
    </row>
    <row r="611" spans="1:15" x14ac:dyDescent="0.25">
      <c r="A611" s="30" t="s">
        <v>3252</v>
      </c>
      <c r="B611" s="29" t="s">
        <v>1450</v>
      </c>
      <c r="C611" s="30" t="s">
        <v>3252</v>
      </c>
      <c r="D611" s="29"/>
      <c r="E611" s="29" t="s">
        <v>105</v>
      </c>
      <c r="F611" s="29" t="s">
        <v>908</v>
      </c>
      <c r="G611" s="29" t="s">
        <v>905</v>
      </c>
      <c r="H611" s="29" t="s">
        <v>24</v>
      </c>
      <c r="I611" s="29" t="s">
        <v>905</v>
      </c>
      <c r="J611" s="29" t="s">
        <v>905</v>
      </c>
      <c r="K611" s="30" t="s">
        <v>3253</v>
      </c>
      <c r="L611" s="29"/>
      <c r="M611" s="29"/>
      <c r="N611" s="29"/>
      <c r="O611" s="29"/>
    </row>
    <row r="612" spans="1:15" x14ac:dyDescent="0.25">
      <c r="A612" s="30" t="s">
        <v>3254</v>
      </c>
      <c r="B612" s="29" t="s">
        <v>1450</v>
      </c>
      <c r="C612" s="30" t="s">
        <v>3254</v>
      </c>
      <c r="D612" s="29"/>
      <c r="E612" s="29" t="s">
        <v>105</v>
      </c>
      <c r="F612" s="29" t="s">
        <v>908</v>
      </c>
      <c r="G612" s="29" t="s">
        <v>905</v>
      </c>
      <c r="H612" s="29" t="s">
        <v>24</v>
      </c>
      <c r="I612" s="29" t="s">
        <v>905</v>
      </c>
      <c r="J612" s="29" t="s">
        <v>905</v>
      </c>
      <c r="K612" s="30" t="s">
        <v>3253</v>
      </c>
      <c r="L612" s="29"/>
      <c r="M612" s="29"/>
      <c r="N612" s="29"/>
      <c r="O612" s="29"/>
    </row>
    <row r="613" spans="1:15" x14ac:dyDescent="0.25">
      <c r="A613" s="30" t="s">
        <v>3255</v>
      </c>
      <c r="B613" s="29" t="s">
        <v>1450</v>
      </c>
      <c r="C613" s="30" t="s">
        <v>3255</v>
      </c>
      <c r="D613" s="29"/>
      <c r="E613" s="29" t="s">
        <v>105</v>
      </c>
      <c r="F613" s="29" t="s">
        <v>908</v>
      </c>
      <c r="G613" s="29" t="s">
        <v>905</v>
      </c>
      <c r="H613" s="29" t="s">
        <v>24</v>
      </c>
      <c r="I613" s="29" t="s">
        <v>905</v>
      </c>
      <c r="J613" s="29" t="s">
        <v>905</v>
      </c>
      <c r="K613" s="30" t="s">
        <v>3253</v>
      </c>
      <c r="L613" s="29"/>
      <c r="M613" s="29"/>
      <c r="N613" s="29"/>
      <c r="O613" s="29"/>
    </row>
    <row r="614" spans="1:15" x14ac:dyDescent="0.25">
      <c r="A614" s="30" t="s">
        <v>3256</v>
      </c>
      <c r="B614" s="29" t="s">
        <v>1450</v>
      </c>
      <c r="C614" s="30" t="s">
        <v>3256</v>
      </c>
      <c r="D614" s="29"/>
      <c r="E614" s="29" t="s">
        <v>105</v>
      </c>
      <c r="F614" s="29" t="s">
        <v>908</v>
      </c>
      <c r="G614" s="29" t="s">
        <v>905</v>
      </c>
      <c r="H614" s="29" t="s">
        <v>24</v>
      </c>
      <c r="I614" s="29" t="s">
        <v>905</v>
      </c>
      <c r="J614" s="29" t="s">
        <v>905</v>
      </c>
      <c r="K614" s="30" t="s">
        <v>3257</v>
      </c>
      <c r="L614" s="29"/>
      <c r="M614" s="29"/>
      <c r="N614" s="29"/>
      <c r="O614" s="29"/>
    </row>
    <row r="615" spans="1:15" x14ac:dyDescent="0.25">
      <c r="A615" s="30" t="s">
        <v>3258</v>
      </c>
      <c r="B615" s="29" t="s">
        <v>1450</v>
      </c>
      <c r="C615" s="30" t="s">
        <v>3258</v>
      </c>
      <c r="D615" s="29"/>
      <c r="E615" s="29" t="s">
        <v>105</v>
      </c>
      <c r="F615" s="29" t="s">
        <v>908</v>
      </c>
      <c r="G615" s="29" t="s">
        <v>905</v>
      </c>
      <c r="H615" s="29" t="s">
        <v>24</v>
      </c>
      <c r="I615" s="29" t="s">
        <v>905</v>
      </c>
      <c r="J615" s="29" t="s">
        <v>905</v>
      </c>
      <c r="K615" s="30" t="s">
        <v>3257</v>
      </c>
      <c r="L615" s="29"/>
      <c r="M615" s="29"/>
      <c r="N615" s="29"/>
      <c r="O615" s="29"/>
    </row>
    <row r="616" spans="1:15" x14ac:dyDescent="0.25">
      <c r="A616" s="30" t="s">
        <v>3259</v>
      </c>
      <c r="B616" s="29" t="s">
        <v>1450</v>
      </c>
      <c r="C616" s="30" t="s">
        <v>3259</v>
      </c>
      <c r="D616" s="29"/>
      <c r="E616" s="29" t="s">
        <v>105</v>
      </c>
      <c r="F616" s="29" t="s">
        <v>908</v>
      </c>
      <c r="G616" s="29" t="s">
        <v>905</v>
      </c>
      <c r="H616" s="29" t="s">
        <v>24</v>
      </c>
      <c r="I616" s="29" t="s">
        <v>905</v>
      </c>
      <c r="J616" s="29" t="s">
        <v>905</v>
      </c>
      <c r="K616" s="30" t="s">
        <v>3257</v>
      </c>
      <c r="L616" s="29"/>
      <c r="M616" s="29"/>
      <c r="N616" s="29"/>
      <c r="O616" s="29"/>
    </row>
    <row r="617" spans="1:15" x14ac:dyDescent="0.25">
      <c r="A617" s="30" t="s">
        <v>3260</v>
      </c>
      <c r="B617" s="29" t="s">
        <v>1450</v>
      </c>
      <c r="C617" s="30" t="s">
        <v>3260</v>
      </c>
      <c r="D617" s="29"/>
      <c r="E617" s="29" t="s">
        <v>105</v>
      </c>
      <c r="F617" s="29" t="s">
        <v>908</v>
      </c>
      <c r="G617" s="29" t="s">
        <v>905</v>
      </c>
      <c r="H617" s="29" t="s">
        <v>24</v>
      </c>
      <c r="I617" s="29" t="s">
        <v>905</v>
      </c>
      <c r="J617" s="29" t="s">
        <v>905</v>
      </c>
      <c r="K617" s="30" t="s">
        <v>3257</v>
      </c>
      <c r="L617" s="29"/>
      <c r="M617" s="29"/>
      <c r="N617" s="29"/>
      <c r="O617" s="29"/>
    </row>
    <row r="618" spans="1:15" x14ac:dyDescent="0.25">
      <c r="A618" s="30" t="s">
        <v>3261</v>
      </c>
      <c r="B618" s="29" t="s">
        <v>1450</v>
      </c>
      <c r="C618" s="30" t="s">
        <v>3261</v>
      </c>
      <c r="D618" s="29"/>
      <c r="E618" s="29" t="s">
        <v>105</v>
      </c>
      <c r="F618" s="29" t="s">
        <v>908</v>
      </c>
      <c r="G618" s="29" t="s">
        <v>905</v>
      </c>
      <c r="H618" s="29" t="s">
        <v>24</v>
      </c>
      <c r="I618" s="29" t="s">
        <v>905</v>
      </c>
      <c r="J618" s="29" t="s">
        <v>905</v>
      </c>
      <c r="K618" s="30" t="s">
        <v>3257</v>
      </c>
      <c r="L618" s="29"/>
      <c r="M618" s="29"/>
      <c r="N618" s="29"/>
      <c r="O618" s="29"/>
    </row>
    <row r="619" spans="1:15" x14ac:dyDescent="0.25">
      <c r="A619" s="30" t="s">
        <v>3262</v>
      </c>
      <c r="B619" s="29" t="s">
        <v>1450</v>
      </c>
      <c r="C619" s="30" t="s">
        <v>3262</v>
      </c>
      <c r="D619" s="29"/>
      <c r="E619" s="29" t="s">
        <v>105</v>
      </c>
      <c r="F619" s="29" t="s">
        <v>908</v>
      </c>
      <c r="G619" s="29" t="s">
        <v>905</v>
      </c>
      <c r="H619" s="29" t="s">
        <v>24</v>
      </c>
      <c r="I619" s="29" t="s">
        <v>905</v>
      </c>
      <c r="J619" s="29" t="s">
        <v>905</v>
      </c>
      <c r="K619" s="30" t="s">
        <v>3257</v>
      </c>
      <c r="L619" s="29"/>
      <c r="M619" s="29"/>
      <c r="N619" s="29"/>
      <c r="O619" s="29"/>
    </row>
    <row r="620" spans="1:15" x14ac:dyDescent="0.25">
      <c r="A620" s="30" t="s">
        <v>3263</v>
      </c>
      <c r="B620" s="29" t="s">
        <v>1450</v>
      </c>
      <c r="C620" s="30" t="s">
        <v>3263</v>
      </c>
      <c r="D620" s="29"/>
      <c r="E620" s="29" t="s">
        <v>105</v>
      </c>
      <c r="F620" s="29" t="s">
        <v>908</v>
      </c>
      <c r="G620" s="29" t="s">
        <v>905</v>
      </c>
      <c r="H620" s="29" t="s">
        <v>24</v>
      </c>
      <c r="I620" s="29" t="s">
        <v>905</v>
      </c>
      <c r="J620" s="29" t="s">
        <v>905</v>
      </c>
      <c r="K620" s="30" t="s">
        <v>3264</v>
      </c>
      <c r="L620" s="29"/>
      <c r="M620" s="29"/>
      <c r="N620" s="29"/>
      <c r="O620" s="29"/>
    </row>
    <row r="621" spans="1:15" x14ac:dyDescent="0.25">
      <c r="A621" s="30" t="s">
        <v>3265</v>
      </c>
      <c r="B621" s="29" t="s">
        <v>1450</v>
      </c>
      <c r="C621" s="30" t="s">
        <v>3265</v>
      </c>
      <c r="D621" s="29"/>
      <c r="E621" s="29" t="s">
        <v>105</v>
      </c>
      <c r="F621" s="29" t="s">
        <v>908</v>
      </c>
      <c r="G621" s="29" t="s">
        <v>905</v>
      </c>
      <c r="H621" s="29" t="s">
        <v>24</v>
      </c>
      <c r="I621" s="29" t="s">
        <v>905</v>
      </c>
      <c r="J621" s="29" t="s">
        <v>905</v>
      </c>
      <c r="K621" s="30" t="s">
        <v>3264</v>
      </c>
      <c r="L621" s="29"/>
      <c r="M621" s="29"/>
      <c r="N621" s="29"/>
      <c r="O621" s="29"/>
    </row>
    <row r="622" spans="1:15" x14ac:dyDescent="0.25">
      <c r="A622" s="30" t="s">
        <v>3266</v>
      </c>
      <c r="B622" s="29" t="s">
        <v>1450</v>
      </c>
      <c r="C622" s="30" t="s">
        <v>3266</v>
      </c>
      <c r="D622" s="29"/>
      <c r="E622" s="29" t="s">
        <v>105</v>
      </c>
      <c r="F622" s="29" t="s">
        <v>908</v>
      </c>
      <c r="G622" s="29" t="s">
        <v>905</v>
      </c>
      <c r="H622" s="29" t="s">
        <v>24</v>
      </c>
      <c r="I622" s="29" t="s">
        <v>905</v>
      </c>
      <c r="J622" s="29" t="s">
        <v>905</v>
      </c>
      <c r="K622" s="30" t="s">
        <v>3267</v>
      </c>
      <c r="L622" s="29"/>
      <c r="M622" s="29"/>
      <c r="N622" s="29"/>
      <c r="O622" s="29"/>
    </row>
    <row r="623" spans="1:15" x14ac:dyDescent="0.25">
      <c r="A623" s="30" t="s">
        <v>3268</v>
      </c>
      <c r="B623" s="29" t="s">
        <v>1450</v>
      </c>
      <c r="C623" s="30" t="s">
        <v>3268</v>
      </c>
      <c r="D623" s="29"/>
      <c r="E623" s="29" t="s">
        <v>105</v>
      </c>
      <c r="F623" s="29" t="s">
        <v>908</v>
      </c>
      <c r="G623" s="29" t="s">
        <v>905</v>
      </c>
      <c r="H623" s="29" t="s">
        <v>24</v>
      </c>
      <c r="I623" s="29" t="s">
        <v>905</v>
      </c>
      <c r="J623" s="29" t="s">
        <v>905</v>
      </c>
      <c r="K623" s="30" t="s">
        <v>3267</v>
      </c>
      <c r="L623" s="29"/>
      <c r="M623" s="29"/>
      <c r="N623" s="29"/>
      <c r="O623" s="29"/>
    </row>
    <row r="624" spans="1:15" x14ac:dyDescent="0.25">
      <c r="A624" s="30" t="s">
        <v>3269</v>
      </c>
      <c r="B624" s="29" t="s">
        <v>1450</v>
      </c>
      <c r="C624" s="30" t="s">
        <v>3269</v>
      </c>
      <c r="D624" s="29"/>
      <c r="E624" s="29" t="s">
        <v>105</v>
      </c>
      <c r="F624" s="29" t="s">
        <v>908</v>
      </c>
      <c r="G624" s="29" t="s">
        <v>905</v>
      </c>
      <c r="H624" s="29" t="s">
        <v>24</v>
      </c>
      <c r="I624" s="29" t="s">
        <v>905</v>
      </c>
      <c r="J624" s="29" t="s">
        <v>905</v>
      </c>
      <c r="K624" s="30" t="s">
        <v>3267</v>
      </c>
      <c r="L624" s="29"/>
      <c r="M624" s="29"/>
      <c r="N624" s="29"/>
      <c r="O624" s="29"/>
    </row>
    <row r="625" spans="1:15" x14ac:dyDescent="0.25">
      <c r="A625" s="30" t="s">
        <v>3270</v>
      </c>
      <c r="B625" s="29" t="s">
        <v>1450</v>
      </c>
      <c r="C625" s="30" t="s">
        <v>3270</v>
      </c>
      <c r="D625" s="29"/>
      <c r="E625" s="29" t="s">
        <v>105</v>
      </c>
      <c r="F625" s="29" t="s">
        <v>908</v>
      </c>
      <c r="G625" s="29" t="s">
        <v>905</v>
      </c>
      <c r="H625" s="29" t="s">
        <v>24</v>
      </c>
      <c r="I625" s="29" t="s">
        <v>905</v>
      </c>
      <c r="J625" s="29" t="s">
        <v>905</v>
      </c>
      <c r="K625" s="30" t="s">
        <v>3267</v>
      </c>
      <c r="L625" s="29"/>
      <c r="M625" s="29"/>
      <c r="N625" s="29"/>
      <c r="O625" s="29"/>
    </row>
    <row r="626" spans="1:15" x14ac:dyDescent="0.25">
      <c r="A626" s="30" t="s">
        <v>3271</v>
      </c>
      <c r="B626" s="29" t="s">
        <v>1450</v>
      </c>
      <c r="C626" s="30" t="s">
        <v>3271</v>
      </c>
      <c r="D626" s="29"/>
      <c r="E626" s="29" t="s">
        <v>105</v>
      </c>
      <c r="F626" s="29" t="s">
        <v>908</v>
      </c>
      <c r="G626" s="29" t="s">
        <v>905</v>
      </c>
      <c r="H626" s="29" t="s">
        <v>24</v>
      </c>
      <c r="I626" s="29" t="s">
        <v>905</v>
      </c>
      <c r="J626" s="29" t="s">
        <v>905</v>
      </c>
      <c r="K626" s="30" t="s">
        <v>3267</v>
      </c>
      <c r="L626" s="29"/>
      <c r="M626" s="29"/>
      <c r="N626" s="29"/>
      <c r="O626" s="29"/>
    </row>
    <row r="627" spans="1:15" x14ac:dyDescent="0.25">
      <c r="A627" s="32" t="s">
        <v>3272</v>
      </c>
      <c r="B627" s="31" t="s">
        <v>1452</v>
      </c>
      <c r="C627" s="32" t="s">
        <v>3272</v>
      </c>
      <c r="D627" s="31"/>
      <c r="E627" s="31" t="s">
        <v>103</v>
      </c>
      <c r="F627" s="31" t="s">
        <v>906</v>
      </c>
      <c r="G627" s="31" t="s">
        <v>905</v>
      </c>
      <c r="H627" s="31" t="s">
        <v>24</v>
      </c>
      <c r="I627" s="31" t="s">
        <v>905</v>
      </c>
      <c r="J627" s="31" t="s">
        <v>905</v>
      </c>
      <c r="K627" s="33" t="s">
        <v>3273</v>
      </c>
      <c r="L627" s="31"/>
      <c r="M627" s="31"/>
      <c r="N627" s="31"/>
      <c r="O627" s="31"/>
    </row>
    <row r="628" spans="1:15" x14ac:dyDescent="0.25">
      <c r="A628" s="32" t="s">
        <v>3274</v>
      </c>
      <c r="B628" s="31" t="s">
        <v>1452</v>
      </c>
      <c r="C628" s="32" t="s">
        <v>3274</v>
      </c>
      <c r="D628" s="31"/>
      <c r="E628" s="31" t="s">
        <v>103</v>
      </c>
      <c r="F628" s="31" t="s">
        <v>906</v>
      </c>
      <c r="G628" s="31" t="s">
        <v>905</v>
      </c>
      <c r="H628" s="31" t="s">
        <v>24</v>
      </c>
      <c r="I628" s="31" t="s">
        <v>905</v>
      </c>
      <c r="J628" s="31" t="s">
        <v>905</v>
      </c>
      <c r="K628" s="33" t="s">
        <v>3273</v>
      </c>
      <c r="L628" s="31"/>
      <c r="M628" s="31"/>
      <c r="N628" s="31"/>
      <c r="O628" s="31"/>
    </row>
    <row r="629" spans="1:15" x14ac:dyDescent="0.25">
      <c r="A629" s="32" t="s">
        <v>3275</v>
      </c>
      <c r="B629" s="31" t="s">
        <v>1452</v>
      </c>
      <c r="C629" s="32" t="s">
        <v>3275</v>
      </c>
      <c r="D629" s="31"/>
      <c r="E629" s="31" t="s">
        <v>103</v>
      </c>
      <c r="F629" s="31" t="s">
        <v>906</v>
      </c>
      <c r="G629" s="31" t="s">
        <v>905</v>
      </c>
      <c r="H629" s="31" t="s">
        <v>24</v>
      </c>
      <c r="I629" s="31" t="s">
        <v>905</v>
      </c>
      <c r="J629" s="31" t="s">
        <v>905</v>
      </c>
      <c r="K629" s="33" t="s">
        <v>3273</v>
      </c>
      <c r="L629" s="31"/>
      <c r="M629" s="31"/>
      <c r="N629" s="31"/>
      <c r="O629" s="31"/>
    </row>
    <row r="630" spans="1:15" x14ac:dyDescent="0.25">
      <c r="A630" s="32" t="s">
        <v>3276</v>
      </c>
      <c r="B630" s="31" t="s">
        <v>1452</v>
      </c>
      <c r="C630" s="32" t="s">
        <v>3276</v>
      </c>
      <c r="D630" s="31"/>
      <c r="E630" s="31" t="s">
        <v>103</v>
      </c>
      <c r="F630" s="31" t="s">
        <v>906</v>
      </c>
      <c r="G630" s="31" t="s">
        <v>905</v>
      </c>
      <c r="H630" s="31" t="s">
        <v>24</v>
      </c>
      <c r="I630" s="31" t="s">
        <v>905</v>
      </c>
      <c r="J630" s="31" t="s">
        <v>905</v>
      </c>
      <c r="K630" s="33" t="s">
        <v>3273</v>
      </c>
      <c r="L630" s="31"/>
      <c r="M630" s="31"/>
      <c r="N630" s="31"/>
      <c r="O630" s="31"/>
    </row>
    <row r="631" spans="1:15" x14ac:dyDescent="0.25">
      <c r="A631" s="32" t="s">
        <v>3277</v>
      </c>
      <c r="B631" s="31" t="s">
        <v>1452</v>
      </c>
      <c r="C631" s="32" t="s">
        <v>3278</v>
      </c>
      <c r="D631" s="31"/>
      <c r="E631" s="31" t="s">
        <v>103</v>
      </c>
      <c r="F631" s="31" t="s">
        <v>906</v>
      </c>
      <c r="G631" s="31" t="s">
        <v>905</v>
      </c>
      <c r="H631" s="31" t="s">
        <v>24</v>
      </c>
      <c r="I631" s="31" t="s">
        <v>905</v>
      </c>
      <c r="J631" s="31" t="s">
        <v>905</v>
      </c>
      <c r="K631" s="33" t="s">
        <v>3273</v>
      </c>
      <c r="L631" s="31"/>
      <c r="M631" s="31"/>
      <c r="N631" s="31"/>
      <c r="O631" s="31"/>
    </row>
    <row r="632" spans="1:15" x14ac:dyDescent="0.25">
      <c r="A632" s="32" t="s">
        <v>3279</v>
      </c>
      <c r="B632" s="31" t="s">
        <v>1452</v>
      </c>
      <c r="C632" s="32" t="s">
        <v>3280</v>
      </c>
      <c r="D632" s="31"/>
      <c r="E632" s="31" t="s">
        <v>103</v>
      </c>
      <c r="F632" s="31" t="s">
        <v>906</v>
      </c>
      <c r="G632" s="31" t="s">
        <v>905</v>
      </c>
      <c r="H632" s="31" t="s">
        <v>24</v>
      </c>
      <c r="I632" s="31" t="s">
        <v>905</v>
      </c>
      <c r="J632" s="31" t="s">
        <v>905</v>
      </c>
      <c r="K632" s="33" t="s">
        <v>3273</v>
      </c>
      <c r="L632" s="31"/>
      <c r="M632" s="31"/>
      <c r="N632" s="31"/>
      <c r="O632" s="31"/>
    </row>
    <row r="633" spans="1:15" x14ac:dyDescent="0.25">
      <c r="A633" s="32" t="s">
        <v>3281</v>
      </c>
      <c r="B633" s="31" t="s">
        <v>1452</v>
      </c>
      <c r="C633" s="32" t="s">
        <v>3281</v>
      </c>
      <c r="D633" s="31"/>
      <c r="E633" s="31" t="s">
        <v>103</v>
      </c>
      <c r="F633" s="31" t="s">
        <v>906</v>
      </c>
      <c r="G633" s="31" t="s">
        <v>905</v>
      </c>
      <c r="H633" s="31" t="s">
        <v>24</v>
      </c>
      <c r="I633" s="31" t="s">
        <v>905</v>
      </c>
      <c r="J633" s="31" t="s">
        <v>905</v>
      </c>
      <c r="K633" s="33" t="s">
        <v>3273</v>
      </c>
      <c r="L633" s="31"/>
      <c r="M633" s="31"/>
      <c r="N633" s="31"/>
      <c r="O633" s="31"/>
    </row>
    <row r="634" spans="1:15" x14ac:dyDescent="0.25">
      <c r="A634" s="32" t="s">
        <v>3282</v>
      </c>
      <c r="B634" s="31" t="s">
        <v>1452</v>
      </c>
      <c r="C634" s="32" t="s">
        <v>3282</v>
      </c>
      <c r="D634" s="31"/>
      <c r="E634" s="31" t="s">
        <v>103</v>
      </c>
      <c r="F634" s="31" t="s">
        <v>906</v>
      </c>
      <c r="G634" s="31" t="s">
        <v>905</v>
      </c>
      <c r="H634" s="31" t="s">
        <v>24</v>
      </c>
      <c r="I634" s="31" t="s">
        <v>905</v>
      </c>
      <c r="J634" s="31" t="s">
        <v>905</v>
      </c>
      <c r="K634" s="33" t="s">
        <v>3273</v>
      </c>
      <c r="L634" s="31"/>
      <c r="M634" s="31"/>
      <c r="N634" s="31"/>
      <c r="O634" s="31"/>
    </row>
    <row r="635" spans="1:15" x14ac:dyDescent="0.25">
      <c r="A635" s="32" t="s">
        <v>3283</v>
      </c>
      <c r="B635" s="31" t="s">
        <v>1452</v>
      </c>
      <c r="C635" s="32" t="s">
        <v>3284</v>
      </c>
      <c r="D635" s="31"/>
      <c r="E635" s="31" t="s">
        <v>103</v>
      </c>
      <c r="F635" s="31" t="s">
        <v>906</v>
      </c>
      <c r="G635" s="31" t="s">
        <v>905</v>
      </c>
      <c r="H635" s="31" t="s">
        <v>24</v>
      </c>
      <c r="I635" s="31" t="s">
        <v>905</v>
      </c>
      <c r="J635" s="31" t="s">
        <v>905</v>
      </c>
      <c r="K635" s="33" t="s">
        <v>3273</v>
      </c>
      <c r="L635" s="31"/>
      <c r="M635" s="31"/>
      <c r="N635" s="31"/>
      <c r="O635" s="31"/>
    </row>
    <row r="636" spans="1:15" x14ac:dyDescent="0.25">
      <c r="A636" s="34" t="s">
        <v>3285</v>
      </c>
      <c r="B636" s="31" t="s">
        <v>1452</v>
      </c>
      <c r="C636" s="34" t="s">
        <v>3286</v>
      </c>
      <c r="D636" s="31"/>
      <c r="E636" s="31" t="s">
        <v>103</v>
      </c>
      <c r="F636" s="31" t="s">
        <v>906</v>
      </c>
      <c r="G636" s="31" t="s">
        <v>905</v>
      </c>
      <c r="H636" s="31" t="s">
        <v>24</v>
      </c>
      <c r="I636" s="31" t="s">
        <v>905</v>
      </c>
      <c r="J636" s="31" t="s">
        <v>905</v>
      </c>
      <c r="K636" s="33" t="s">
        <v>3273</v>
      </c>
      <c r="L636" s="31"/>
      <c r="M636" s="31"/>
      <c r="N636" s="31"/>
      <c r="O636" s="31"/>
    </row>
    <row r="637" spans="1:15" x14ac:dyDescent="0.25">
      <c r="A637" s="34" t="s">
        <v>3287</v>
      </c>
      <c r="B637" s="31" t="s">
        <v>1452</v>
      </c>
      <c r="C637" s="34" t="s">
        <v>3288</v>
      </c>
      <c r="D637" s="31"/>
      <c r="E637" s="31" t="s">
        <v>103</v>
      </c>
      <c r="F637" s="31" t="s">
        <v>906</v>
      </c>
      <c r="G637" s="31" t="s">
        <v>905</v>
      </c>
      <c r="H637" s="31" t="s">
        <v>24</v>
      </c>
      <c r="I637" s="31" t="s">
        <v>905</v>
      </c>
      <c r="J637" s="31" t="s">
        <v>905</v>
      </c>
      <c r="K637" s="33" t="s">
        <v>3273</v>
      </c>
      <c r="L637" s="31"/>
      <c r="M637" s="31"/>
      <c r="N637" s="31"/>
      <c r="O637" s="31"/>
    </row>
    <row r="638" spans="1:15" x14ac:dyDescent="0.25">
      <c r="A638" s="32" t="s">
        <v>3289</v>
      </c>
      <c r="B638" s="31" t="s">
        <v>1452</v>
      </c>
      <c r="C638" s="32" t="s">
        <v>3289</v>
      </c>
      <c r="D638" s="31"/>
      <c r="E638" s="31" t="s">
        <v>103</v>
      </c>
      <c r="F638" s="31" t="s">
        <v>906</v>
      </c>
      <c r="G638" s="31" t="s">
        <v>905</v>
      </c>
      <c r="H638" s="31" t="s">
        <v>24</v>
      </c>
      <c r="I638" s="31" t="s">
        <v>905</v>
      </c>
      <c r="J638" s="31" t="s">
        <v>905</v>
      </c>
      <c r="K638" s="33" t="s">
        <v>3273</v>
      </c>
      <c r="L638" s="31"/>
      <c r="M638" s="31"/>
      <c r="N638" s="31"/>
      <c r="O638" s="31"/>
    </row>
    <row r="639" spans="1:15" x14ac:dyDescent="0.25">
      <c r="A639" s="32" t="s">
        <v>3290</v>
      </c>
      <c r="B639" s="31" t="s">
        <v>1452</v>
      </c>
      <c r="C639" s="32" t="s">
        <v>3290</v>
      </c>
      <c r="D639" s="31"/>
      <c r="E639" s="31" t="s">
        <v>103</v>
      </c>
      <c r="F639" s="31" t="s">
        <v>906</v>
      </c>
      <c r="G639" s="31" t="s">
        <v>905</v>
      </c>
      <c r="H639" s="31" t="s">
        <v>24</v>
      </c>
      <c r="I639" s="31" t="s">
        <v>905</v>
      </c>
      <c r="J639" s="31" t="s">
        <v>905</v>
      </c>
      <c r="K639" s="33" t="s">
        <v>3273</v>
      </c>
      <c r="L639" s="31"/>
      <c r="M639" s="31"/>
      <c r="N639" s="31"/>
      <c r="O639" s="31"/>
    </row>
    <row r="640" spans="1:15" x14ac:dyDescent="0.25">
      <c r="A640" s="32" t="s">
        <v>3291</v>
      </c>
      <c r="B640" s="31" t="s">
        <v>1452</v>
      </c>
      <c r="C640" s="32" t="s">
        <v>3291</v>
      </c>
      <c r="D640" s="31"/>
      <c r="E640" s="31" t="s">
        <v>103</v>
      </c>
      <c r="F640" s="31" t="s">
        <v>906</v>
      </c>
      <c r="G640" s="31" t="s">
        <v>905</v>
      </c>
      <c r="H640" s="31" t="s">
        <v>24</v>
      </c>
      <c r="I640" s="31" t="s">
        <v>905</v>
      </c>
      <c r="J640" s="31" t="s">
        <v>905</v>
      </c>
      <c r="K640" s="33" t="s">
        <v>3273</v>
      </c>
      <c r="L640" s="31"/>
      <c r="M640" s="31"/>
      <c r="N640" s="31"/>
      <c r="O640" s="31"/>
    </row>
    <row r="641" spans="1:15" x14ac:dyDescent="0.25">
      <c r="A641" s="32" t="s">
        <v>3292</v>
      </c>
      <c r="B641" s="31" t="s">
        <v>1452</v>
      </c>
      <c r="C641" s="32" t="s">
        <v>3292</v>
      </c>
      <c r="D641" s="31"/>
      <c r="E641" s="31" t="s">
        <v>103</v>
      </c>
      <c r="F641" s="31" t="s">
        <v>906</v>
      </c>
      <c r="G641" s="31" t="s">
        <v>905</v>
      </c>
      <c r="H641" s="31" t="s">
        <v>24</v>
      </c>
      <c r="I641" s="31" t="s">
        <v>905</v>
      </c>
      <c r="J641" s="31" t="s">
        <v>905</v>
      </c>
      <c r="K641" s="33" t="s">
        <v>3273</v>
      </c>
      <c r="L641" s="31"/>
      <c r="M641" s="31"/>
      <c r="N641" s="31"/>
      <c r="O641" s="31"/>
    </row>
    <row r="642" spans="1:15" x14ac:dyDescent="0.25">
      <c r="A642" s="32" t="s">
        <v>3293</v>
      </c>
      <c r="B642" s="31" t="s">
        <v>1452</v>
      </c>
      <c r="C642" s="32" t="s">
        <v>3293</v>
      </c>
      <c r="D642" s="31"/>
      <c r="E642" s="31" t="s">
        <v>103</v>
      </c>
      <c r="F642" s="31" t="s">
        <v>906</v>
      </c>
      <c r="G642" s="31" t="s">
        <v>905</v>
      </c>
      <c r="H642" s="31" t="s">
        <v>24</v>
      </c>
      <c r="I642" s="31" t="s">
        <v>905</v>
      </c>
      <c r="J642" s="31" t="s">
        <v>905</v>
      </c>
      <c r="K642" s="33" t="s">
        <v>3273</v>
      </c>
      <c r="L642" s="31"/>
      <c r="M642" s="31"/>
      <c r="N642" s="31"/>
      <c r="O642" s="31"/>
    </row>
    <row r="643" spans="1:15" x14ac:dyDescent="0.25">
      <c r="A643" s="32" t="s">
        <v>3294</v>
      </c>
      <c r="B643" s="31" t="s">
        <v>1452</v>
      </c>
      <c r="C643" s="32" t="s">
        <v>3294</v>
      </c>
      <c r="D643" s="31"/>
      <c r="E643" s="31" t="s">
        <v>103</v>
      </c>
      <c r="F643" s="31" t="s">
        <v>906</v>
      </c>
      <c r="G643" s="31" t="s">
        <v>905</v>
      </c>
      <c r="H643" s="31" t="s">
        <v>24</v>
      </c>
      <c r="I643" s="31" t="s">
        <v>905</v>
      </c>
      <c r="J643" s="31" t="s">
        <v>905</v>
      </c>
      <c r="K643" s="33" t="s">
        <v>3273</v>
      </c>
      <c r="L643" s="31"/>
      <c r="M643" s="31"/>
      <c r="N643" s="31"/>
      <c r="O643" s="31"/>
    </row>
    <row r="644" spans="1:15" x14ac:dyDescent="0.25">
      <c r="A644" s="32" t="s">
        <v>3295</v>
      </c>
      <c r="B644" s="31" t="s">
        <v>1452</v>
      </c>
      <c r="C644" s="32" t="s">
        <v>3295</v>
      </c>
      <c r="D644" s="31"/>
      <c r="E644" s="31" t="s">
        <v>103</v>
      </c>
      <c r="F644" s="31" t="s">
        <v>906</v>
      </c>
      <c r="G644" s="31" t="s">
        <v>905</v>
      </c>
      <c r="H644" s="31" t="s">
        <v>24</v>
      </c>
      <c r="I644" s="31" t="s">
        <v>905</v>
      </c>
      <c r="J644" s="31" t="s">
        <v>905</v>
      </c>
      <c r="K644" s="33" t="s">
        <v>3273</v>
      </c>
      <c r="L644" s="31"/>
      <c r="M644" s="31"/>
      <c r="N644" s="31"/>
      <c r="O644" s="31"/>
    </row>
    <row r="645" spans="1:15" x14ac:dyDescent="0.25">
      <c r="A645" s="32" t="s">
        <v>3296</v>
      </c>
      <c r="B645" s="31" t="s">
        <v>1452</v>
      </c>
      <c r="C645" s="32" t="s">
        <v>3296</v>
      </c>
      <c r="D645" s="31"/>
      <c r="E645" s="31" t="s">
        <v>103</v>
      </c>
      <c r="F645" s="31" t="s">
        <v>906</v>
      </c>
      <c r="G645" s="31" t="s">
        <v>905</v>
      </c>
      <c r="H645" s="31" t="s">
        <v>24</v>
      </c>
      <c r="I645" s="31" t="s">
        <v>905</v>
      </c>
      <c r="J645" s="31" t="s">
        <v>905</v>
      </c>
      <c r="K645" s="33" t="s">
        <v>3273</v>
      </c>
      <c r="L645" s="31"/>
      <c r="M645" s="31"/>
      <c r="N645" s="31"/>
      <c r="O645" s="31"/>
    </row>
    <row r="646" spans="1:15" x14ac:dyDescent="0.25">
      <c r="A646" s="32" t="s">
        <v>3297</v>
      </c>
      <c r="B646" s="31" t="s">
        <v>1452</v>
      </c>
      <c r="C646" s="32" t="s">
        <v>3297</v>
      </c>
      <c r="D646" s="31"/>
      <c r="E646" s="31" t="s">
        <v>103</v>
      </c>
      <c r="F646" s="31" t="s">
        <v>906</v>
      </c>
      <c r="G646" s="31" t="s">
        <v>905</v>
      </c>
      <c r="H646" s="31" t="s">
        <v>24</v>
      </c>
      <c r="I646" s="31" t="s">
        <v>905</v>
      </c>
      <c r="J646" s="31" t="s">
        <v>905</v>
      </c>
      <c r="K646" s="33" t="s">
        <v>3273</v>
      </c>
      <c r="L646" s="31"/>
      <c r="M646" s="31"/>
      <c r="N646" s="31"/>
      <c r="O646" s="31"/>
    </row>
    <row r="647" spans="1:15" x14ac:dyDescent="0.25">
      <c r="A647" s="32" t="s">
        <v>3298</v>
      </c>
      <c r="B647" s="31" t="s">
        <v>1452</v>
      </c>
      <c r="C647" s="32" t="s">
        <v>3298</v>
      </c>
      <c r="D647" s="31"/>
      <c r="E647" s="31" t="s">
        <v>103</v>
      </c>
      <c r="F647" s="31" t="s">
        <v>906</v>
      </c>
      <c r="G647" s="31" t="s">
        <v>905</v>
      </c>
      <c r="H647" s="31" t="s">
        <v>24</v>
      </c>
      <c r="I647" s="31" t="s">
        <v>905</v>
      </c>
      <c r="J647" s="31" t="s">
        <v>905</v>
      </c>
      <c r="K647" s="33" t="s">
        <v>3273</v>
      </c>
      <c r="L647" s="31"/>
      <c r="M647" s="31"/>
      <c r="N647" s="31"/>
      <c r="O647" s="31"/>
    </row>
    <row r="648" spans="1:15" x14ac:dyDescent="0.25">
      <c r="A648" s="32" t="s">
        <v>3299</v>
      </c>
      <c r="B648" s="31" t="s">
        <v>1452</v>
      </c>
      <c r="C648" s="32" t="s">
        <v>3299</v>
      </c>
      <c r="D648" s="31"/>
      <c r="E648" s="31" t="s">
        <v>103</v>
      </c>
      <c r="F648" s="31" t="s">
        <v>906</v>
      </c>
      <c r="G648" s="31" t="s">
        <v>905</v>
      </c>
      <c r="H648" s="31" t="s">
        <v>24</v>
      </c>
      <c r="I648" s="31" t="s">
        <v>905</v>
      </c>
      <c r="J648" s="31" t="s">
        <v>905</v>
      </c>
      <c r="K648" s="33" t="s">
        <v>3273</v>
      </c>
      <c r="L648" s="31"/>
      <c r="M648" s="31"/>
      <c r="N648" s="31"/>
      <c r="O648" s="31"/>
    </row>
    <row r="649" spans="1:15" x14ac:dyDescent="0.25">
      <c r="A649" s="32" t="s">
        <v>3203</v>
      </c>
      <c r="B649" s="31" t="s">
        <v>1452</v>
      </c>
      <c r="C649" s="32" t="s">
        <v>3203</v>
      </c>
      <c r="D649" s="31"/>
      <c r="E649" s="31" t="s">
        <v>103</v>
      </c>
      <c r="F649" s="31" t="s">
        <v>906</v>
      </c>
      <c r="G649" s="31" t="s">
        <v>915</v>
      </c>
      <c r="H649" s="31" t="s">
        <v>24</v>
      </c>
      <c r="I649" s="31" t="s">
        <v>905</v>
      </c>
      <c r="J649" s="31" t="s">
        <v>905</v>
      </c>
      <c r="K649" s="35" t="s">
        <v>3300</v>
      </c>
      <c r="L649" s="31"/>
      <c r="M649" s="31"/>
      <c r="N649" s="31"/>
      <c r="O649" s="31"/>
    </row>
    <row r="650" spans="1:15" x14ac:dyDescent="0.25">
      <c r="A650" s="34" t="s">
        <v>3202</v>
      </c>
      <c r="B650" s="31" t="s">
        <v>1452</v>
      </c>
      <c r="C650" s="34" t="s">
        <v>3301</v>
      </c>
      <c r="D650" s="31"/>
      <c r="E650" s="31" t="s">
        <v>103</v>
      </c>
      <c r="F650" s="31" t="s">
        <v>906</v>
      </c>
      <c r="G650" s="31" t="s">
        <v>915</v>
      </c>
      <c r="H650" s="31" t="s">
        <v>24</v>
      </c>
      <c r="I650" s="31" t="s">
        <v>905</v>
      </c>
      <c r="J650" s="31" t="s">
        <v>905</v>
      </c>
      <c r="K650" s="35" t="s">
        <v>3300</v>
      </c>
      <c r="L650" s="31"/>
      <c r="M650" s="31"/>
      <c r="N650" s="31"/>
      <c r="O650" s="31"/>
    </row>
    <row r="651" spans="1:15" x14ac:dyDescent="0.25">
      <c r="A651" s="32" t="s">
        <v>2789</v>
      </c>
      <c r="B651" s="31" t="s">
        <v>1452</v>
      </c>
      <c r="C651" s="32" t="s">
        <v>2789</v>
      </c>
      <c r="D651" s="31"/>
      <c r="E651" s="31" t="s">
        <v>103</v>
      </c>
      <c r="F651" s="31" t="s">
        <v>906</v>
      </c>
      <c r="G651" s="31" t="s">
        <v>915</v>
      </c>
      <c r="H651" s="31" t="s">
        <v>24</v>
      </c>
      <c r="I651" s="31" t="s">
        <v>905</v>
      </c>
      <c r="J651" s="31" t="s">
        <v>905</v>
      </c>
      <c r="K651" s="35" t="s">
        <v>3300</v>
      </c>
      <c r="L651" s="31"/>
      <c r="M651" s="31"/>
      <c r="N651" s="31"/>
      <c r="O651" s="31"/>
    </row>
    <row r="652" spans="1:15" x14ac:dyDescent="0.25">
      <c r="A652" s="32" t="s">
        <v>3073</v>
      </c>
      <c r="B652" s="31" t="s">
        <v>1452</v>
      </c>
      <c r="C652" s="32" t="s">
        <v>3073</v>
      </c>
      <c r="D652" s="31"/>
      <c r="E652" s="31" t="s">
        <v>103</v>
      </c>
      <c r="F652" s="31" t="s">
        <v>906</v>
      </c>
      <c r="G652" s="31" t="s">
        <v>915</v>
      </c>
      <c r="H652" s="31" t="s">
        <v>24</v>
      </c>
      <c r="I652" s="31" t="s">
        <v>905</v>
      </c>
      <c r="J652" s="31" t="s">
        <v>905</v>
      </c>
      <c r="K652" s="35" t="s">
        <v>3300</v>
      </c>
      <c r="L652" s="31"/>
      <c r="M652" s="31"/>
      <c r="N652" s="31"/>
      <c r="O652" s="31"/>
    </row>
    <row r="653" spans="1:15" x14ac:dyDescent="0.25">
      <c r="A653" s="32" t="s">
        <v>3302</v>
      </c>
      <c r="B653" s="31" t="s">
        <v>1452</v>
      </c>
      <c r="C653" s="32" t="s">
        <v>3303</v>
      </c>
      <c r="D653" s="31"/>
      <c r="E653" s="31" t="s">
        <v>103</v>
      </c>
      <c r="F653" s="31" t="s">
        <v>906</v>
      </c>
      <c r="G653" s="31" t="s">
        <v>915</v>
      </c>
      <c r="H653" s="31" t="s">
        <v>24</v>
      </c>
      <c r="I653" s="31" t="s">
        <v>905</v>
      </c>
      <c r="J653" s="31" t="s">
        <v>905</v>
      </c>
      <c r="K653" s="35" t="s">
        <v>3300</v>
      </c>
      <c r="L653" s="31"/>
      <c r="M653" s="31"/>
      <c r="N653" s="31"/>
      <c r="O653" s="31"/>
    </row>
    <row r="654" spans="1:15" x14ac:dyDescent="0.25">
      <c r="A654" s="32" t="s">
        <v>2918</v>
      </c>
      <c r="B654" s="31" t="s">
        <v>1452</v>
      </c>
      <c r="C654" s="32" t="s">
        <v>2918</v>
      </c>
      <c r="D654" s="31"/>
      <c r="E654" s="31" t="s">
        <v>103</v>
      </c>
      <c r="F654" s="31" t="s">
        <v>906</v>
      </c>
      <c r="G654" s="31" t="s">
        <v>915</v>
      </c>
      <c r="H654" s="31" t="s">
        <v>24</v>
      </c>
      <c r="I654" s="31" t="s">
        <v>905</v>
      </c>
      <c r="J654" s="31" t="s">
        <v>905</v>
      </c>
      <c r="K654" s="35" t="s">
        <v>3300</v>
      </c>
      <c r="L654" s="31"/>
      <c r="M654" s="31"/>
      <c r="N654" s="31"/>
      <c r="O654" s="31"/>
    </row>
    <row r="655" spans="1:15" x14ac:dyDescent="0.25">
      <c r="A655" s="32" t="s">
        <v>2092</v>
      </c>
      <c r="B655" s="31" t="s">
        <v>1452</v>
      </c>
      <c r="C655" s="32" t="s">
        <v>2092</v>
      </c>
      <c r="D655" s="31"/>
      <c r="E655" s="31" t="s">
        <v>103</v>
      </c>
      <c r="F655" s="31" t="s">
        <v>906</v>
      </c>
      <c r="G655" s="31" t="s">
        <v>915</v>
      </c>
      <c r="H655" s="31" t="s">
        <v>24</v>
      </c>
      <c r="I655" s="31" t="s">
        <v>905</v>
      </c>
      <c r="J655" s="31" t="s">
        <v>905</v>
      </c>
      <c r="K655" s="35" t="s">
        <v>3300</v>
      </c>
      <c r="L655" s="31"/>
      <c r="M655" s="31"/>
      <c r="N655" s="31"/>
      <c r="O655" s="31"/>
    </row>
    <row r="656" spans="1:15" x14ac:dyDescent="0.25">
      <c r="A656" s="32" t="s">
        <v>3196</v>
      </c>
      <c r="B656" s="31" t="s">
        <v>1452</v>
      </c>
      <c r="C656" s="32" t="s">
        <v>3304</v>
      </c>
      <c r="D656" s="31"/>
      <c r="E656" s="31" t="s">
        <v>103</v>
      </c>
      <c r="F656" s="31" t="s">
        <v>906</v>
      </c>
      <c r="G656" s="31" t="s">
        <v>915</v>
      </c>
      <c r="H656" s="31" t="s">
        <v>24</v>
      </c>
      <c r="I656" s="31" t="s">
        <v>905</v>
      </c>
      <c r="J656" s="31" t="s">
        <v>905</v>
      </c>
      <c r="K656" s="35" t="s">
        <v>3300</v>
      </c>
      <c r="L656" s="31"/>
      <c r="M656" s="31"/>
      <c r="N656" s="31"/>
      <c r="O656" s="31"/>
    </row>
    <row r="657" spans="1:15" x14ac:dyDescent="0.25">
      <c r="A657" s="32" t="s">
        <v>3305</v>
      </c>
      <c r="B657" s="31" t="s">
        <v>1452</v>
      </c>
      <c r="C657" s="32" t="s">
        <v>3306</v>
      </c>
      <c r="D657" s="31"/>
      <c r="E657" s="31" t="s">
        <v>103</v>
      </c>
      <c r="F657" s="31" t="s">
        <v>906</v>
      </c>
      <c r="G657" s="31" t="s">
        <v>915</v>
      </c>
      <c r="H657" s="31" t="s">
        <v>24</v>
      </c>
      <c r="I657" s="31" t="s">
        <v>905</v>
      </c>
      <c r="J657" s="31" t="s">
        <v>905</v>
      </c>
      <c r="K657" s="35" t="s">
        <v>3300</v>
      </c>
      <c r="L657" s="31"/>
      <c r="M657" s="31"/>
      <c r="N657" s="31"/>
      <c r="O657" s="31"/>
    </row>
    <row r="658" spans="1:15" x14ac:dyDescent="0.25">
      <c r="A658" s="32" t="s">
        <v>3307</v>
      </c>
      <c r="B658" s="31" t="s">
        <v>1452</v>
      </c>
      <c r="C658" s="32" t="s">
        <v>3308</v>
      </c>
      <c r="D658" s="31"/>
      <c r="E658" s="31" t="s">
        <v>103</v>
      </c>
      <c r="F658" s="31" t="s">
        <v>906</v>
      </c>
      <c r="G658" s="31" t="s">
        <v>915</v>
      </c>
      <c r="H658" s="31" t="s">
        <v>24</v>
      </c>
      <c r="I658" s="31" t="s">
        <v>905</v>
      </c>
      <c r="J658" s="31" t="s">
        <v>905</v>
      </c>
      <c r="K658" s="35" t="s">
        <v>3300</v>
      </c>
      <c r="L658" s="31"/>
      <c r="M658" s="31"/>
      <c r="N658" s="31"/>
      <c r="O658" s="31"/>
    </row>
    <row r="659" spans="1:15" x14ac:dyDescent="0.25">
      <c r="A659" s="32" t="s">
        <v>3309</v>
      </c>
      <c r="B659" s="31" t="s">
        <v>1452</v>
      </c>
      <c r="C659" s="32" t="s">
        <v>3310</v>
      </c>
      <c r="D659" s="31"/>
      <c r="E659" s="31" t="s">
        <v>103</v>
      </c>
      <c r="F659" s="31" t="s">
        <v>906</v>
      </c>
      <c r="G659" s="31" t="s">
        <v>915</v>
      </c>
      <c r="H659" s="31" t="s">
        <v>24</v>
      </c>
      <c r="I659" s="31" t="s">
        <v>905</v>
      </c>
      <c r="J659" s="31" t="s">
        <v>905</v>
      </c>
      <c r="K659" s="35" t="s">
        <v>3300</v>
      </c>
      <c r="L659" s="31"/>
      <c r="M659" s="31"/>
      <c r="N659" s="31"/>
      <c r="O659" s="31"/>
    </row>
    <row r="660" spans="1:15" x14ac:dyDescent="0.25">
      <c r="A660" s="34" t="s">
        <v>3311</v>
      </c>
      <c r="B660" s="31" t="s">
        <v>1452</v>
      </c>
      <c r="C660" s="34" t="s">
        <v>3312</v>
      </c>
      <c r="D660" s="31"/>
      <c r="E660" s="31" t="s">
        <v>103</v>
      </c>
      <c r="F660" s="31" t="s">
        <v>906</v>
      </c>
      <c r="G660" s="31" t="s">
        <v>915</v>
      </c>
      <c r="H660" s="31" t="s">
        <v>24</v>
      </c>
      <c r="I660" s="31" t="s">
        <v>905</v>
      </c>
      <c r="J660" s="31" t="s">
        <v>905</v>
      </c>
      <c r="K660" s="35" t="s">
        <v>3300</v>
      </c>
      <c r="L660" s="31"/>
      <c r="M660" s="31"/>
      <c r="N660" s="31"/>
      <c r="O660" s="31"/>
    </row>
    <row r="661" spans="1:15" x14ac:dyDescent="0.25">
      <c r="A661" s="32" t="s">
        <v>3313</v>
      </c>
      <c r="B661" s="31" t="s">
        <v>1452</v>
      </c>
      <c r="C661" s="32" t="s">
        <v>3313</v>
      </c>
      <c r="D661" s="31"/>
      <c r="E661" s="31" t="s">
        <v>103</v>
      </c>
      <c r="F661" s="31" t="s">
        <v>906</v>
      </c>
      <c r="G661" s="31" t="s">
        <v>915</v>
      </c>
      <c r="H661" s="31" t="s">
        <v>24</v>
      </c>
      <c r="I661" s="31" t="s">
        <v>905</v>
      </c>
      <c r="J661" s="31" t="s">
        <v>905</v>
      </c>
      <c r="K661" s="35" t="s">
        <v>3300</v>
      </c>
      <c r="L661" s="31"/>
      <c r="M661" s="31"/>
      <c r="N661" s="31"/>
      <c r="O661" s="31"/>
    </row>
    <row r="662" spans="1:15" x14ac:dyDescent="0.25">
      <c r="A662" s="32" t="s">
        <v>3314</v>
      </c>
      <c r="B662" s="31" t="s">
        <v>1452</v>
      </c>
      <c r="C662" s="32" t="s">
        <v>3315</v>
      </c>
      <c r="D662" s="31"/>
      <c r="E662" s="31" t="s">
        <v>103</v>
      </c>
      <c r="F662" s="31" t="s">
        <v>906</v>
      </c>
      <c r="G662" s="31" t="s">
        <v>915</v>
      </c>
      <c r="H662" s="31" t="s">
        <v>24</v>
      </c>
      <c r="I662" s="31" t="s">
        <v>905</v>
      </c>
      <c r="J662" s="31" t="s">
        <v>905</v>
      </c>
      <c r="K662" s="35" t="s">
        <v>3300</v>
      </c>
      <c r="L662" s="31"/>
      <c r="M662" s="31"/>
      <c r="N662" s="31"/>
      <c r="O662" s="31"/>
    </row>
    <row r="663" spans="1:15" x14ac:dyDescent="0.25">
      <c r="A663" s="32" t="s">
        <v>3316</v>
      </c>
      <c r="B663" s="31" t="s">
        <v>1452</v>
      </c>
      <c r="C663" s="32" t="s">
        <v>3316</v>
      </c>
      <c r="D663" s="31"/>
      <c r="E663" s="31" t="s">
        <v>103</v>
      </c>
      <c r="F663" s="31" t="s">
        <v>906</v>
      </c>
      <c r="G663" s="31" t="s">
        <v>915</v>
      </c>
      <c r="H663" s="31" t="s">
        <v>24</v>
      </c>
      <c r="I663" s="31" t="s">
        <v>905</v>
      </c>
      <c r="J663" s="31" t="s">
        <v>905</v>
      </c>
      <c r="K663" s="35" t="s">
        <v>3300</v>
      </c>
      <c r="L663" s="31"/>
      <c r="M663" s="31"/>
      <c r="N663" s="31"/>
      <c r="O663" s="31"/>
    </row>
    <row r="664" spans="1:15" x14ac:dyDescent="0.25">
      <c r="A664" s="32" t="s">
        <v>3317</v>
      </c>
      <c r="B664" s="31" t="s">
        <v>1452</v>
      </c>
      <c r="C664" s="32" t="s">
        <v>3317</v>
      </c>
      <c r="D664" s="31"/>
      <c r="E664" s="31" t="s">
        <v>103</v>
      </c>
      <c r="F664" s="31" t="s">
        <v>906</v>
      </c>
      <c r="G664" s="31" t="s">
        <v>915</v>
      </c>
      <c r="H664" s="31" t="s">
        <v>24</v>
      </c>
      <c r="I664" s="31" t="s">
        <v>905</v>
      </c>
      <c r="J664" s="31" t="s">
        <v>905</v>
      </c>
      <c r="K664" s="35" t="s">
        <v>3300</v>
      </c>
      <c r="L664" s="31"/>
      <c r="M664" s="31"/>
      <c r="N664" s="31"/>
      <c r="O664" s="31"/>
    </row>
    <row r="665" spans="1:15" x14ac:dyDescent="0.25">
      <c r="A665" s="32" t="s">
        <v>3318</v>
      </c>
      <c r="B665" s="31" t="s">
        <v>1452</v>
      </c>
      <c r="C665" s="32" t="s">
        <v>3319</v>
      </c>
      <c r="D665" s="31"/>
      <c r="E665" s="31" t="s">
        <v>103</v>
      </c>
      <c r="F665" s="31" t="s">
        <v>906</v>
      </c>
      <c r="G665" s="31" t="s">
        <v>915</v>
      </c>
      <c r="H665" s="31" t="s">
        <v>24</v>
      </c>
      <c r="I665" s="31" t="s">
        <v>905</v>
      </c>
      <c r="J665" s="31" t="s">
        <v>905</v>
      </c>
      <c r="K665" s="35" t="s">
        <v>3300</v>
      </c>
      <c r="L665" s="31"/>
      <c r="M665" s="31"/>
      <c r="N665" s="31"/>
      <c r="O665" s="31"/>
    </row>
    <row r="666" spans="1:15" x14ac:dyDescent="0.25">
      <c r="A666" s="32" t="s">
        <v>3320</v>
      </c>
      <c r="B666" s="31" t="s">
        <v>1452</v>
      </c>
      <c r="C666" s="32" t="s">
        <v>3321</v>
      </c>
      <c r="D666" s="31"/>
      <c r="E666" s="31" t="s">
        <v>103</v>
      </c>
      <c r="F666" s="31" t="s">
        <v>906</v>
      </c>
      <c r="G666" s="31" t="s">
        <v>915</v>
      </c>
      <c r="H666" s="31" t="s">
        <v>24</v>
      </c>
      <c r="I666" s="31" t="s">
        <v>905</v>
      </c>
      <c r="J666" s="31" t="s">
        <v>905</v>
      </c>
      <c r="K666" s="35" t="s">
        <v>3300</v>
      </c>
      <c r="L666" s="31"/>
      <c r="M666" s="31"/>
      <c r="N666" s="31"/>
      <c r="O666" s="31"/>
    </row>
    <row r="667" spans="1:15" x14ac:dyDescent="0.25">
      <c r="A667" s="32" t="s">
        <v>3322</v>
      </c>
      <c r="B667" s="31" t="s">
        <v>1452</v>
      </c>
      <c r="C667" s="32" t="s">
        <v>3322</v>
      </c>
      <c r="D667" s="31"/>
      <c r="E667" s="31" t="s">
        <v>103</v>
      </c>
      <c r="F667" s="31" t="s">
        <v>906</v>
      </c>
      <c r="G667" s="31" t="s">
        <v>915</v>
      </c>
      <c r="H667" s="31" t="s">
        <v>24</v>
      </c>
      <c r="I667" s="31" t="s">
        <v>905</v>
      </c>
      <c r="J667" s="31" t="s">
        <v>905</v>
      </c>
      <c r="K667" s="35" t="s">
        <v>3300</v>
      </c>
      <c r="L667" s="31"/>
      <c r="M667" s="31"/>
      <c r="N667" s="31"/>
      <c r="O667" s="31"/>
    </row>
    <row r="668" spans="1:15" x14ac:dyDescent="0.25">
      <c r="A668" s="32" t="s">
        <v>3323</v>
      </c>
      <c r="B668" s="31" t="s">
        <v>1452</v>
      </c>
      <c r="C668" s="32" t="s">
        <v>3323</v>
      </c>
      <c r="D668" s="31"/>
      <c r="E668" s="31" t="s">
        <v>103</v>
      </c>
      <c r="F668" s="31" t="s">
        <v>906</v>
      </c>
      <c r="G668" s="31" t="s">
        <v>905</v>
      </c>
      <c r="H668" s="31" t="s">
        <v>24</v>
      </c>
      <c r="I668" s="31" t="s">
        <v>905</v>
      </c>
      <c r="J668" s="31" t="s">
        <v>905</v>
      </c>
      <c r="K668" s="35" t="s">
        <v>3324</v>
      </c>
      <c r="L668" s="31"/>
      <c r="M668" s="31"/>
      <c r="N668" s="31"/>
      <c r="O668" s="31"/>
    </row>
    <row r="669" spans="1:15" x14ac:dyDescent="0.25">
      <c r="A669" s="32" t="s">
        <v>3325</v>
      </c>
      <c r="B669" s="31" t="s">
        <v>1452</v>
      </c>
      <c r="C669" s="32" t="s">
        <v>3325</v>
      </c>
      <c r="D669" s="31"/>
      <c r="E669" s="31" t="s">
        <v>103</v>
      </c>
      <c r="F669" s="31" t="s">
        <v>906</v>
      </c>
      <c r="G669" s="31" t="s">
        <v>905</v>
      </c>
      <c r="H669" s="31" t="s">
        <v>24</v>
      </c>
      <c r="I669" s="31" t="s">
        <v>905</v>
      </c>
      <c r="J669" s="31" t="s">
        <v>905</v>
      </c>
      <c r="K669" s="35" t="s">
        <v>3324</v>
      </c>
      <c r="L669" s="31"/>
      <c r="M669" s="31"/>
      <c r="N669" s="31"/>
      <c r="O669" s="31"/>
    </row>
    <row r="670" spans="1:15" x14ac:dyDescent="0.25">
      <c r="A670" s="32" t="s">
        <v>3326</v>
      </c>
      <c r="B670" s="31" t="s">
        <v>1452</v>
      </c>
      <c r="C670" s="32" t="s">
        <v>3326</v>
      </c>
      <c r="D670" s="31"/>
      <c r="E670" s="31" t="s">
        <v>103</v>
      </c>
      <c r="F670" s="31" t="s">
        <v>906</v>
      </c>
      <c r="G670" s="31" t="s">
        <v>905</v>
      </c>
      <c r="H670" s="31" t="s">
        <v>24</v>
      </c>
      <c r="I670" s="31" t="s">
        <v>905</v>
      </c>
      <c r="J670" s="31" t="s">
        <v>905</v>
      </c>
      <c r="K670" s="35" t="s">
        <v>3324</v>
      </c>
      <c r="L670" s="31"/>
      <c r="M670" s="31"/>
      <c r="N670" s="31"/>
      <c r="O670" s="31"/>
    </row>
    <row r="671" spans="1:15" x14ac:dyDescent="0.25">
      <c r="A671" s="32" t="s">
        <v>3327</v>
      </c>
      <c r="B671" s="31" t="s">
        <v>1452</v>
      </c>
      <c r="C671" s="32" t="s">
        <v>3327</v>
      </c>
      <c r="D671" s="31"/>
      <c r="E671" s="31" t="s">
        <v>103</v>
      </c>
      <c r="F671" s="31" t="s">
        <v>906</v>
      </c>
      <c r="G671" s="31" t="s">
        <v>905</v>
      </c>
      <c r="H671" s="31" t="s">
        <v>24</v>
      </c>
      <c r="I671" s="31" t="s">
        <v>905</v>
      </c>
      <c r="J671" s="31" t="s">
        <v>905</v>
      </c>
      <c r="K671" s="35" t="s">
        <v>3324</v>
      </c>
      <c r="L671" s="31"/>
      <c r="M671" s="31"/>
      <c r="N671" s="31"/>
      <c r="O671" s="31"/>
    </row>
    <row r="672" spans="1:15" x14ac:dyDescent="0.25">
      <c r="A672" s="32" t="s">
        <v>3328</v>
      </c>
      <c r="B672" s="31" t="s">
        <v>1452</v>
      </c>
      <c r="C672" s="32" t="s">
        <v>3328</v>
      </c>
      <c r="D672" s="31"/>
      <c r="E672" s="31" t="s">
        <v>103</v>
      </c>
      <c r="F672" s="31" t="s">
        <v>906</v>
      </c>
      <c r="G672" s="31" t="s">
        <v>905</v>
      </c>
      <c r="H672" s="31" t="s">
        <v>24</v>
      </c>
      <c r="I672" s="31" t="s">
        <v>905</v>
      </c>
      <c r="J672" s="31" t="s">
        <v>905</v>
      </c>
      <c r="K672" s="35" t="s">
        <v>3324</v>
      </c>
      <c r="L672" s="31"/>
      <c r="M672" s="31"/>
      <c r="N672" s="31"/>
      <c r="O672" s="31"/>
    </row>
    <row r="673" spans="1:15" x14ac:dyDescent="0.25">
      <c r="A673" s="32" t="s">
        <v>3329</v>
      </c>
      <c r="B673" s="31" t="s">
        <v>1452</v>
      </c>
      <c r="C673" s="32" t="s">
        <v>3329</v>
      </c>
      <c r="D673" s="31"/>
      <c r="E673" s="31" t="s">
        <v>103</v>
      </c>
      <c r="F673" s="31" t="s">
        <v>906</v>
      </c>
      <c r="G673" s="31" t="s">
        <v>905</v>
      </c>
      <c r="H673" s="31" t="s">
        <v>24</v>
      </c>
      <c r="I673" s="31" t="s">
        <v>905</v>
      </c>
      <c r="J673" s="31" t="s">
        <v>905</v>
      </c>
      <c r="K673" s="35" t="s">
        <v>3324</v>
      </c>
      <c r="L673" s="31"/>
      <c r="M673" s="31"/>
      <c r="N673" s="31"/>
      <c r="O673" s="31"/>
    </row>
    <row r="674" spans="1:15" x14ac:dyDescent="0.25">
      <c r="A674" s="32" t="s">
        <v>3330</v>
      </c>
      <c r="B674" s="31" t="s">
        <v>1452</v>
      </c>
      <c r="C674" s="32" t="s">
        <v>3330</v>
      </c>
      <c r="D674" s="31"/>
      <c r="E674" s="31" t="s">
        <v>103</v>
      </c>
      <c r="F674" s="31" t="s">
        <v>906</v>
      </c>
      <c r="G674" s="31" t="s">
        <v>905</v>
      </c>
      <c r="H674" s="31" t="s">
        <v>24</v>
      </c>
      <c r="I674" s="31" t="s">
        <v>905</v>
      </c>
      <c r="J674" s="31" t="s">
        <v>905</v>
      </c>
      <c r="K674" s="35" t="s">
        <v>3324</v>
      </c>
      <c r="L674" s="31"/>
      <c r="M674" s="31"/>
      <c r="N674" s="31"/>
      <c r="O674" s="31"/>
    </row>
    <row r="675" spans="1:15" x14ac:dyDescent="0.25">
      <c r="A675" s="32" t="s">
        <v>3331</v>
      </c>
      <c r="B675" s="31" t="s">
        <v>1452</v>
      </c>
      <c r="C675" s="32" t="s">
        <v>3331</v>
      </c>
      <c r="D675" s="31"/>
      <c r="E675" s="31" t="s">
        <v>103</v>
      </c>
      <c r="F675" s="31" t="s">
        <v>906</v>
      </c>
      <c r="G675" s="31" t="s">
        <v>905</v>
      </c>
      <c r="H675" s="31" t="s">
        <v>24</v>
      </c>
      <c r="I675" s="31" t="s">
        <v>905</v>
      </c>
      <c r="J675" s="31" t="s">
        <v>905</v>
      </c>
      <c r="K675" s="35" t="s">
        <v>3324</v>
      </c>
      <c r="L675" s="31"/>
      <c r="M675" s="31"/>
      <c r="N675" s="31"/>
      <c r="O675" s="31"/>
    </row>
    <row r="676" spans="1:15" x14ac:dyDescent="0.25">
      <c r="A676" s="32" t="s">
        <v>3332</v>
      </c>
      <c r="B676" s="31" t="s">
        <v>1452</v>
      </c>
      <c r="C676" s="32" t="s">
        <v>3332</v>
      </c>
      <c r="D676" s="31"/>
      <c r="E676" s="31" t="s">
        <v>103</v>
      </c>
      <c r="F676" s="31" t="s">
        <v>906</v>
      </c>
      <c r="G676" s="31" t="s">
        <v>905</v>
      </c>
      <c r="H676" s="31" t="s">
        <v>24</v>
      </c>
      <c r="I676" s="31" t="s">
        <v>905</v>
      </c>
      <c r="J676" s="31" t="s">
        <v>905</v>
      </c>
      <c r="K676" s="35" t="s">
        <v>3324</v>
      </c>
      <c r="L676" s="31"/>
      <c r="M676" s="31"/>
      <c r="N676" s="31"/>
      <c r="O676" s="31"/>
    </row>
    <row r="677" spans="1:15" x14ac:dyDescent="0.25">
      <c r="A677" s="32" t="s">
        <v>3333</v>
      </c>
      <c r="B677" s="31" t="s">
        <v>1452</v>
      </c>
      <c r="C677" s="32" t="s">
        <v>3333</v>
      </c>
      <c r="D677" s="31"/>
      <c r="E677" s="31" t="s">
        <v>103</v>
      </c>
      <c r="F677" s="31" t="s">
        <v>906</v>
      </c>
      <c r="G677" s="31" t="s">
        <v>905</v>
      </c>
      <c r="H677" s="31" t="s">
        <v>24</v>
      </c>
      <c r="I677" s="31" t="s">
        <v>905</v>
      </c>
      <c r="J677" s="31" t="s">
        <v>905</v>
      </c>
      <c r="K677" s="35" t="s">
        <v>3324</v>
      </c>
      <c r="L677" s="31"/>
      <c r="M677" s="31"/>
      <c r="N677" s="31"/>
      <c r="O677" s="31"/>
    </row>
    <row r="678" spans="1:15" x14ac:dyDescent="0.25">
      <c r="A678" s="32" t="s">
        <v>3334</v>
      </c>
      <c r="B678" s="31" t="s">
        <v>1452</v>
      </c>
      <c r="C678" s="32" t="s">
        <v>3334</v>
      </c>
      <c r="D678" s="31"/>
      <c r="E678" s="31" t="s">
        <v>103</v>
      </c>
      <c r="F678" s="31" t="s">
        <v>906</v>
      </c>
      <c r="G678" s="31" t="s">
        <v>905</v>
      </c>
      <c r="H678" s="31" t="s">
        <v>24</v>
      </c>
      <c r="I678" s="31" t="s">
        <v>905</v>
      </c>
      <c r="J678" s="31" t="s">
        <v>905</v>
      </c>
      <c r="K678" s="35" t="s">
        <v>3324</v>
      </c>
      <c r="L678" s="31"/>
      <c r="M678" s="31"/>
      <c r="N678" s="31"/>
      <c r="O678" s="31"/>
    </row>
    <row r="679" spans="1:15" x14ac:dyDescent="0.25">
      <c r="A679" s="32" t="s">
        <v>3335</v>
      </c>
      <c r="B679" s="31" t="s">
        <v>1452</v>
      </c>
      <c r="C679" s="32" t="s">
        <v>3335</v>
      </c>
      <c r="D679" s="31"/>
      <c r="E679" s="31" t="s">
        <v>103</v>
      </c>
      <c r="F679" s="31" t="s">
        <v>906</v>
      </c>
      <c r="G679" s="31" t="s">
        <v>905</v>
      </c>
      <c r="H679" s="31" t="s">
        <v>24</v>
      </c>
      <c r="I679" s="31" t="s">
        <v>905</v>
      </c>
      <c r="J679" s="31" t="s">
        <v>905</v>
      </c>
      <c r="K679" s="35" t="s">
        <v>3324</v>
      </c>
      <c r="L679" s="31"/>
      <c r="M679" s="31"/>
      <c r="N679" s="31"/>
      <c r="O679" s="31"/>
    </row>
    <row r="680" spans="1:15" x14ac:dyDescent="0.25">
      <c r="A680" s="32" t="s">
        <v>3336</v>
      </c>
      <c r="B680" s="31" t="s">
        <v>1452</v>
      </c>
      <c r="C680" s="32" t="s">
        <v>3336</v>
      </c>
      <c r="D680" s="31"/>
      <c r="E680" s="31" t="s">
        <v>103</v>
      </c>
      <c r="F680" s="31" t="s">
        <v>906</v>
      </c>
      <c r="G680" s="31" t="s">
        <v>905</v>
      </c>
      <c r="H680" s="31" t="s">
        <v>24</v>
      </c>
      <c r="I680" s="31" t="s">
        <v>905</v>
      </c>
      <c r="J680" s="31" t="s">
        <v>905</v>
      </c>
      <c r="K680" s="35" t="s">
        <v>3324</v>
      </c>
      <c r="L680" s="31"/>
      <c r="M680" s="31"/>
      <c r="N680" s="31"/>
      <c r="O680" s="31"/>
    </row>
    <row r="681" spans="1:15" x14ac:dyDescent="0.25">
      <c r="A681" s="32" t="s">
        <v>3337</v>
      </c>
      <c r="B681" s="31" t="s">
        <v>1452</v>
      </c>
      <c r="C681" s="32" t="s">
        <v>3337</v>
      </c>
      <c r="D681" s="31"/>
      <c r="E681" s="31" t="s">
        <v>103</v>
      </c>
      <c r="F681" s="31" t="s">
        <v>906</v>
      </c>
      <c r="G681" s="31" t="s">
        <v>905</v>
      </c>
      <c r="H681" s="31" t="s">
        <v>24</v>
      </c>
      <c r="I681" s="31" t="s">
        <v>905</v>
      </c>
      <c r="J681" s="31" t="s">
        <v>905</v>
      </c>
      <c r="K681" s="36" t="s">
        <v>3338</v>
      </c>
      <c r="L681" s="31"/>
      <c r="M681" s="31"/>
      <c r="N681" s="31"/>
      <c r="O681" s="31"/>
    </row>
    <row r="682" spans="1:15" x14ac:dyDescent="0.25">
      <c r="A682" s="32" t="s">
        <v>3339</v>
      </c>
      <c r="B682" s="31" t="s">
        <v>1452</v>
      </c>
      <c r="C682" s="32" t="s">
        <v>3339</v>
      </c>
      <c r="D682" s="31"/>
      <c r="E682" s="31" t="s">
        <v>103</v>
      </c>
      <c r="F682" s="31" t="s">
        <v>906</v>
      </c>
      <c r="G682" s="31" t="s">
        <v>905</v>
      </c>
      <c r="H682" s="31" t="s">
        <v>24</v>
      </c>
      <c r="I682" s="31" t="s">
        <v>905</v>
      </c>
      <c r="J682" s="31" t="s">
        <v>905</v>
      </c>
      <c r="K682" s="36" t="s">
        <v>3338</v>
      </c>
      <c r="L682" s="31"/>
      <c r="M682" s="31"/>
      <c r="N682" s="31"/>
      <c r="O682" s="31"/>
    </row>
    <row r="683" spans="1:15" x14ac:dyDescent="0.25">
      <c r="A683" s="32" t="s">
        <v>3340</v>
      </c>
      <c r="B683" s="31" t="s">
        <v>1452</v>
      </c>
      <c r="C683" s="32" t="s">
        <v>3340</v>
      </c>
      <c r="D683" s="31"/>
      <c r="E683" s="31" t="s">
        <v>103</v>
      </c>
      <c r="F683" s="31" t="s">
        <v>906</v>
      </c>
      <c r="G683" s="31" t="s">
        <v>905</v>
      </c>
      <c r="H683" s="31" t="s">
        <v>24</v>
      </c>
      <c r="I683" s="31" t="s">
        <v>905</v>
      </c>
      <c r="J683" s="31" t="s">
        <v>905</v>
      </c>
      <c r="K683" s="36" t="s">
        <v>3338</v>
      </c>
      <c r="L683" s="31"/>
      <c r="M683" s="31"/>
      <c r="N683" s="31"/>
      <c r="O683" s="31"/>
    </row>
    <row r="684" spans="1:15" x14ac:dyDescent="0.25">
      <c r="A684" s="32" t="s">
        <v>3341</v>
      </c>
      <c r="B684" s="31" t="s">
        <v>1452</v>
      </c>
      <c r="C684" s="32" t="s">
        <v>3341</v>
      </c>
      <c r="D684" s="31"/>
      <c r="E684" s="31" t="s">
        <v>103</v>
      </c>
      <c r="F684" s="31" t="s">
        <v>906</v>
      </c>
      <c r="G684" s="31" t="s">
        <v>905</v>
      </c>
      <c r="H684" s="31" t="s">
        <v>24</v>
      </c>
      <c r="I684" s="31" t="s">
        <v>905</v>
      </c>
      <c r="J684" s="31" t="s">
        <v>905</v>
      </c>
      <c r="K684" s="36" t="s">
        <v>3338</v>
      </c>
      <c r="L684" s="31"/>
      <c r="M684" s="31"/>
      <c r="N684" s="31"/>
      <c r="O684" s="31"/>
    </row>
    <row r="685" spans="1:15" x14ac:dyDescent="0.25">
      <c r="A685" s="37" t="s">
        <v>2363</v>
      </c>
      <c r="B685" s="31" t="s">
        <v>1452</v>
      </c>
      <c r="C685" s="37" t="s">
        <v>3342</v>
      </c>
      <c r="D685" s="31"/>
      <c r="E685" s="31" t="s">
        <v>103</v>
      </c>
      <c r="F685" s="31" t="s">
        <v>906</v>
      </c>
      <c r="G685" s="31" t="s">
        <v>905</v>
      </c>
      <c r="H685" s="31" t="s">
        <v>24</v>
      </c>
      <c r="I685" s="31" t="s">
        <v>905</v>
      </c>
      <c r="J685" s="31" t="s">
        <v>905</v>
      </c>
      <c r="K685" s="36" t="s">
        <v>3343</v>
      </c>
      <c r="L685" s="31"/>
      <c r="M685" s="31"/>
      <c r="N685" s="31"/>
      <c r="O685" s="31"/>
    </row>
    <row r="686" spans="1:15" x14ac:dyDescent="0.25">
      <c r="A686" s="37" t="s">
        <v>3344</v>
      </c>
      <c r="B686" s="31" t="s">
        <v>1452</v>
      </c>
      <c r="C686" s="37" t="s">
        <v>3344</v>
      </c>
      <c r="D686" s="31"/>
      <c r="E686" s="31" t="s">
        <v>103</v>
      </c>
      <c r="F686" s="31" t="s">
        <v>906</v>
      </c>
      <c r="G686" s="31" t="s">
        <v>905</v>
      </c>
      <c r="H686" s="31" t="s">
        <v>24</v>
      </c>
      <c r="I686" s="31" t="s">
        <v>905</v>
      </c>
      <c r="J686" s="31" t="s">
        <v>905</v>
      </c>
      <c r="K686" s="36" t="s">
        <v>3343</v>
      </c>
      <c r="L686" s="31"/>
      <c r="M686" s="31"/>
      <c r="N686" s="31"/>
      <c r="O686" s="31"/>
    </row>
    <row r="687" spans="1:15" x14ac:dyDescent="0.25">
      <c r="A687" s="37" t="s">
        <v>3345</v>
      </c>
      <c r="B687" s="31" t="s">
        <v>1452</v>
      </c>
      <c r="C687" s="37" t="s">
        <v>3345</v>
      </c>
      <c r="D687" s="31"/>
      <c r="E687" s="31" t="s">
        <v>103</v>
      </c>
      <c r="F687" s="31" t="s">
        <v>906</v>
      </c>
      <c r="G687" s="31" t="s">
        <v>905</v>
      </c>
      <c r="H687" s="31" t="s">
        <v>24</v>
      </c>
      <c r="I687" s="31" t="s">
        <v>905</v>
      </c>
      <c r="J687" s="31" t="s">
        <v>905</v>
      </c>
      <c r="K687" s="36" t="s">
        <v>3343</v>
      </c>
      <c r="L687" s="31"/>
      <c r="M687" s="31"/>
      <c r="N687" s="31"/>
      <c r="O687" s="31"/>
    </row>
    <row r="688" spans="1:15" x14ac:dyDescent="0.25">
      <c r="A688" s="37" t="s">
        <v>3346</v>
      </c>
      <c r="B688" s="31" t="s">
        <v>1452</v>
      </c>
      <c r="C688" s="37" t="s">
        <v>3346</v>
      </c>
      <c r="D688" s="31"/>
      <c r="E688" s="31" t="s">
        <v>103</v>
      </c>
      <c r="F688" s="31" t="s">
        <v>906</v>
      </c>
      <c r="G688" s="31" t="s">
        <v>905</v>
      </c>
      <c r="H688" s="31" t="s">
        <v>24</v>
      </c>
      <c r="I688" s="31" t="s">
        <v>905</v>
      </c>
      <c r="J688" s="31" t="s">
        <v>905</v>
      </c>
      <c r="K688" s="36" t="s">
        <v>3343</v>
      </c>
      <c r="L688" s="31"/>
      <c r="M688" s="31"/>
      <c r="N688" s="31"/>
      <c r="O688" s="31"/>
    </row>
    <row r="689" spans="1:15" x14ac:dyDescent="0.25">
      <c r="A689" s="37" t="s">
        <v>3347</v>
      </c>
      <c r="B689" s="31" t="s">
        <v>1452</v>
      </c>
      <c r="C689" s="37" t="s">
        <v>3348</v>
      </c>
      <c r="D689" s="31"/>
      <c r="E689" s="31" t="s">
        <v>103</v>
      </c>
      <c r="F689" s="31" t="s">
        <v>906</v>
      </c>
      <c r="G689" s="31" t="s">
        <v>905</v>
      </c>
      <c r="H689" s="31" t="s">
        <v>24</v>
      </c>
      <c r="I689" s="31" t="s">
        <v>905</v>
      </c>
      <c r="J689" s="31" t="s">
        <v>905</v>
      </c>
      <c r="K689" s="36" t="s">
        <v>3343</v>
      </c>
      <c r="L689" s="31"/>
      <c r="M689" s="31"/>
      <c r="N689" s="31"/>
      <c r="O689" s="31"/>
    </row>
    <row r="690" spans="1:15" x14ac:dyDescent="0.25">
      <c r="A690" s="37" t="s">
        <v>3349</v>
      </c>
      <c r="B690" s="31" t="s">
        <v>1452</v>
      </c>
      <c r="C690" s="37" t="s">
        <v>3350</v>
      </c>
      <c r="D690" s="31"/>
      <c r="E690" s="31" t="s">
        <v>103</v>
      </c>
      <c r="F690" s="31" t="s">
        <v>906</v>
      </c>
      <c r="G690" s="31" t="s">
        <v>905</v>
      </c>
      <c r="H690" s="31" t="s">
        <v>24</v>
      </c>
      <c r="I690" s="31" t="s">
        <v>905</v>
      </c>
      <c r="J690" s="31" t="s">
        <v>905</v>
      </c>
      <c r="K690" s="36" t="s">
        <v>3343</v>
      </c>
      <c r="L690" s="31"/>
      <c r="M690" s="31"/>
      <c r="N690" s="31"/>
      <c r="O690" s="31"/>
    </row>
    <row r="691" spans="1:15" x14ac:dyDescent="0.25">
      <c r="A691" s="37" t="s">
        <v>3351</v>
      </c>
      <c r="B691" s="31" t="s">
        <v>1452</v>
      </c>
      <c r="C691" s="37" t="s">
        <v>3352</v>
      </c>
      <c r="D691" s="31"/>
      <c r="E691" s="31" t="s">
        <v>103</v>
      </c>
      <c r="F691" s="31" t="s">
        <v>906</v>
      </c>
      <c r="G691" s="31" t="s">
        <v>905</v>
      </c>
      <c r="H691" s="31" t="s">
        <v>24</v>
      </c>
      <c r="I691" s="31" t="s">
        <v>905</v>
      </c>
      <c r="J691" s="31" t="s">
        <v>905</v>
      </c>
      <c r="K691" s="36" t="s">
        <v>3343</v>
      </c>
      <c r="L691" s="31"/>
      <c r="M691" s="31"/>
      <c r="N691" s="31"/>
      <c r="O691" s="31"/>
    </row>
    <row r="692" spans="1:15" x14ac:dyDescent="0.25">
      <c r="A692" s="37" t="s">
        <v>3353</v>
      </c>
      <c r="B692" s="31" t="s">
        <v>1452</v>
      </c>
      <c r="C692" s="37" t="s">
        <v>3353</v>
      </c>
      <c r="D692" s="31"/>
      <c r="E692" s="31" t="s">
        <v>103</v>
      </c>
      <c r="F692" s="31" t="s">
        <v>906</v>
      </c>
      <c r="G692" s="31" t="s">
        <v>905</v>
      </c>
      <c r="H692" s="31" t="s">
        <v>24</v>
      </c>
      <c r="I692" s="31" t="s">
        <v>905</v>
      </c>
      <c r="J692" s="31" t="s">
        <v>905</v>
      </c>
      <c r="K692" s="36" t="s">
        <v>3343</v>
      </c>
      <c r="L692" s="31"/>
      <c r="M692" s="31"/>
      <c r="N692" s="31"/>
      <c r="O692" s="31"/>
    </row>
    <row r="693" spans="1:15" x14ac:dyDescent="0.25">
      <c r="A693" s="37" t="s">
        <v>3354</v>
      </c>
      <c r="B693" s="31" t="s">
        <v>1452</v>
      </c>
      <c r="C693" s="37" t="s">
        <v>3354</v>
      </c>
      <c r="D693" s="31"/>
      <c r="E693" s="31" t="s">
        <v>103</v>
      </c>
      <c r="F693" s="31" t="s">
        <v>906</v>
      </c>
      <c r="G693" s="31" t="s">
        <v>905</v>
      </c>
      <c r="H693" s="31" t="s">
        <v>24</v>
      </c>
      <c r="I693" s="31" t="s">
        <v>905</v>
      </c>
      <c r="J693" s="31" t="s">
        <v>905</v>
      </c>
      <c r="K693" s="36" t="s">
        <v>3343</v>
      </c>
      <c r="L693" s="31"/>
      <c r="M693" s="31"/>
      <c r="N693" s="31"/>
      <c r="O693" s="31"/>
    </row>
    <row r="694" spans="1:15" x14ac:dyDescent="0.25">
      <c r="A694" s="37" t="s">
        <v>3355</v>
      </c>
      <c r="B694" s="31" t="s">
        <v>1452</v>
      </c>
      <c r="C694" s="37" t="s">
        <v>3355</v>
      </c>
      <c r="D694" s="31"/>
      <c r="E694" s="31" t="s">
        <v>103</v>
      </c>
      <c r="F694" s="31" t="s">
        <v>906</v>
      </c>
      <c r="G694" s="31" t="s">
        <v>905</v>
      </c>
      <c r="H694" s="31" t="s">
        <v>24</v>
      </c>
      <c r="I694" s="31" t="s">
        <v>905</v>
      </c>
      <c r="J694" s="31" t="s">
        <v>905</v>
      </c>
      <c r="K694" s="36" t="s">
        <v>3343</v>
      </c>
      <c r="L694" s="31"/>
      <c r="M694" s="31"/>
      <c r="N694" s="31"/>
      <c r="O694" s="31"/>
    </row>
    <row r="695" spans="1:15" x14ac:dyDescent="0.25">
      <c r="A695" s="37" t="s">
        <v>3356</v>
      </c>
      <c r="B695" s="31" t="s">
        <v>1452</v>
      </c>
      <c r="C695" s="37" t="s">
        <v>3357</v>
      </c>
      <c r="D695" s="31"/>
      <c r="E695" s="31" t="s">
        <v>103</v>
      </c>
      <c r="F695" s="31" t="s">
        <v>906</v>
      </c>
      <c r="G695" s="31" t="s">
        <v>905</v>
      </c>
      <c r="H695" s="31" t="s">
        <v>24</v>
      </c>
      <c r="I695" s="31" t="s">
        <v>905</v>
      </c>
      <c r="J695" s="31" t="s">
        <v>905</v>
      </c>
      <c r="K695" s="36" t="s">
        <v>3343</v>
      </c>
      <c r="L695" s="31"/>
      <c r="M695" s="31"/>
      <c r="N695" s="31"/>
      <c r="O695" s="31"/>
    </row>
    <row r="696" spans="1:15" x14ac:dyDescent="0.25">
      <c r="A696" s="37" t="s">
        <v>3289</v>
      </c>
      <c r="B696" s="31" t="s">
        <v>1452</v>
      </c>
      <c r="C696" s="37" t="s">
        <v>3289</v>
      </c>
      <c r="D696" s="31"/>
      <c r="E696" s="31" t="s">
        <v>103</v>
      </c>
      <c r="F696" s="31" t="s">
        <v>906</v>
      </c>
      <c r="G696" s="31" t="s">
        <v>905</v>
      </c>
      <c r="H696" s="31" t="s">
        <v>24</v>
      </c>
      <c r="I696" s="31" t="s">
        <v>905</v>
      </c>
      <c r="J696" s="31" t="s">
        <v>905</v>
      </c>
      <c r="K696" s="36" t="s">
        <v>3343</v>
      </c>
      <c r="L696" s="31"/>
      <c r="M696" s="31"/>
      <c r="N696" s="31"/>
      <c r="O696" s="31"/>
    </row>
    <row r="697" spans="1:15" x14ac:dyDescent="0.25">
      <c r="A697" s="37" t="s">
        <v>3358</v>
      </c>
      <c r="B697" s="31" t="s">
        <v>1452</v>
      </c>
      <c r="C697" s="37" t="s">
        <v>3358</v>
      </c>
      <c r="D697" s="31"/>
      <c r="E697" s="31" t="s">
        <v>103</v>
      </c>
      <c r="F697" s="31" t="s">
        <v>906</v>
      </c>
      <c r="G697" s="31" t="s">
        <v>905</v>
      </c>
      <c r="H697" s="31" t="s">
        <v>24</v>
      </c>
      <c r="I697" s="31" t="s">
        <v>905</v>
      </c>
      <c r="J697" s="31" t="s">
        <v>905</v>
      </c>
      <c r="K697" s="36" t="s">
        <v>3343</v>
      </c>
      <c r="L697" s="31"/>
      <c r="M697" s="31"/>
      <c r="N697" s="31"/>
      <c r="O697" s="31"/>
    </row>
    <row r="698" spans="1:15" x14ac:dyDescent="0.25">
      <c r="A698" s="37" t="s">
        <v>3291</v>
      </c>
      <c r="B698" s="31" t="s">
        <v>1452</v>
      </c>
      <c r="C698" s="37" t="s">
        <v>3291</v>
      </c>
      <c r="D698" s="31"/>
      <c r="E698" s="31" t="s">
        <v>103</v>
      </c>
      <c r="F698" s="31" t="s">
        <v>906</v>
      </c>
      <c r="G698" s="31" t="s">
        <v>905</v>
      </c>
      <c r="H698" s="31" t="s">
        <v>24</v>
      </c>
      <c r="I698" s="31" t="s">
        <v>905</v>
      </c>
      <c r="J698" s="31" t="s">
        <v>905</v>
      </c>
      <c r="K698" s="36" t="s">
        <v>3343</v>
      </c>
      <c r="L698" s="31"/>
      <c r="M698" s="31"/>
      <c r="N698" s="31"/>
      <c r="O698" s="31"/>
    </row>
    <row r="699" spans="1:15" x14ac:dyDescent="0.25">
      <c r="A699" s="37" t="s">
        <v>3359</v>
      </c>
      <c r="B699" s="31" t="s">
        <v>1452</v>
      </c>
      <c r="C699" s="37" t="s">
        <v>3359</v>
      </c>
      <c r="D699" s="31"/>
      <c r="E699" s="31" t="s">
        <v>103</v>
      </c>
      <c r="F699" s="31" t="s">
        <v>906</v>
      </c>
      <c r="G699" s="31" t="s">
        <v>905</v>
      </c>
      <c r="H699" s="31" t="s">
        <v>24</v>
      </c>
      <c r="I699" s="31" t="s">
        <v>905</v>
      </c>
      <c r="J699" s="31" t="s">
        <v>905</v>
      </c>
      <c r="K699" s="36" t="s">
        <v>3343</v>
      </c>
      <c r="L699" s="31"/>
      <c r="M699" s="31"/>
      <c r="N699" s="31"/>
      <c r="O699" s="31"/>
    </row>
    <row r="700" spans="1:15" x14ac:dyDescent="0.25">
      <c r="A700" s="37" t="s">
        <v>3360</v>
      </c>
      <c r="B700" s="31" t="s">
        <v>1452</v>
      </c>
      <c r="C700" s="37" t="s">
        <v>3360</v>
      </c>
      <c r="D700" s="31"/>
      <c r="E700" s="31" t="s">
        <v>103</v>
      </c>
      <c r="F700" s="31" t="s">
        <v>906</v>
      </c>
      <c r="G700" s="31" t="s">
        <v>905</v>
      </c>
      <c r="H700" s="31" t="s">
        <v>24</v>
      </c>
      <c r="I700" s="31" t="s">
        <v>905</v>
      </c>
      <c r="J700" s="31" t="s">
        <v>905</v>
      </c>
      <c r="K700" s="36" t="s">
        <v>3343</v>
      </c>
      <c r="L700" s="31"/>
      <c r="M700" s="31"/>
      <c r="N700" s="31"/>
      <c r="O700" s="31"/>
    </row>
    <row r="701" spans="1:15" x14ac:dyDescent="0.25">
      <c r="A701" s="37" t="s">
        <v>3361</v>
      </c>
      <c r="B701" s="31" t="s">
        <v>1452</v>
      </c>
      <c r="C701" s="37" t="s">
        <v>3361</v>
      </c>
      <c r="D701" s="31"/>
      <c r="E701" s="31" t="s">
        <v>103</v>
      </c>
      <c r="F701" s="31" t="s">
        <v>906</v>
      </c>
      <c r="G701" s="31" t="s">
        <v>905</v>
      </c>
      <c r="H701" s="31" t="s">
        <v>24</v>
      </c>
      <c r="I701" s="31" t="s">
        <v>905</v>
      </c>
      <c r="J701" s="31" t="s">
        <v>905</v>
      </c>
      <c r="K701" s="36" t="s">
        <v>3343</v>
      </c>
      <c r="L701" s="31"/>
      <c r="M701" s="31"/>
      <c r="N701" s="31"/>
      <c r="O701" s="31"/>
    </row>
    <row r="702" spans="1:15" x14ac:dyDescent="0.25">
      <c r="A702" s="37" t="s">
        <v>3362</v>
      </c>
      <c r="B702" s="31" t="s">
        <v>1452</v>
      </c>
      <c r="C702" s="37" t="s">
        <v>3362</v>
      </c>
      <c r="D702" s="31"/>
      <c r="E702" s="31" t="s">
        <v>103</v>
      </c>
      <c r="F702" s="31" t="s">
        <v>906</v>
      </c>
      <c r="G702" s="31" t="s">
        <v>905</v>
      </c>
      <c r="H702" s="31" t="s">
        <v>24</v>
      </c>
      <c r="I702" s="31" t="s">
        <v>905</v>
      </c>
      <c r="J702" s="31" t="s">
        <v>905</v>
      </c>
      <c r="K702" s="36" t="s">
        <v>3343</v>
      </c>
      <c r="L702" s="31"/>
      <c r="M702" s="31"/>
      <c r="N702" s="31"/>
      <c r="O702" s="31"/>
    </row>
    <row r="703" spans="1:15" x14ac:dyDescent="0.25">
      <c r="A703" s="37" t="s">
        <v>3363</v>
      </c>
      <c r="B703" s="31" t="s">
        <v>1452</v>
      </c>
      <c r="C703" s="37" t="s">
        <v>3363</v>
      </c>
      <c r="D703" s="31"/>
      <c r="E703" s="31" t="s">
        <v>103</v>
      </c>
      <c r="F703" s="31" t="s">
        <v>906</v>
      </c>
      <c r="G703" s="31" t="s">
        <v>905</v>
      </c>
      <c r="H703" s="31" t="s">
        <v>24</v>
      </c>
      <c r="I703" s="31" t="s">
        <v>905</v>
      </c>
      <c r="J703" s="31" t="s">
        <v>905</v>
      </c>
      <c r="K703" s="36" t="s">
        <v>3343</v>
      </c>
      <c r="L703" s="31"/>
      <c r="M703" s="31"/>
      <c r="N703" s="31"/>
      <c r="O703" s="31"/>
    </row>
    <row r="704" spans="1:15" x14ac:dyDescent="0.25">
      <c r="A704" s="37" t="s">
        <v>3364</v>
      </c>
      <c r="B704" s="31" t="s">
        <v>1452</v>
      </c>
      <c r="C704" s="37" t="s">
        <v>3364</v>
      </c>
      <c r="D704" s="31"/>
      <c r="E704" s="31" t="s">
        <v>103</v>
      </c>
      <c r="F704" s="31" t="s">
        <v>906</v>
      </c>
      <c r="G704" s="31" t="s">
        <v>905</v>
      </c>
      <c r="H704" s="31" t="s">
        <v>24</v>
      </c>
      <c r="I704" s="31" t="s">
        <v>905</v>
      </c>
      <c r="J704" s="31" t="s">
        <v>905</v>
      </c>
      <c r="K704" s="36" t="s">
        <v>3343</v>
      </c>
      <c r="L704" s="31"/>
      <c r="M704" s="31"/>
      <c r="N704" s="31"/>
      <c r="O704" s="31"/>
    </row>
    <row r="705" spans="1:15" x14ac:dyDescent="0.25">
      <c r="A705" s="37" t="s">
        <v>2770</v>
      </c>
      <c r="B705" s="31" t="s">
        <v>1452</v>
      </c>
      <c r="C705" s="37" t="s">
        <v>2770</v>
      </c>
      <c r="D705" s="31"/>
      <c r="E705" s="31" t="s">
        <v>103</v>
      </c>
      <c r="F705" s="31" t="s">
        <v>906</v>
      </c>
      <c r="G705" s="31" t="s">
        <v>905</v>
      </c>
      <c r="H705" s="31" t="s">
        <v>24</v>
      </c>
      <c r="I705" s="31" t="s">
        <v>905</v>
      </c>
      <c r="J705" s="31" t="s">
        <v>905</v>
      </c>
      <c r="K705" s="36" t="s">
        <v>3343</v>
      </c>
      <c r="L705" s="31"/>
      <c r="M705" s="31"/>
      <c r="N705" s="31"/>
      <c r="O705" s="31"/>
    </row>
    <row r="706" spans="1:15" x14ac:dyDescent="0.25">
      <c r="A706" s="37" t="s">
        <v>3067</v>
      </c>
      <c r="B706" s="31" t="s">
        <v>1452</v>
      </c>
      <c r="C706" s="37" t="s">
        <v>3067</v>
      </c>
      <c r="D706" s="31"/>
      <c r="E706" s="31" t="s">
        <v>103</v>
      </c>
      <c r="F706" s="31" t="s">
        <v>906</v>
      </c>
      <c r="G706" s="31" t="s">
        <v>905</v>
      </c>
      <c r="H706" s="31" t="s">
        <v>24</v>
      </c>
      <c r="I706" s="31" t="s">
        <v>905</v>
      </c>
      <c r="J706" s="31" t="s">
        <v>905</v>
      </c>
      <c r="K706" s="36" t="s">
        <v>3343</v>
      </c>
      <c r="L706" s="31"/>
      <c r="M706" s="31"/>
      <c r="N706" s="31"/>
      <c r="O706" s="31"/>
    </row>
    <row r="707" spans="1:15" x14ac:dyDescent="0.25">
      <c r="A707" s="37" t="s">
        <v>2091</v>
      </c>
      <c r="B707" s="31" t="s">
        <v>1452</v>
      </c>
      <c r="C707" s="37" t="s">
        <v>2091</v>
      </c>
      <c r="D707" s="31"/>
      <c r="E707" s="31" t="s">
        <v>103</v>
      </c>
      <c r="F707" s="31" t="s">
        <v>906</v>
      </c>
      <c r="G707" s="31" t="s">
        <v>905</v>
      </c>
      <c r="H707" s="31" t="s">
        <v>24</v>
      </c>
      <c r="I707" s="31" t="s">
        <v>905</v>
      </c>
      <c r="J707" s="31" t="s">
        <v>905</v>
      </c>
      <c r="K707" s="36" t="s">
        <v>3343</v>
      </c>
      <c r="L707" s="31"/>
      <c r="M707" s="31"/>
      <c r="N707" s="31"/>
      <c r="O707" s="31"/>
    </row>
    <row r="708" spans="1:15" x14ac:dyDescent="0.25">
      <c r="A708" s="37" t="s">
        <v>3365</v>
      </c>
      <c r="B708" s="31" t="s">
        <v>1452</v>
      </c>
      <c r="C708" s="37" t="s">
        <v>3366</v>
      </c>
      <c r="D708" s="31"/>
      <c r="E708" s="31" t="s">
        <v>103</v>
      </c>
      <c r="F708" s="31" t="s">
        <v>906</v>
      </c>
      <c r="G708" s="31" t="s">
        <v>905</v>
      </c>
      <c r="H708" s="31" t="s">
        <v>24</v>
      </c>
      <c r="I708" s="31" t="s">
        <v>905</v>
      </c>
      <c r="J708" s="31" t="s">
        <v>905</v>
      </c>
      <c r="K708" s="36" t="s">
        <v>3343</v>
      </c>
      <c r="L708" s="31"/>
      <c r="M708" s="31"/>
      <c r="N708" s="31"/>
      <c r="O708" s="31"/>
    </row>
    <row r="709" spans="1:15" x14ac:dyDescent="0.25">
      <c r="A709" s="37" t="s">
        <v>3367</v>
      </c>
      <c r="B709" s="31" t="s">
        <v>1452</v>
      </c>
      <c r="C709" s="37" t="s">
        <v>3368</v>
      </c>
      <c r="D709" s="31"/>
      <c r="E709" s="31" t="s">
        <v>103</v>
      </c>
      <c r="F709" s="31" t="s">
        <v>906</v>
      </c>
      <c r="G709" s="31" t="s">
        <v>905</v>
      </c>
      <c r="H709" s="31" t="s">
        <v>24</v>
      </c>
      <c r="I709" s="31" t="s">
        <v>905</v>
      </c>
      <c r="J709" s="31" t="s">
        <v>905</v>
      </c>
      <c r="K709" s="36" t="s">
        <v>3343</v>
      </c>
      <c r="L709" s="31"/>
      <c r="M709" s="31"/>
      <c r="N709" s="31"/>
      <c r="O709" s="31"/>
    </row>
    <row r="710" spans="1:15" x14ac:dyDescent="0.25">
      <c r="A710" s="37" t="s">
        <v>3274</v>
      </c>
      <c r="B710" s="31" t="s">
        <v>1452</v>
      </c>
      <c r="C710" s="37" t="s">
        <v>3274</v>
      </c>
      <c r="D710" s="31"/>
      <c r="E710" s="31" t="s">
        <v>103</v>
      </c>
      <c r="F710" s="31" t="s">
        <v>906</v>
      </c>
      <c r="G710" s="31" t="s">
        <v>905</v>
      </c>
      <c r="H710" s="31" t="s">
        <v>24</v>
      </c>
      <c r="I710" s="31" t="s">
        <v>905</v>
      </c>
      <c r="J710" s="31" t="s">
        <v>905</v>
      </c>
      <c r="K710" s="36" t="s">
        <v>3369</v>
      </c>
      <c r="L710" s="31"/>
      <c r="M710" s="31"/>
      <c r="N710" s="31"/>
      <c r="O710" s="31"/>
    </row>
    <row r="711" spans="1:15" x14ac:dyDescent="0.25">
      <c r="A711" s="37" t="s">
        <v>3275</v>
      </c>
      <c r="B711" s="31" t="s">
        <v>1452</v>
      </c>
      <c r="C711" s="37" t="s">
        <v>3275</v>
      </c>
      <c r="D711" s="31"/>
      <c r="E711" s="31" t="s">
        <v>103</v>
      </c>
      <c r="F711" s="31" t="s">
        <v>906</v>
      </c>
      <c r="G711" s="31" t="s">
        <v>905</v>
      </c>
      <c r="H711" s="31" t="s">
        <v>24</v>
      </c>
      <c r="I711" s="31" t="s">
        <v>905</v>
      </c>
      <c r="J711" s="31" t="s">
        <v>905</v>
      </c>
      <c r="K711" s="36" t="s">
        <v>3369</v>
      </c>
      <c r="L711" s="31"/>
      <c r="M711" s="31"/>
      <c r="N711" s="31"/>
      <c r="O711" s="31"/>
    </row>
    <row r="712" spans="1:15" x14ac:dyDescent="0.25">
      <c r="A712" s="37" t="s">
        <v>3276</v>
      </c>
      <c r="B712" s="31" t="s">
        <v>1452</v>
      </c>
      <c r="C712" s="37" t="s">
        <v>3276</v>
      </c>
      <c r="D712" s="31"/>
      <c r="E712" s="31" t="s">
        <v>103</v>
      </c>
      <c r="F712" s="31" t="s">
        <v>906</v>
      </c>
      <c r="G712" s="31" t="s">
        <v>905</v>
      </c>
      <c r="H712" s="31" t="s">
        <v>24</v>
      </c>
      <c r="I712" s="31" t="s">
        <v>905</v>
      </c>
      <c r="J712" s="31" t="s">
        <v>905</v>
      </c>
      <c r="K712" s="36" t="s">
        <v>3369</v>
      </c>
      <c r="L712" s="31"/>
      <c r="M712" s="31"/>
      <c r="N712" s="31"/>
      <c r="O712" s="31"/>
    </row>
    <row r="713" spans="1:15" x14ac:dyDescent="0.25">
      <c r="A713" s="37" t="s">
        <v>3370</v>
      </c>
      <c r="B713" s="31" t="s">
        <v>1452</v>
      </c>
      <c r="C713" s="37" t="s">
        <v>3370</v>
      </c>
      <c r="D713" s="31"/>
      <c r="E713" s="31" t="s">
        <v>103</v>
      </c>
      <c r="F713" s="31" t="s">
        <v>906</v>
      </c>
      <c r="G713" s="31" t="s">
        <v>905</v>
      </c>
      <c r="H713" s="31" t="s">
        <v>24</v>
      </c>
      <c r="I713" s="31" t="s">
        <v>905</v>
      </c>
      <c r="J713" s="31" t="s">
        <v>905</v>
      </c>
      <c r="K713" s="36" t="s">
        <v>3369</v>
      </c>
      <c r="L713" s="31"/>
      <c r="M713" s="31"/>
      <c r="N713" s="31"/>
      <c r="O713" s="31"/>
    </row>
    <row r="714" spans="1:15" x14ac:dyDescent="0.25">
      <c r="A714" s="37" t="s">
        <v>3371</v>
      </c>
      <c r="B714" s="31" t="s">
        <v>1452</v>
      </c>
      <c r="C714" s="37" t="s">
        <v>3371</v>
      </c>
      <c r="D714" s="31"/>
      <c r="E714" s="31" t="s">
        <v>103</v>
      </c>
      <c r="F714" s="31" t="s">
        <v>906</v>
      </c>
      <c r="G714" s="31" t="s">
        <v>905</v>
      </c>
      <c r="H714" s="31" t="s">
        <v>24</v>
      </c>
      <c r="I714" s="31" t="s">
        <v>905</v>
      </c>
      <c r="J714" s="31" t="s">
        <v>905</v>
      </c>
      <c r="K714" s="36" t="s">
        <v>3369</v>
      </c>
      <c r="L714" s="31"/>
      <c r="M714" s="31"/>
      <c r="N714" s="31"/>
      <c r="O714" s="31"/>
    </row>
    <row r="715" spans="1:15" x14ac:dyDescent="0.25">
      <c r="A715" s="37" t="s">
        <v>3372</v>
      </c>
      <c r="B715" s="31" t="s">
        <v>1452</v>
      </c>
      <c r="C715" s="37" t="s">
        <v>3372</v>
      </c>
      <c r="D715" s="31"/>
      <c r="E715" s="31" t="s">
        <v>103</v>
      </c>
      <c r="F715" s="31" t="s">
        <v>906</v>
      </c>
      <c r="G715" s="31" t="s">
        <v>905</v>
      </c>
      <c r="H715" s="31" t="s">
        <v>24</v>
      </c>
      <c r="I715" s="31" t="s">
        <v>905</v>
      </c>
      <c r="J715" s="31" t="s">
        <v>905</v>
      </c>
      <c r="K715" s="36" t="s">
        <v>3369</v>
      </c>
      <c r="L715" s="31"/>
      <c r="M715" s="31"/>
      <c r="N715" s="31"/>
      <c r="O715" s="31"/>
    </row>
    <row r="716" spans="1:15" x14ac:dyDescent="0.25">
      <c r="A716" s="37" t="s">
        <v>3373</v>
      </c>
      <c r="B716" s="31" t="s">
        <v>1452</v>
      </c>
      <c r="C716" s="37" t="s">
        <v>3373</v>
      </c>
      <c r="D716" s="31"/>
      <c r="E716" s="31" t="s">
        <v>103</v>
      </c>
      <c r="F716" s="31" t="s">
        <v>906</v>
      </c>
      <c r="G716" s="31" t="s">
        <v>905</v>
      </c>
      <c r="H716" s="31" t="s">
        <v>24</v>
      </c>
      <c r="I716" s="31" t="s">
        <v>905</v>
      </c>
      <c r="J716" s="31" t="s">
        <v>905</v>
      </c>
      <c r="K716" s="36" t="s">
        <v>3369</v>
      </c>
      <c r="L716" s="31"/>
      <c r="M716" s="31"/>
      <c r="N716" s="31"/>
      <c r="O716" s="31"/>
    </row>
    <row r="717" spans="1:15" x14ac:dyDescent="0.25">
      <c r="A717" s="37" t="s">
        <v>3297</v>
      </c>
      <c r="B717" s="31" t="s">
        <v>1452</v>
      </c>
      <c r="C717" s="37" t="s">
        <v>3297</v>
      </c>
      <c r="D717" s="31"/>
      <c r="E717" s="31" t="s">
        <v>103</v>
      </c>
      <c r="F717" s="31" t="s">
        <v>906</v>
      </c>
      <c r="G717" s="31" t="s">
        <v>905</v>
      </c>
      <c r="H717" s="31" t="s">
        <v>24</v>
      </c>
      <c r="I717" s="31" t="s">
        <v>905</v>
      </c>
      <c r="J717" s="31" t="s">
        <v>905</v>
      </c>
      <c r="K717" s="36" t="s">
        <v>3369</v>
      </c>
      <c r="L717" s="31"/>
      <c r="M717" s="31"/>
      <c r="N717" s="31"/>
      <c r="O717" s="31"/>
    </row>
    <row r="718" spans="1:15" x14ac:dyDescent="0.25">
      <c r="A718" s="37" t="s">
        <v>3374</v>
      </c>
      <c r="B718" s="31" t="s">
        <v>1452</v>
      </c>
      <c r="C718" s="37" t="s">
        <v>3374</v>
      </c>
      <c r="D718" s="31"/>
      <c r="E718" s="31" t="s">
        <v>103</v>
      </c>
      <c r="F718" s="31" t="s">
        <v>906</v>
      </c>
      <c r="G718" s="31" t="s">
        <v>905</v>
      </c>
      <c r="H718" s="31" t="s">
        <v>24</v>
      </c>
      <c r="I718" s="31" t="s">
        <v>905</v>
      </c>
      <c r="J718" s="31" t="s">
        <v>905</v>
      </c>
      <c r="K718" s="36" t="s">
        <v>3369</v>
      </c>
      <c r="L718" s="31"/>
      <c r="M718" s="31"/>
      <c r="N718" s="31"/>
      <c r="O718" s="31"/>
    </row>
    <row r="719" spans="1:15" x14ac:dyDescent="0.25">
      <c r="A719" s="37" t="s">
        <v>27</v>
      </c>
      <c r="B719" s="31" t="s">
        <v>1452</v>
      </c>
      <c r="C719" s="37" t="s">
        <v>27</v>
      </c>
      <c r="D719" s="31"/>
      <c r="E719" s="31" t="s">
        <v>103</v>
      </c>
      <c r="F719" s="31" t="s">
        <v>906</v>
      </c>
      <c r="G719" s="31" t="s">
        <v>905</v>
      </c>
      <c r="H719" s="31" t="s">
        <v>24</v>
      </c>
      <c r="I719" s="31" t="s">
        <v>905</v>
      </c>
      <c r="J719" s="31" t="s">
        <v>905</v>
      </c>
      <c r="K719" s="36" t="s">
        <v>3369</v>
      </c>
      <c r="L719" s="31"/>
      <c r="M719" s="31"/>
      <c r="N719" s="31"/>
      <c r="O719" s="31"/>
    </row>
    <row r="720" spans="1:15" x14ac:dyDescent="0.25">
      <c r="A720" s="37" t="s">
        <v>3375</v>
      </c>
      <c r="B720" s="31" t="s">
        <v>1452</v>
      </c>
      <c r="C720" s="37" t="s">
        <v>3375</v>
      </c>
      <c r="D720" s="31"/>
      <c r="E720" s="31" t="s">
        <v>103</v>
      </c>
      <c r="F720" s="31" t="s">
        <v>906</v>
      </c>
      <c r="G720" s="31" t="s">
        <v>905</v>
      </c>
      <c r="H720" s="31" t="s">
        <v>24</v>
      </c>
      <c r="I720" s="31" t="s">
        <v>905</v>
      </c>
      <c r="J720" s="31" t="s">
        <v>905</v>
      </c>
      <c r="K720" s="36" t="s">
        <v>3376</v>
      </c>
      <c r="L720" s="31"/>
      <c r="M720" s="31"/>
      <c r="N720" s="31"/>
      <c r="O720" s="31"/>
    </row>
    <row r="721" spans="1:15" x14ac:dyDescent="0.25">
      <c r="A721" s="37" t="s">
        <v>3275</v>
      </c>
      <c r="B721" s="31" t="s">
        <v>1452</v>
      </c>
      <c r="C721" s="37" t="s">
        <v>3275</v>
      </c>
      <c r="D721" s="31"/>
      <c r="E721" s="31" t="s">
        <v>103</v>
      </c>
      <c r="F721" s="31" t="s">
        <v>906</v>
      </c>
      <c r="G721" s="31" t="s">
        <v>905</v>
      </c>
      <c r="H721" s="31" t="s">
        <v>24</v>
      </c>
      <c r="I721" s="31" t="s">
        <v>905</v>
      </c>
      <c r="J721" s="31" t="s">
        <v>905</v>
      </c>
      <c r="K721" s="36" t="s">
        <v>3376</v>
      </c>
      <c r="L721" s="31"/>
      <c r="M721" s="31"/>
      <c r="N721" s="31"/>
      <c r="O721" s="31"/>
    </row>
    <row r="722" spans="1:15" x14ac:dyDescent="0.25">
      <c r="A722" s="37" t="s">
        <v>3276</v>
      </c>
      <c r="B722" s="31" t="s">
        <v>1452</v>
      </c>
      <c r="C722" s="37" t="s">
        <v>3276</v>
      </c>
      <c r="D722" s="31"/>
      <c r="E722" s="31" t="s">
        <v>103</v>
      </c>
      <c r="F722" s="31" t="s">
        <v>906</v>
      </c>
      <c r="G722" s="31" t="s">
        <v>905</v>
      </c>
      <c r="H722" s="31" t="s">
        <v>24</v>
      </c>
      <c r="I722" s="31" t="s">
        <v>905</v>
      </c>
      <c r="J722" s="31" t="s">
        <v>905</v>
      </c>
      <c r="K722" s="36" t="s">
        <v>3376</v>
      </c>
      <c r="L722" s="31"/>
      <c r="M722" s="31"/>
      <c r="N722" s="31"/>
      <c r="O722" s="31"/>
    </row>
    <row r="723" spans="1:15" x14ac:dyDescent="0.25">
      <c r="A723" s="37" t="s">
        <v>3377</v>
      </c>
      <c r="B723" s="31" t="s">
        <v>1452</v>
      </c>
      <c r="C723" s="37" t="s">
        <v>3377</v>
      </c>
      <c r="D723" s="31"/>
      <c r="E723" s="31" t="s">
        <v>103</v>
      </c>
      <c r="F723" s="31" t="s">
        <v>906</v>
      </c>
      <c r="G723" s="31" t="s">
        <v>905</v>
      </c>
      <c r="H723" s="31" t="s">
        <v>24</v>
      </c>
      <c r="I723" s="31" t="s">
        <v>905</v>
      </c>
      <c r="J723" s="31" t="s">
        <v>905</v>
      </c>
      <c r="K723" s="36" t="s">
        <v>3376</v>
      </c>
      <c r="L723" s="31"/>
      <c r="M723" s="31"/>
      <c r="N723" s="31"/>
      <c r="O723" s="31"/>
    </row>
    <row r="724" spans="1:15" x14ac:dyDescent="0.25">
      <c r="A724" s="37" t="s">
        <v>3371</v>
      </c>
      <c r="B724" s="31" t="s">
        <v>1452</v>
      </c>
      <c r="C724" s="37" t="s">
        <v>3371</v>
      </c>
      <c r="D724" s="31"/>
      <c r="E724" s="31" t="s">
        <v>103</v>
      </c>
      <c r="F724" s="31" t="s">
        <v>906</v>
      </c>
      <c r="G724" s="31" t="s">
        <v>905</v>
      </c>
      <c r="H724" s="31" t="s">
        <v>24</v>
      </c>
      <c r="I724" s="31" t="s">
        <v>905</v>
      </c>
      <c r="J724" s="31" t="s">
        <v>905</v>
      </c>
      <c r="K724" s="36" t="s">
        <v>3376</v>
      </c>
      <c r="L724" s="31"/>
      <c r="M724" s="31"/>
      <c r="N724" s="31"/>
      <c r="O724" s="31"/>
    </row>
    <row r="725" spans="1:15" x14ac:dyDescent="0.25">
      <c r="A725" s="37" t="s">
        <v>3372</v>
      </c>
      <c r="B725" s="31" t="s">
        <v>1452</v>
      </c>
      <c r="C725" s="37" t="s">
        <v>3372</v>
      </c>
      <c r="D725" s="31"/>
      <c r="E725" s="31" t="s">
        <v>103</v>
      </c>
      <c r="F725" s="31" t="s">
        <v>906</v>
      </c>
      <c r="G725" s="31" t="s">
        <v>905</v>
      </c>
      <c r="H725" s="31" t="s">
        <v>24</v>
      </c>
      <c r="I725" s="31" t="s">
        <v>905</v>
      </c>
      <c r="J725" s="31" t="s">
        <v>905</v>
      </c>
      <c r="K725" s="36" t="s">
        <v>3376</v>
      </c>
      <c r="L725" s="31"/>
      <c r="M725" s="31"/>
      <c r="N725" s="31"/>
      <c r="O725" s="31"/>
    </row>
    <row r="726" spans="1:15" x14ac:dyDescent="0.25">
      <c r="A726" s="37" t="s">
        <v>3373</v>
      </c>
      <c r="B726" s="31" t="s">
        <v>1452</v>
      </c>
      <c r="C726" s="37" t="s">
        <v>3373</v>
      </c>
      <c r="D726" s="31"/>
      <c r="E726" s="31" t="s">
        <v>103</v>
      </c>
      <c r="F726" s="31" t="s">
        <v>906</v>
      </c>
      <c r="G726" s="31" t="s">
        <v>905</v>
      </c>
      <c r="H726" s="31" t="s">
        <v>24</v>
      </c>
      <c r="I726" s="31" t="s">
        <v>905</v>
      </c>
      <c r="J726" s="31" t="s">
        <v>905</v>
      </c>
      <c r="K726" s="36" t="s">
        <v>3376</v>
      </c>
      <c r="L726" s="31"/>
      <c r="M726" s="31"/>
      <c r="N726" s="31"/>
      <c r="O726" s="31"/>
    </row>
    <row r="727" spans="1:15" x14ac:dyDescent="0.25">
      <c r="A727" s="37" t="s">
        <v>3297</v>
      </c>
      <c r="B727" s="31" t="s">
        <v>1452</v>
      </c>
      <c r="C727" s="37" t="s">
        <v>3297</v>
      </c>
      <c r="D727" s="31"/>
      <c r="E727" s="31" t="s">
        <v>103</v>
      </c>
      <c r="F727" s="31" t="s">
        <v>906</v>
      </c>
      <c r="G727" s="31" t="s">
        <v>905</v>
      </c>
      <c r="H727" s="31" t="s">
        <v>24</v>
      </c>
      <c r="I727" s="31" t="s">
        <v>905</v>
      </c>
      <c r="J727" s="31" t="s">
        <v>905</v>
      </c>
      <c r="K727" s="36" t="s">
        <v>3376</v>
      </c>
      <c r="L727" s="31"/>
      <c r="M727" s="31"/>
      <c r="N727" s="31"/>
      <c r="O727" s="31"/>
    </row>
    <row r="728" spans="1:15" x14ac:dyDescent="0.25">
      <c r="A728" s="37" t="s">
        <v>3374</v>
      </c>
      <c r="B728" s="31" t="s">
        <v>1452</v>
      </c>
      <c r="C728" s="37" t="s">
        <v>3374</v>
      </c>
      <c r="D728" s="31"/>
      <c r="E728" s="31" t="s">
        <v>103</v>
      </c>
      <c r="F728" s="31" t="s">
        <v>906</v>
      </c>
      <c r="G728" s="31" t="s">
        <v>905</v>
      </c>
      <c r="H728" s="31" t="s">
        <v>24</v>
      </c>
      <c r="I728" s="31" t="s">
        <v>905</v>
      </c>
      <c r="J728" s="31" t="s">
        <v>905</v>
      </c>
      <c r="K728" s="36" t="s">
        <v>3376</v>
      </c>
      <c r="L728" s="31"/>
      <c r="M728" s="31"/>
      <c r="N728" s="31"/>
      <c r="O728" s="31"/>
    </row>
    <row r="729" spans="1:15" x14ac:dyDescent="0.25">
      <c r="A729" s="37" t="s">
        <v>27</v>
      </c>
      <c r="B729" s="31" t="s">
        <v>1452</v>
      </c>
      <c r="C729" s="37" t="s">
        <v>27</v>
      </c>
      <c r="D729" s="31"/>
      <c r="E729" s="31" t="s">
        <v>103</v>
      </c>
      <c r="F729" s="31" t="s">
        <v>906</v>
      </c>
      <c r="G729" s="31" t="s">
        <v>905</v>
      </c>
      <c r="H729" s="31" t="s">
        <v>24</v>
      </c>
      <c r="I729" s="31" t="s">
        <v>905</v>
      </c>
      <c r="J729" s="31" t="s">
        <v>905</v>
      </c>
      <c r="K729" s="36" t="s">
        <v>3376</v>
      </c>
      <c r="L729" s="31"/>
      <c r="M729" s="31"/>
      <c r="N729" s="31"/>
      <c r="O729" s="31"/>
    </row>
    <row r="730" spans="1:15" x14ac:dyDescent="0.25">
      <c r="A730" s="37" t="s">
        <v>3378</v>
      </c>
      <c r="B730" s="31" t="s">
        <v>1452</v>
      </c>
      <c r="C730" s="37" t="s">
        <v>3378</v>
      </c>
      <c r="D730" s="31"/>
      <c r="E730" s="31" t="s">
        <v>103</v>
      </c>
      <c r="F730" s="31" t="s">
        <v>906</v>
      </c>
      <c r="G730" s="31" t="s">
        <v>905</v>
      </c>
      <c r="H730" s="31" t="s">
        <v>24</v>
      </c>
      <c r="I730" s="31" t="s">
        <v>905</v>
      </c>
      <c r="J730" s="31" t="s">
        <v>905</v>
      </c>
      <c r="K730" s="36" t="s">
        <v>3379</v>
      </c>
      <c r="L730" s="31"/>
      <c r="M730" s="31"/>
      <c r="N730" s="31"/>
      <c r="O730" s="31"/>
    </row>
    <row r="731" spans="1:15" x14ac:dyDescent="0.25">
      <c r="A731" s="37" t="s">
        <v>3380</v>
      </c>
      <c r="B731" s="31" t="s">
        <v>1452</v>
      </c>
      <c r="C731" s="37" t="s">
        <v>3380</v>
      </c>
      <c r="D731" s="31"/>
      <c r="E731" s="31" t="s">
        <v>103</v>
      </c>
      <c r="F731" s="31" t="s">
        <v>906</v>
      </c>
      <c r="G731" s="31" t="s">
        <v>905</v>
      </c>
      <c r="H731" s="31" t="s">
        <v>24</v>
      </c>
      <c r="I731" s="31" t="s">
        <v>905</v>
      </c>
      <c r="J731" s="31" t="s">
        <v>905</v>
      </c>
      <c r="K731" s="36" t="s">
        <v>3379</v>
      </c>
      <c r="L731" s="31"/>
      <c r="M731" s="31"/>
      <c r="N731" s="31"/>
      <c r="O731" s="31"/>
    </row>
    <row r="732" spans="1:15" x14ac:dyDescent="0.25">
      <c r="A732" s="37" t="s">
        <v>3381</v>
      </c>
      <c r="B732" s="31" t="s">
        <v>1452</v>
      </c>
      <c r="C732" s="37" t="s">
        <v>3381</v>
      </c>
      <c r="D732" s="31"/>
      <c r="E732" s="31" t="s">
        <v>103</v>
      </c>
      <c r="F732" s="31" t="s">
        <v>906</v>
      </c>
      <c r="G732" s="31" t="s">
        <v>905</v>
      </c>
      <c r="H732" s="31" t="s">
        <v>24</v>
      </c>
      <c r="I732" s="31" t="s">
        <v>905</v>
      </c>
      <c r="J732" s="31" t="s">
        <v>905</v>
      </c>
      <c r="K732" s="36" t="s">
        <v>3379</v>
      </c>
      <c r="L732" s="31"/>
      <c r="M732" s="31"/>
      <c r="N732" s="31"/>
      <c r="O732" s="31"/>
    </row>
    <row r="733" spans="1:15" x14ac:dyDescent="0.25">
      <c r="A733" s="37" t="s">
        <v>3382</v>
      </c>
      <c r="B733" s="31" t="s">
        <v>1452</v>
      </c>
      <c r="C733" s="37" t="s">
        <v>3382</v>
      </c>
      <c r="D733" s="31"/>
      <c r="E733" s="31" t="s">
        <v>103</v>
      </c>
      <c r="F733" s="31" t="s">
        <v>906</v>
      </c>
      <c r="G733" s="31" t="s">
        <v>905</v>
      </c>
      <c r="H733" s="31" t="s">
        <v>24</v>
      </c>
      <c r="I733" s="31" t="s">
        <v>905</v>
      </c>
      <c r="J733" s="31" t="s">
        <v>905</v>
      </c>
      <c r="K733" s="36" t="s">
        <v>3379</v>
      </c>
      <c r="L733" s="31"/>
      <c r="M733" s="31"/>
      <c r="N733" s="31"/>
      <c r="O733" s="31"/>
    </row>
    <row r="734" spans="1:15" x14ac:dyDescent="0.25">
      <c r="A734" s="37" t="s">
        <v>3374</v>
      </c>
      <c r="B734" s="31" t="s">
        <v>1452</v>
      </c>
      <c r="C734" s="37" t="s">
        <v>3374</v>
      </c>
      <c r="D734" s="31"/>
      <c r="E734" s="31" t="s">
        <v>103</v>
      </c>
      <c r="F734" s="31" t="s">
        <v>906</v>
      </c>
      <c r="G734" s="31" t="s">
        <v>905</v>
      </c>
      <c r="H734" s="31" t="s">
        <v>24</v>
      </c>
      <c r="I734" s="31" t="s">
        <v>905</v>
      </c>
      <c r="J734" s="31" t="s">
        <v>905</v>
      </c>
      <c r="K734" s="36" t="s">
        <v>3379</v>
      </c>
      <c r="L734" s="31"/>
      <c r="M734" s="31"/>
      <c r="N734" s="31"/>
      <c r="O734" s="31"/>
    </row>
    <row r="735" spans="1:15" x14ac:dyDescent="0.25">
      <c r="A735" s="37" t="s">
        <v>3383</v>
      </c>
      <c r="B735" s="31" t="s">
        <v>1452</v>
      </c>
      <c r="C735" s="37" t="s">
        <v>3383</v>
      </c>
      <c r="D735" s="31"/>
      <c r="E735" s="31" t="s">
        <v>103</v>
      </c>
      <c r="F735" s="31" t="s">
        <v>906</v>
      </c>
      <c r="G735" s="31" t="s">
        <v>905</v>
      </c>
      <c r="H735" s="31" t="s">
        <v>24</v>
      </c>
      <c r="I735" s="31" t="s">
        <v>905</v>
      </c>
      <c r="J735" s="31" t="s">
        <v>905</v>
      </c>
      <c r="K735" s="36" t="s">
        <v>3379</v>
      </c>
      <c r="L735" s="31"/>
      <c r="M735" s="31"/>
      <c r="N735" s="31"/>
      <c r="O735" s="31"/>
    </row>
    <row r="736" spans="1:15" x14ac:dyDescent="0.25">
      <c r="A736" s="37" t="s">
        <v>3274</v>
      </c>
      <c r="B736" s="31" t="s">
        <v>1452</v>
      </c>
      <c r="C736" s="37" t="s">
        <v>3274</v>
      </c>
      <c r="D736" s="31"/>
      <c r="E736" s="31" t="s">
        <v>103</v>
      </c>
      <c r="F736" s="31" t="s">
        <v>906</v>
      </c>
      <c r="G736" s="31" t="s">
        <v>905</v>
      </c>
      <c r="H736" s="31" t="s">
        <v>24</v>
      </c>
      <c r="I736" s="31" t="s">
        <v>905</v>
      </c>
      <c r="J736" s="31" t="s">
        <v>905</v>
      </c>
      <c r="K736" s="36" t="s">
        <v>3384</v>
      </c>
      <c r="L736" s="31"/>
      <c r="M736" s="31"/>
      <c r="N736" s="31"/>
      <c r="O736" s="31"/>
    </row>
    <row r="737" spans="1:15" x14ac:dyDescent="0.25">
      <c r="A737" s="37" t="s">
        <v>3275</v>
      </c>
      <c r="B737" s="31" t="s">
        <v>1452</v>
      </c>
      <c r="C737" s="37" t="s">
        <v>3275</v>
      </c>
      <c r="D737" s="31"/>
      <c r="E737" s="31" t="s">
        <v>103</v>
      </c>
      <c r="F737" s="31" t="s">
        <v>906</v>
      </c>
      <c r="G737" s="31" t="s">
        <v>905</v>
      </c>
      <c r="H737" s="31" t="s">
        <v>24</v>
      </c>
      <c r="I737" s="31" t="s">
        <v>905</v>
      </c>
      <c r="J737" s="31" t="s">
        <v>905</v>
      </c>
      <c r="K737" s="36" t="s">
        <v>3384</v>
      </c>
      <c r="L737" s="31"/>
      <c r="M737" s="31"/>
      <c r="N737" s="31"/>
      <c r="O737" s="31"/>
    </row>
    <row r="738" spans="1:15" x14ac:dyDescent="0.25">
      <c r="A738" s="37" t="s">
        <v>3276</v>
      </c>
      <c r="B738" s="31" t="s">
        <v>1452</v>
      </c>
      <c r="C738" s="37" t="s">
        <v>3276</v>
      </c>
      <c r="D738" s="31"/>
      <c r="E738" s="31" t="s">
        <v>103</v>
      </c>
      <c r="F738" s="31" t="s">
        <v>906</v>
      </c>
      <c r="G738" s="31" t="s">
        <v>905</v>
      </c>
      <c r="H738" s="31" t="s">
        <v>24</v>
      </c>
      <c r="I738" s="31" t="s">
        <v>905</v>
      </c>
      <c r="J738" s="31" t="s">
        <v>905</v>
      </c>
      <c r="K738" s="36" t="s">
        <v>3384</v>
      </c>
      <c r="L738" s="31"/>
      <c r="M738" s="31"/>
      <c r="N738" s="31"/>
      <c r="O738" s="31"/>
    </row>
    <row r="739" spans="1:15" x14ac:dyDescent="0.25">
      <c r="A739" s="37" t="s">
        <v>3385</v>
      </c>
      <c r="B739" s="31" t="s">
        <v>1452</v>
      </c>
      <c r="C739" s="37" t="s">
        <v>3385</v>
      </c>
      <c r="D739" s="31"/>
      <c r="E739" s="31" t="s">
        <v>103</v>
      </c>
      <c r="F739" s="31" t="s">
        <v>906</v>
      </c>
      <c r="G739" s="31" t="s">
        <v>905</v>
      </c>
      <c r="H739" s="31" t="s">
        <v>24</v>
      </c>
      <c r="I739" s="31" t="s">
        <v>905</v>
      </c>
      <c r="J739" s="31" t="s">
        <v>905</v>
      </c>
      <c r="K739" s="36" t="s">
        <v>3384</v>
      </c>
      <c r="L739" s="31"/>
      <c r="M739" s="31"/>
      <c r="N739" s="31"/>
      <c r="O739" s="31"/>
    </row>
    <row r="740" spans="1:15" x14ac:dyDescent="0.25">
      <c r="A740" s="37" t="s">
        <v>3371</v>
      </c>
      <c r="B740" s="31" t="s">
        <v>1452</v>
      </c>
      <c r="C740" s="37" t="s">
        <v>3371</v>
      </c>
      <c r="D740" s="31"/>
      <c r="E740" s="31" t="s">
        <v>103</v>
      </c>
      <c r="F740" s="31" t="s">
        <v>906</v>
      </c>
      <c r="G740" s="31" t="s">
        <v>905</v>
      </c>
      <c r="H740" s="31" t="s">
        <v>24</v>
      </c>
      <c r="I740" s="31" t="s">
        <v>905</v>
      </c>
      <c r="J740" s="31" t="s">
        <v>905</v>
      </c>
      <c r="K740" s="36" t="s">
        <v>3384</v>
      </c>
      <c r="L740" s="31"/>
      <c r="M740" s="31"/>
      <c r="N740" s="31"/>
      <c r="O740" s="31"/>
    </row>
    <row r="741" spans="1:15" x14ac:dyDescent="0.25">
      <c r="A741" s="37" t="s">
        <v>3386</v>
      </c>
      <c r="B741" s="31" t="s">
        <v>1452</v>
      </c>
      <c r="C741" s="37" t="s">
        <v>3386</v>
      </c>
      <c r="D741" s="31"/>
      <c r="E741" s="31" t="s">
        <v>103</v>
      </c>
      <c r="F741" s="31" t="s">
        <v>906</v>
      </c>
      <c r="G741" s="31" t="s">
        <v>905</v>
      </c>
      <c r="H741" s="31" t="s">
        <v>24</v>
      </c>
      <c r="I741" s="31" t="s">
        <v>905</v>
      </c>
      <c r="J741" s="31" t="s">
        <v>905</v>
      </c>
      <c r="K741" s="36" t="s">
        <v>3384</v>
      </c>
      <c r="L741" s="31"/>
      <c r="M741" s="31"/>
      <c r="N741" s="31"/>
      <c r="O741" s="31"/>
    </row>
    <row r="742" spans="1:15" x14ac:dyDescent="0.25">
      <c r="A742" s="37" t="s">
        <v>3281</v>
      </c>
      <c r="B742" s="31" t="s">
        <v>1452</v>
      </c>
      <c r="C742" s="37" t="s">
        <v>3281</v>
      </c>
      <c r="D742" s="31"/>
      <c r="E742" s="31" t="s">
        <v>103</v>
      </c>
      <c r="F742" s="31" t="s">
        <v>906</v>
      </c>
      <c r="G742" s="31" t="s">
        <v>905</v>
      </c>
      <c r="H742" s="31" t="s">
        <v>24</v>
      </c>
      <c r="I742" s="31" t="s">
        <v>905</v>
      </c>
      <c r="J742" s="31" t="s">
        <v>905</v>
      </c>
      <c r="K742" s="36" t="s">
        <v>3384</v>
      </c>
      <c r="L742" s="31"/>
      <c r="M742" s="31"/>
      <c r="N742" s="31"/>
      <c r="O742" s="31"/>
    </row>
    <row r="743" spans="1:15" x14ac:dyDescent="0.25">
      <c r="A743" s="37" t="s">
        <v>3387</v>
      </c>
      <c r="B743" s="31" t="s">
        <v>1452</v>
      </c>
      <c r="C743" s="37" t="s">
        <v>3387</v>
      </c>
      <c r="D743" s="31"/>
      <c r="E743" s="31" t="s">
        <v>103</v>
      </c>
      <c r="F743" s="31" t="s">
        <v>906</v>
      </c>
      <c r="G743" s="31" t="s">
        <v>905</v>
      </c>
      <c r="H743" s="31" t="s">
        <v>24</v>
      </c>
      <c r="I743" s="31" t="s">
        <v>905</v>
      </c>
      <c r="J743" s="31" t="s">
        <v>905</v>
      </c>
      <c r="K743" s="36" t="s">
        <v>3388</v>
      </c>
      <c r="L743" s="31"/>
      <c r="M743" s="31"/>
      <c r="N743" s="31"/>
      <c r="O743" s="31"/>
    </row>
    <row r="744" spans="1:15" x14ac:dyDescent="0.25">
      <c r="A744" s="37" t="s">
        <v>3274</v>
      </c>
      <c r="B744" s="31" t="s">
        <v>1452</v>
      </c>
      <c r="C744" s="37" t="s">
        <v>3274</v>
      </c>
      <c r="D744" s="31"/>
      <c r="E744" s="31" t="s">
        <v>103</v>
      </c>
      <c r="F744" s="31" t="s">
        <v>906</v>
      </c>
      <c r="G744" s="31" t="s">
        <v>905</v>
      </c>
      <c r="H744" s="31" t="s">
        <v>24</v>
      </c>
      <c r="I744" s="31" t="s">
        <v>905</v>
      </c>
      <c r="J744" s="31" t="s">
        <v>905</v>
      </c>
      <c r="K744" s="36" t="s">
        <v>3388</v>
      </c>
      <c r="L744" s="31"/>
      <c r="M744" s="31"/>
      <c r="N744" s="31"/>
      <c r="O744" s="31"/>
    </row>
    <row r="745" spans="1:15" x14ac:dyDescent="0.25">
      <c r="A745" s="37" t="s">
        <v>3275</v>
      </c>
      <c r="B745" s="31" t="s">
        <v>1452</v>
      </c>
      <c r="C745" s="37" t="s">
        <v>3275</v>
      </c>
      <c r="D745" s="31"/>
      <c r="E745" s="31" t="s">
        <v>103</v>
      </c>
      <c r="F745" s="31" t="s">
        <v>906</v>
      </c>
      <c r="G745" s="31" t="s">
        <v>905</v>
      </c>
      <c r="H745" s="31" t="s">
        <v>24</v>
      </c>
      <c r="I745" s="31" t="s">
        <v>905</v>
      </c>
      <c r="J745" s="31" t="s">
        <v>905</v>
      </c>
      <c r="K745" s="36" t="s">
        <v>3388</v>
      </c>
      <c r="L745" s="31"/>
      <c r="M745" s="31"/>
      <c r="N745" s="31"/>
      <c r="O745" s="31"/>
    </row>
    <row r="746" spans="1:15" x14ac:dyDescent="0.25">
      <c r="A746" s="37" t="s">
        <v>3276</v>
      </c>
      <c r="B746" s="31" t="s">
        <v>1452</v>
      </c>
      <c r="C746" s="37" t="s">
        <v>3276</v>
      </c>
      <c r="D746" s="31"/>
      <c r="E746" s="31" t="s">
        <v>103</v>
      </c>
      <c r="F746" s="31" t="s">
        <v>906</v>
      </c>
      <c r="G746" s="31" t="s">
        <v>905</v>
      </c>
      <c r="H746" s="31" t="s">
        <v>24</v>
      </c>
      <c r="I746" s="31" t="s">
        <v>905</v>
      </c>
      <c r="J746" s="31" t="s">
        <v>905</v>
      </c>
      <c r="K746" s="36" t="s">
        <v>3388</v>
      </c>
      <c r="L746" s="31"/>
      <c r="M746" s="31"/>
      <c r="N746" s="31"/>
      <c r="O746" s="31"/>
    </row>
    <row r="747" spans="1:15" x14ac:dyDescent="0.25">
      <c r="A747" s="37" t="s">
        <v>3386</v>
      </c>
      <c r="B747" s="31" t="s">
        <v>1452</v>
      </c>
      <c r="C747" s="37" t="s">
        <v>3386</v>
      </c>
      <c r="D747" s="31"/>
      <c r="E747" s="31" t="s">
        <v>103</v>
      </c>
      <c r="F747" s="31" t="s">
        <v>906</v>
      </c>
      <c r="G747" s="31" t="s">
        <v>905</v>
      </c>
      <c r="H747" s="31" t="s">
        <v>24</v>
      </c>
      <c r="I747" s="31" t="s">
        <v>905</v>
      </c>
      <c r="J747" s="31" t="s">
        <v>905</v>
      </c>
      <c r="K747" s="36" t="s">
        <v>3388</v>
      </c>
      <c r="L747" s="31"/>
      <c r="M747" s="31"/>
      <c r="N747" s="31"/>
      <c r="O747" s="31"/>
    </row>
    <row r="748" spans="1:15" x14ac:dyDescent="0.25">
      <c r="A748" s="37" t="s">
        <v>3389</v>
      </c>
      <c r="B748" s="31" t="s">
        <v>1452</v>
      </c>
      <c r="C748" s="37" t="s">
        <v>3390</v>
      </c>
      <c r="D748" s="31"/>
      <c r="E748" s="31" t="s">
        <v>103</v>
      </c>
      <c r="F748" s="31" t="s">
        <v>906</v>
      </c>
      <c r="G748" s="31" t="s">
        <v>905</v>
      </c>
      <c r="H748" s="31" t="s">
        <v>24</v>
      </c>
      <c r="I748" s="31" t="s">
        <v>905</v>
      </c>
      <c r="J748" s="31" t="s">
        <v>905</v>
      </c>
      <c r="K748" s="36" t="s">
        <v>3391</v>
      </c>
      <c r="L748" s="31"/>
      <c r="M748" s="31"/>
      <c r="N748" s="31"/>
      <c r="O748" s="31"/>
    </row>
    <row r="749" spans="1:15" x14ac:dyDescent="0.25">
      <c r="A749" s="37" t="s">
        <v>3392</v>
      </c>
      <c r="B749" s="31" t="s">
        <v>1452</v>
      </c>
      <c r="C749" s="37" t="s">
        <v>3393</v>
      </c>
      <c r="D749" s="31"/>
      <c r="E749" s="31" t="s">
        <v>103</v>
      </c>
      <c r="F749" s="31" t="s">
        <v>906</v>
      </c>
      <c r="G749" s="31" t="s">
        <v>905</v>
      </c>
      <c r="H749" s="31" t="s">
        <v>24</v>
      </c>
      <c r="I749" s="31" t="s">
        <v>905</v>
      </c>
      <c r="J749" s="31" t="s">
        <v>905</v>
      </c>
      <c r="K749" s="36" t="s">
        <v>3391</v>
      </c>
      <c r="L749" s="31"/>
      <c r="M749" s="31"/>
      <c r="N749" s="31"/>
      <c r="O749" s="31"/>
    </row>
    <row r="750" spans="1:15" x14ac:dyDescent="0.25">
      <c r="A750" s="37" t="s">
        <v>3394</v>
      </c>
      <c r="B750" s="31" t="s">
        <v>1452</v>
      </c>
      <c r="C750" s="37" t="s">
        <v>3395</v>
      </c>
      <c r="D750" s="31"/>
      <c r="E750" s="31" t="s">
        <v>103</v>
      </c>
      <c r="F750" s="31" t="s">
        <v>906</v>
      </c>
      <c r="G750" s="31" t="s">
        <v>905</v>
      </c>
      <c r="H750" s="31" t="s">
        <v>24</v>
      </c>
      <c r="I750" s="31" t="s">
        <v>905</v>
      </c>
      <c r="J750" s="31" t="s">
        <v>905</v>
      </c>
      <c r="K750" s="36" t="s">
        <v>3391</v>
      </c>
      <c r="L750" s="31"/>
      <c r="M750" s="31"/>
      <c r="N750" s="31"/>
      <c r="O750" s="31"/>
    </row>
    <row r="751" spans="1:15" x14ac:dyDescent="0.25">
      <c r="A751" s="37" t="s">
        <v>3396</v>
      </c>
      <c r="B751" s="31" t="s">
        <v>1452</v>
      </c>
      <c r="C751" s="37" t="s">
        <v>3396</v>
      </c>
      <c r="D751" s="31"/>
      <c r="E751" s="31" t="s">
        <v>103</v>
      </c>
      <c r="F751" s="31" t="s">
        <v>906</v>
      </c>
      <c r="G751" s="31" t="s">
        <v>905</v>
      </c>
      <c r="H751" s="31" t="s">
        <v>24</v>
      </c>
      <c r="I751" s="31" t="s">
        <v>905</v>
      </c>
      <c r="J751" s="31" t="s">
        <v>905</v>
      </c>
      <c r="K751" s="36" t="s">
        <v>3391</v>
      </c>
      <c r="L751" s="31"/>
      <c r="M751" s="31"/>
      <c r="N751" s="31"/>
      <c r="O751" s="31"/>
    </row>
    <row r="752" spans="1:15" x14ac:dyDescent="0.25">
      <c r="A752" s="37" t="s">
        <v>3397</v>
      </c>
      <c r="B752" s="31" t="s">
        <v>1452</v>
      </c>
      <c r="C752" s="37" t="s">
        <v>3397</v>
      </c>
      <c r="D752" s="31"/>
      <c r="E752" s="31" t="s">
        <v>103</v>
      </c>
      <c r="F752" s="31" t="s">
        <v>906</v>
      </c>
      <c r="G752" s="31" t="s">
        <v>905</v>
      </c>
      <c r="H752" s="31" t="s">
        <v>24</v>
      </c>
      <c r="I752" s="31" t="s">
        <v>905</v>
      </c>
      <c r="J752" s="31" t="s">
        <v>905</v>
      </c>
      <c r="K752" s="36" t="s">
        <v>3391</v>
      </c>
      <c r="L752" s="31"/>
      <c r="M752" s="31"/>
      <c r="N752" s="31"/>
      <c r="O752" s="31"/>
    </row>
    <row r="753" spans="1:15" x14ac:dyDescent="0.25">
      <c r="A753" s="37" t="s">
        <v>3398</v>
      </c>
      <c r="B753" s="31" t="s">
        <v>1452</v>
      </c>
      <c r="C753" s="37" t="s">
        <v>3398</v>
      </c>
      <c r="D753" s="31"/>
      <c r="E753" s="31" t="s">
        <v>103</v>
      </c>
      <c r="F753" s="31" t="s">
        <v>906</v>
      </c>
      <c r="G753" s="31" t="s">
        <v>905</v>
      </c>
      <c r="H753" s="31" t="s">
        <v>24</v>
      </c>
      <c r="I753" s="31" t="s">
        <v>905</v>
      </c>
      <c r="J753" s="31" t="s">
        <v>905</v>
      </c>
      <c r="K753" s="36" t="s">
        <v>3391</v>
      </c>
      <c r="L753" s="31"/>
      <c r="M753" s="31"/>
      <c r="N753" s="31"/>
      <c r="O753" s="31"/>
    </row>
    <row r="754" spans="1:15" x14ac:dyDescent="0.25">
      <c r="A754" s="37" t="s">
        <v>3399</v>
      </c>
      <c r="B754" s="31" t="s">
        <v>1452</v>
      </c>
      <c r="C754" s="37" t="s">
        <v>3399</v>
      </c>
      <c r="D754" s="31"/>
      <c r="E754" s="31" t="s">
        <v>103</v>
      </c>
      <c r="F754" s="31" t="s">
        <v>906</v>
      </c>
      <c r="G754" s="31" t="s">
        <v>905</v>
      </c>
      <c r="H754" s="31" t="s">
        <v>24</v>
      </c>
      <c r="I754" s="31" t="s">
        <v>905</v>
      </c>
      <c r="J754" s="31" t="s">
        <v>905</v>
      </c>
      <c r="K754" s="36" t="s">
        <v>3400</v>
      </c>
      <c r="L754" s="31"/>
      <c r="M754" s="31"/>
      <c r="N754" s="31"/>
      <c r="O754" s="31"/>
    </row>
    <row r="755" spans="1:15" x14ac:dyDescent="0.25">
      <c r="A755" s="37" t="s">
        <v>3274</v>
      </c>
      <c r="B755" s="31" t="s">
        <v>1452</v>
      </c>
      <c r="C755" s="37" t="s">
        <v>3274</v>
      </c>
      <c r="D755" s="31"/>
      <c r="E755" s="31" t="s">
        <v>103</v>
      </c>
      <c r="F755" s="31" t="s">
        <v>906</v>
      </c>
      <c r="G755" s="31" t="s">
        <v>905</v>
      </c>
      <c r="H755" s="31" t="s">
        <v>24</v>
      </c>
      <c r="I755" s="31" t="s">
        <v>905</v>
      </c>
      <c r="J755" s="31" t="s">
        <v>905</v>
      </c>
      <c r="K755" s="36" t="s">
        <v>3400</v>
      </c>
      <c r="L755" s="31"/>
      <c r="M755" s="31"/>
      <c r="N755" s="31"/>
      <c r="O755" s="31"/>
    </row>
    <row r="756" spans="1:15" x14ac:dyDescent="0.25">
      <c r="A756" s="37" t="s">
        <v>3275</v>
      </c>
      <c r="B756" s="31" t="s">
        <v>1452</v>
      </c>
      <c r="C756" s="37" t="s">
        <v>3275</v>
      </c>
      <c r="D756" s="31"/>
      <c r="E756" s="31" t="s">
        <v>103</v>
      </c>
      <c r="F756" s="31" t="s">
        <v>906</v>
      </c>
      <c r="G756" s="31" t="s">
        <v>905</v>
      </c>
      <c r="H756" s="31" t="s">
        <v>24</v>
      </c>
      <c r="I756" s="31" t="s">
        <v>905</v>
      </c>
      <c r="J756" s="31" t="s">
        <v>905</v>
      </c>
      <c r="K756" s="36" t="s">
        <v>3400</v>
      </c>
      <c r="L756" s="31"/>
      <c r="M756" s="31"/>
      <c r="N756" s="31"/>
      <c r="O756" s="31"/>
    </row>
    <row r="757" spans="1:15" x14ac:dyDescent="0.25">
      <c r="A757" s="37" t="s">
        <v>3276</v>
      </c>
      <c r="B757" s="31" t="s">
        <v>1452</v>
      </c>
      <c r="C757" s="37" t="s">
        <v>3276</v>
      </c>
      <c r="D757" s="31"/>
      <c r="E757" s="31" t="s">
        <v>103</v>
      </c>
      <c r="F757" s="31" t="s">
        <v>906</v>
      </c>
      <c r="G757" s="31" t="s">
        <v>905</v>
      </c>
      <c r="H757" s="31" t="s">
        <v>24</v>
      </c>
      <c r="I757" s="31" t="s">
        <v>905</v>
      </c>
      <c r="J757" s="31" t="s">
        <v>905</v>
      </c>
      <c r="K757" s="36" t="s">
        <v>3400</v>
      </c>
      <c r="L757" s="31"/>
      <c r="M757" s="31"/>
      <c r="N757" s="31"/>
      <c r="O757" s="31"/>
    </row>
    <row r="758" spans="1:15" x14ac:dyDescent="0.25">
      <c r="A758" s="37" t="s">
        <v>3371</v>
      </c>
      <c r="B758" s="31" t="s">
        <v>1452</v>
      </c>
      <c r="C758" s="37" t="s">
        <v>3371</v>
      </c>
      <c r="D758" s="31"/>
      <c r="E758" s="31" t="s">
        <v>103</v>
      </c>
      <c r="F758" s="31" t="s">
        <v>906</v>
      </c>
      <c r="G758" s="31" t="s">
        <v>905</v>
      </c>
      <c r="H758" s="31" t="s">
        <v>24</v>
      </c>
      <c r="I758" s="31" t="s">
        <v>905</v>
      </c>
      <c r="J758" s="31" t="s">
        <v>905</v>
      </c>
      <c r="K758" s="36" t="s">
        <v>3400</v>
      </c>
      <c r="L758" s="31"/>
      <c r="M758" s="31"/>
      <c r="N758" s="31"/>
      <c r="O758" s="31"/>
    </row>
    <row r="759" spans="1:15" x14ac:dyDescent="0.25">
      <c r="A759" s="37" t="s">
        <v>3386</v>
      </c>
      <c r="B759" s="31" t="s">
        <v>1452</v>
      </c>
      <c r="C759" s="37" t="s">
        <v>3386</v>
      </c>
      <c r="D759" s="31"/>
      <c r="E759" s="31" t="s">
        <v>103</v>
      </c>
      <c r="F759" s="31" t="s">
        <v>906</v>
      </c>
      <c r="G759" s="31" t="s">
        <v>905</v>
      </c>
      <c r="H759" s="31" t="s">
        <v>24</v>
      </c>
      <c r="I759" s="31" t="s">
        <v>905</v>
      </c>
      <c r="J759" s="31" t="s">
        <v>905</v>
      </c>
      <c r="K759" s="36" t="s">
        <v>3400</v>
      </c>
      <c r="L759" s="31"/>
      <c r="M759" s="31"/>
      <c r="N759" s="31"/>
      <c r="O759" s="31"/>
    </row>
    <row r="760" spans="1:15" x14ac:dyDescent="0.25">
      <c r="A760" s="37" t="s">
        <v>3281</v>
      </c>
      <c r="B760" s="31" t="s">
        <v>1452</v>
      </c>
      <c r="C760" s="37" t="s">
        <v>3281</v>
      </c>
      <c r="D760" s="31"/>
      <c r="E760" s="31" t="s">
        <v>103</v>
      </c>
      <c r="F760" s="31" t="s">
        <v>906</v>
      </c>
      <c r="G760" s="31" t="s">
        <v>905</v>
      </c>
      <c r="H760" s="31" t="s">
        <v>24</v>
      </c>
      <c r="I760" s="31" t="s">
        <v>905</v>
      </c>
      <c r="J760" s="31" t="s">
        <v>905</v>
      </c>
      <c r="K760" s="36" t="s">
        <v>3400</v>
      </c>
      <c r="L760" s="31"/>
      <c r="M760" s="31"/>
      <c r="N760" s="31"/>
      <c r="O760" s="31"/>
    </row>
    <row r="761" spans="1:15" x14ac:dyDescent="0.25">
      <c r="A761" s="37" t="s">
        <v>3401</v>
      </c>
      <c r="B761" s="37" t="s">
        <v>1452</v>
      </c>
      <c r="C761" s="37" t="s">
        <v>3401</v>
      </c>
      <c r="D761" s="37"/>
      <c r="E761" s="37" t="s">
        <v>105</v>
      </c>
      <c r="F761" s="37" t="s">
        <v>906</v>
      </c>
      <c r="G761" s="37" t="s">
        <v>905</v>
      </c>
      <c r="H761" s="37" t="s">
        <v>24</v>
      </c>
      <c r="I761" s="37" t="s">
        <v>905</v>
      </c>
      <c r="J761" s="37" t="s">
        <v>905</v>
      </c>
      <c r="K761" s="37" t="s">
        <v>3402</v>
      </c>
      <c r="L761" s="37"/>
      <c r="M761" s="37"/>
      <c r="N761" s="37"/>
      <c r="O761" s="37"/>
    </row>
    <row r="762" spans="1:15" x14ac:dyDescent="0.25">
      <c r="A762" s="37" t="s">
        <v>3403</v>
      </c>
      <c r="B762" s="37" t="s">
        <v>1452</v>
      </c>
      <c r="C762" s="37" t="s">
        <v>3403</v>
      </c>
      <c r="D762" s="37"/>
      <c r="E762" s="37" t="s">
        <v>105</v>
      </c>
      <c r="F762" s="37" t="s">
        <v>906</v>
      </c>
      <c r="G762" s="37" t="s">
        <v>905</v>
      </c>
      <c r="H762" s="37" t="s">
        <v>24</v>
      </c>
      <c r="I762" s="37" t="s">
        <v>905</v>
      </c>
      <c r="J762" s="37" t="s">
        <v>905</v>
      </c>
      <c r="K762" s="37" t="s">
        <v>3402</v>
      </c>
      <c r="L762" s="37"/>
      <c r="M762" s="37"/>
      <c r="N762" s="37"/>
      <c r="O762" s="37"/>
    </row>
    <row r="763" spans="1:15" x14ac:dyDescent="0.25">
      <c r="A763" s="37" t="s">
        <v>3354</v>
      </c>
      <c r="B763" s="37" t="s">
        <v>1452</v>
      </c>
      <c r="C763" s="37" t="s">
        <v>3354</v>
      </c>
      <c r="D763" s="37"/>
      <c r="E763" s="37" t="s">
        <v>105</v>
      </c>
      <c r="F763" s="37" t="s">
        <v>906</v>
      </c>
      <c r="G763" s="37" t="s">
        <v>905</v>
      </c>
      <c r="H763" s="37" t="s">
        <v>24</v>
      </c>
      <c r="I763" s="37" t="s">
        <v>905</v>
      </c>
      <c r="J763" s="37" t="s">
        <v>905</v>
      </c>
      <c r="K763" s="37" t="s">
        <v>3402</v>
      </c>
      <c r="L763" s="37"/>
      <c r="M763" s="37"/>
      <c r="N763" s="37"/>
      <c r="O763" s="37"/>
    </row>
    <row r="764" spans="1:15" x14ac:dyDescent="0.25">
      <c r="A764" s="37" t="s">
        <v>3404</v>
      </c>
      <c r="B764" s="37" t="s">
        <v>1452</v>
      </c>
      <c r="C764" s="37" t="s">
        <v>3405</v>
      </c>
      <c r="D764" s="37"/>
      <c r="E764" s="37" t="s">
        <v>105</v>
      </c>
      <c r="F764" s="37" t="s">
        <v>906</v>
      </c>
      <c r="G764" s="37" t="s">
        <v>905</v>
      </c>
      <c r="H764" s="37" t="s">
        <v>24</v>
      </c>
      <c r="I764" s="37" t="s">
        <v>905</v>
      </c>
      <c r="J764" s="37" t="s">
        <v>905</v>
      </c>
      <c r="K764" s="37" t="s">
        <v>3402</v>
      </c>
      <c r="L764" s="37"/>
      <c r="M764" s="37"/>
      <c r="N764" s="37"/>
      <c r="O764" s="37"/>
    </row>
    <row r="765" spans="1:15" x14ac:dyDescent="0.25">
      <c r="A765" s="37" t="s">
        <v>3406</v>
      </c>
      <c r="B765" s="37" t="s">
        <v>1452</v>
      </c>
      <c r="C765" s="37" t="s">
        <v>3407</v>
      </c>
      <c r="D765" s="37"/>
      <c r="E765" s="37" t="s">
        <v>105</v>
      </c>
      <c r="F765" s="37" t="s">
        <v>906</v>
      </c>
      <c r="G765" s="37" t="s">
        <v>905</v>
      </c>
      <c r="H765" s="37" t="s">
        <v>24</v>
      </c>
      <c r="I765" s="37" t="s">
        <v>905</v>
      </c>
      <c r="J765" s="37" t="s">
        <v>905</v>
      </c>
      <c r="K765" s="37" t="s">
        <v>3402</v>
      </c>
      <c r="L765" s="37"/>
      <c r="M765" s="37"/>
      <c r="N765" s="37"/>
      <c r="O765" s="37"/>
    </row>
    <row r="766" spans="1:15" x14ac:dyDescent="0.25">
      <c r="A766" s="37" t="s">
        <v>3408</v>
      </c>
      <c r="B766" s="37" t="s">
        <v>1452</v>
      </c>
      <c r="C766" s="37" t="s">
        <v>3408</v>
      </c>
      <c r="D766" s="37"/>
      <c r="E766" s="37" t="s">
        <v>105</v>
      </c>
      <c r="F766" s="37" t="s">
        <v>906</v>
      </c>
      <c r="G766" s="37" t="s">
        <v>905</v>
      </c>
      <c r="H766" s="37" t="s">
        <v>24</v>
      </c>
      <c r="I766" s="37" t="s">
        <v>905</v>
      </c>
      <c r="J766" s="37" t="s">
        <v>905</v>
      </c>
      <c r="K766" s="37" t="s">
        <v>3402</v>
      </c>
      <c r="L766" s="37"/>
      <c r="M766" s="37"/>
      <c r="N766" s="37"/>
      <c r="O766" s="37"/>
    </row>
    <row r="767" spans="1:15" x14ac:dyDescent="0.25">
      <c r="A767" s="37" t="s">
        <v>3409</v>
      </c>
      <c r="B767" s="37" t="s">
        <v>1452</v>
      </c>
      <c r="C767" s="37" t="s">
        <v>3410</v>
      </c>
      <c r="D767" s="37"/>
      <c r="E767" s="37" t="s">
        <v>105</v>
      </c>
      <c r="F767" s="37" t="s">
        <v>906</v>
      </c>
      <c r="G767" s="37" t="s">
        <v>905</v>
      </c>
      <c r="H767" s="37" t="s">
        <v>24</v>
      </c>
      <c r="I767" s="37" t="s">
        <v>905</v>
      </c>
      <c r="J767" s="37" t="s">
        <v>905</v>
      </c>
      <c r="K767" s="37" t="s">
        <v>3402</v>
      </c>
      <c r="L767" s="37"/>
      <c r="M767" s="37"/>
      <c r="N767" s="37"/>
      <c r="O767" s="37"/>
    </row>
    <row r="768" spans="1:15" x14ac:dyDescent="0.25">
      <c r="A768" s="37" t="s">
        <v>3285</v>
      </c>
      <c r="B768" s="37" t="s">
        <v>1452</v>
      </c>
      <c r="C768" s="37" t="s">
        <v>3285</v>
      </c>
      <c r="D768" s="37"/>
      <c r="E768" s="37" t="s">
        <v>105</v>
      </c>
      <c r="F768" s="37" t="s">
        <v>906</v>
      </c>
      <c r="G768" s="37" t="s">
        <v>905</v>
      </c>
      <c r="H768" s="37" t="s">
        <v>24</v>
      </c>
      <c r="I768" s="37" t="s">
        <v>905</v>
      </c>
      <c r="J768" s="37" t="s">
        <v>905</v>
      </c>
      <c r="K768" s="37" t="s">
        <v>3402</v>
      </c>
      <c r="L768" s="37"/>
      <c r="M768" s="37"/>
      <c r="N768" s="37"/>
      <c r="O768" s="37"/>
    </row>
    <row r="769" spans="1:15" x14ac:dyDescent="0.25">
      <c r="A769" s="37" t="s">
        <v>3411</v>
      </c>
      <c r="B769" s="37" t="s">
        <v>1452</v>
      </c>
      <c r="C769" s="37" t="s">
        <v>3412</v>
      </c>
      <c r="D769" s="37"/>
      <c r="E769" s="37" t="s">
        <v>105</v>
      </c>
      <c r="F769" s="37" t="s">
        <v>906</v>
      </c>
      <c r="G769" s="37" t="s">
        <v>905</v>
      </c>
      <c r="H769" s="37" t="s">
        <v>24</v>
      </c>
      <c r="I769" s="37" t="s">
        <v>905</v>
      </c>
      <c r="J769" s="37" t="s">
        <v>905</v>
      </c>
      <c r="K769" s="37" t="s">
        <v>3402</v>
      </c>
      <c r="L769" s="37"/>
      <c r="M769" s="37"/>
      <c r="N769" s="37"/>
      <c r="O769" s="37"/>
    </row>
    <row r="770" spans="1:15" x14ac:dyDescent="0.25">
      <c r="A770" s="37" t="s">
        <v>3413</v>
      </c>
      <c r="B770" s="37" t="s">
        <v>1452</v>
      </c>
      <c r="C770" s="37" t="s">
        <v>3414</v>
      </c>
      <c r="D770" s="37"/>
      <c r="E770" s="37" t="s">
        <v>105</v>
      </c>
      <c r="F770" s="37" t="s">
        <v>906</v>
      </c>
      <c r="G770" s="37" t="s">
        <v>905</v>
      </c>
      <c r="H770" s="37" t="s">
        <v>24</v>
      </c>
      <c r="I770" s="37" t="s">
        <v>905</v>
      </c>
      <c r="J770" s="37" t="s">
        <v>905</v>
      </c>
      <c r="K770" s="37" t="s">
        <v>3402</v>
      </c>
      <c r="L770" s="37"/>
      <c r="M770" s="37"/>
      <c r="N770" s="37"/>
      <c r="O770" s="37"/>
    </row>
    <row r="771" spans="1:15" x14ac:dyDescent="0.25">
      <c r="A771" s="37" t="s">
        <v>3415</v>
      </c>
      <c r="B771" s="37" t="s">
        <v>1452</v>
      </c>
      <c r="C771" s="37" t="s">
        <v>3416</v>
      </c>
      <c r="D771" s="37"/>
      <c r="E771" s="37" t="s">
        <v>105</v>
      </c>
      <c r="F771" s="37" t="s">
        <v>906</v>
      </c>
      <c r="G771" s="37" t="s">
        <v>905</v>
      </c>
      <c r="H771" s="37" t="s">
        <v>24</v>
      </c>
      <c r="I771" s="37" t="s">
        <v>905</v>
      </c>
      <c r="J771" s="37" t="s">
        <v>905</v>
      </c>
      <c r="K771" s="37" t="s">
        <v>3402</v>
      </c>
      <c r="L771" s="37"/>
      <c r="M771" s="37"/>
      <c r="N771" s="37"/>
      <c r="O771" s="37"/>
    </row>
    <row r="772" spans="1:15" x14ac:dyDescent="0.25">
      <c r="A772" s="37" t="s">
        <v>3289</v>
      </c>
      <c r="B772" s="37" t="s">
        <v>1452</v>
      </c>
      <c r="C772" s="37" t="s">
        <v>3289</v>
      </c>
      <c r="D772" s="37"/>
      <c r="E772" s="37" t="s">
        <v>105</v>
      </c>
      <c r="F772" s="37" t="s">
        <v>906</v>
      </c>
      <c r="G772" s="37" t="s">
        <v>905</v>
      </c>
      <c r="H772" s="37" t="s">
        <v>24</v>
      </c>
      <c r="I772" s="37" t="s">
        <v>905</v>
      </c>
      <c r="J772" s="37" t="s">
        <v>905</v>
      </c>
      <c r="K772" s="37" t="s">
        <v>3402</v>
      </c>
      <c r="L772" s="37"/>
      <c r="M772" s="37"/>
      <c r="N772" s="37"/>
      <c r="O772" s="37"/>
    </row>
    <row r="773" spans="1:15" x14ac:dyDescent="0.25">
      <c r="A773" s="37" t="s">
        <v>3290</v>
      </c>
      <c r="B773" s="37" t="s">
        <v>1452</v>
      </c>
      <c r="C773" s="37" t="s">
        <v>3290</v>
      </c>
      <c r="D773" s="37"/>
      <c r="E773" s="37" t="s">
        <v>105</v>
      </c>
      <c r="F773" s="37" t="s">
        <v>906</v>
      </c>
      <c r="G773" s="37" t="s">
        <v>905</v>
      </c>
      <c r="H773" s="37" t="s">
        <v>24</v>
      </c>
      <c r="I773" s="37" t="s">
        <v>905</v>
      </c>
      <c r="J773" s="37" t="s">
        <v>905</v>
      </c>
      <c r="K773" s="37" t="s">
        <v>3402</v>
      </c>
      <c r="L773" s="37"/>
      <c r="M773" s="37"/>
      <c r="N773" s="37"/>
      <c r="O773" s="37"/>
    </row>
    <row r="774" spans="1:15" x14ac:dyDescent="0.25">
      <c r="A774" s="37" t="s">
        <v>3291</v>
      </c>
      <c r="B774" s="37" t="s">
        <v>1452</v>
      </c>
      <c r="C774" s="37" t="s">
        <v>3291</v>
      </c>
      <c r="D774" s="37"/>
      <c r="E774" s="37" t="s">
        <v>105</v>
      </c>
      <c r="F774" s="37" t="s">
        <v>906</v>
      </c>
      <c r="G774" s="37" t="s">
        <v>905</v>
      </c>
      <c r="H774" s="37" t="s">
        <v>24</v>
      </c>
      <c r="I774" s="37" t="s">
        <v>905</v>
      </c>
      <c r="J774" s="37" t="s">
        <v>905</v>
      </c>
      <c r="K774" s="37" t="s">
        <v>3402</v>
      </c>
      <c r="L774" s="37"/>
      <c r="M774" s="37"/>
      <c r="N774" s="37"/>
      <c r="O774" s="37"/>
    </row>
    <row r="775" spans="1:15" x14ac:dyDescent="0.25">
      <c r="A775" s="37" t="s">
        <v>3359</v>
      </c>
      <c r="B775" s="37" t="s">
        <v>1452</v>
      </c>
      <c r="C775" s="37" t="s">
        <v>3359</v>
      </c>
      <c r="D775" s="37"/>
      <c r="E775" s="37" t="s">
        <v>105</v>
      </c>
      <c r="F775" s="37" t="s">
        <v>906</v>
      </c>
      <c r="G775" s="37" t="s">
        <v>905</v>
      </c>
      <c r="H775" s="37" t="s">
        <v>24</v>
      </c>
      <c r="I775" s="37" t="s">
        <v>905</v>
      </c>
      <c r="J775" s="37" t="s">
        <v>905</v>
      </c>
      <c r="K775" s="37" t="s">
        <v>3402</v>
      </c>
      <c r="L775" s="37"/>
      <c r="M775" s="37"/>
      <c r="N775" s="37"/>
      <c r="O775" s="37"/>
    </row>
    <row r="776" spans="1:15" x14ac:dyDescent="0.25">
      <c r="A776" s="37" t="s">
        <v>3360</v>
      </c>
      <c r="B776" s="37" t="s">
        <v>1452</v>
      </c>
      <c r="C776" s="37" t="s">
        <v>3360</v>
      </c>
      <c r="D776" s="37"/>
      <c r="E776" s="37" t="s">
        <v>105</v>
      </c>
      <c r="F776" s="37" t="s">
        <v>906</v>
      </c>
      <c r="G776" s="37" t="s">
        <v>905</v>
      </c>
      <c r="H776" s="37" t="s">
        <v>24</v>
      </c>
      <c r="I776" s="37" t="s">
        <v>905</v>
      </c>
      <c r="J776" s="37" t="s">
        <v>905</v>
      </c>
      <c r="K776" s="37" t="s">
        <v>3402</v>
      </c>
      <c r="L776" s="37"/>
      <c r="M776" s="37"/>
      <c r="N776" s="37"/>
      <c r="O776" s="37"/>
    </row>
    <row r="777" spans="1:15" x14ac:dyDescent="0.25">
      <c r="A777" s="37" t="s">
        <v>3361</v>
      </c>
      <c r="B777" s="37" t="s">
        <v>1452</v>
      </c>
      <c r="C777" s="37" t="s">
        <v>3361</v>
      </c>
      <c r="D777" s="37"/>
      <c r="E777" s="37" t="s">
        <v>105</v>
      </c>
      <c r="F777" s="37" t="s">
        <v>906</v>
      </c>
      <c r="G777" s="37" t="s">
        <v>905</v>
      </c>
      <c r="H777" s="37" t="s">
        <v>24</v>
      </c>
      <c r="I777" s="37" t="s">
        <v>905</v>
      </c>
      <c r="J777" s="37" t="s">
        <v>905</v>
      </c>
      <c r="K777" s="37" t="s">
        <v>3402</v>
      </c>
      <c r="L777" s="37"/>
      <c r="M777" s="37"/>
      <c r="N777" s="37"/>
      <c r="O777" s="37"/>
    </row>
    <row r="778" spans="1:15" x14ac:dyDescent="0.25">
      <c r="A778" s="37" t="s">
        <v>3417</v>
      </c>
      <c r="B778" s="37" t="s">
        <v>1452</v>
      </c>
      <c r="C778" s="37" t="s">
        <v>3417</v>
      </c>
      <c r="D778" s="37"/>
      <c r="E778" s="37" t="s">
        <v>105</v>
      </c>
      <c r="F778" s="37" t="s">
        <v>906</v>
      </c>
      <c r="G778" s="37" t="s">
        <v>905</v>
      </c>
      <c r="H778" s="37" t="s">
        <v>24</v>
      </c>
      <c r="I778" s="37" t="s">
        <v>905</v>
      </c>
      <c r="J778" s="37" t="s">
        <v>905</v>
      </c>
      <c r="K778" s="37" t="s">
        <v>3402</v>
      </c>
      <c r="L778" s="37"/>
      <c r="M778" s="37"/>
      <c r="N778" s="37"/>
      <c r="O778" s="37"/>
    </row>
    <row r="779" spans="1:15" x14ac:dyDescent="0.25">
      <c r="A779" s="37" t="s">
        <v>3363</v>
      </c>
      <c r="B779" s="37" t="s">
        <v>1452</v>
      </c>
      <c r="C779" s="37" t="s">
        <v>3363</v>
      </c>
      <c r="D779" s="37"/>
      <c r="E779" s="37" t="s">
        <v>105</v>
      </c>
      <c r="F779" s="37" t="s">
        <v>906</v>
      </c>
      <c r="G779" s="37" t="s">
        <v>905</v>
      </c>
      <c r="H779" s="37" t="s">
        <v>24</v>
      </c>
      <c r="I779" s="37" t="s">
        <v>905</v>
      </c>
      <c r="J779" s="37" t="s">
        <v>905</v>
      </c>
      <c r="K779" s="37" t="s">
        <v>3402</v>
      </c>
      <c r="L779" s="37"/>
      <c r="M779" s="37"/>
      <c r="N779" s="37"/>
      <c r="O779" s="37"/>
    </row>
    <row r="780" spans="1:15" x14ac:dyDescent="0.25">
      <c r="A780" s="37" t="s">
        <v>3298</v>
      </c>
      <c r="B780" s="37" t="s">
        <v>1452</v>
      </c>
      <c r="C780" s="37" t="s">
        <v>3298</v>
      </c>
      <c r="D780" s="37"/>
      <c r="E780" s="37" t="s">
        <v>105</v>
      </c>
      <c r="F780" s="37" t="s">
        <v>906</v>
      </c>
      <c r="G780" s="37" t="s">
        <v>905</v>
      </c>
      <c r="H780" s="37" t="s">
        <v>24</v>
      </c>
      <c r="I780" s="37" t="s">
        <v>905</v>
      </c>
      <c r="J780" s="37" t="s">
        <v>905</v>
      </c>
      <c r="K780" s="37" t="s">
        <v>3402</v>
      </c>
      <c r="L780" s="37"/>
      <c r="M780" s="37"/>
      <c r="N780" s="37"/>
      <c r="O780" s="37"/>
    </row>
    <row r="781" spans="1:15" x14ac:dyDescent="0.25">
      <c r="A781" s="37" t="s">
        <v>3297</v>
      </c>
      <c r="B781" s="37" t="s">
        <v>1452</v>
      </c>
      <c r="C781" s="37" t="s">
        <v>3297</v>
      </c>
      <c r="D781" s="37"/>
      <c r="E781" s="37" t="s">
        <v>105</v>
      </c>
      <c r="F781" s="37" t="s">
        <v>906</v>
      </c>
      <c r="G781" s="37" t="s">
        <v>905</v>
      </c>
      <c r="H781" s="37" t="s">
        <v>24</v>
      </c>
      <c r="I781" s="37" t="s">
        <v>905</v>
      </c>
      <c r="J781" s="37" t="s">
        <v>905</v>
      </c>
      <c r="K781" s="37" t="s">
        <v>3402</v>
      </c>
      <c r="L781" s="37"/>
      <c r="M781" s="37"/>
      <c r="N781" s="37"/>
      <c r="O781" s="37"/>
    </row>
    <row r="782" spans="1:15" x14ac:dyDescent="0.25">
      <c r="A782" s="37" t="s">
        <v>27</v>
      </c>
      <c r="B782" s="37" t="s">
        <v>1452</v>
      </c>
      <c r="C782" s="37" t="s">
        <v>27</v>
      </c>
      <c r="D782" s="37"/>
      <c r="E782" s="37" t="s">
        <v>105</v>
      </c>
      <c r="F782" s="37" t="s">
        <v>906</v>
      </c>
      <c r="G782" s="37" t="s">
        <v>905</v>
      </c>
      <c r="H782" s="37" t="s">
        <v>24</v>
      </c>
      <c r="I782" s="37" t="s">
        <v>905</v>
      </c>
      <c r="J782" s="37" t="s">
        <v>905</v>
      </c>
      <c r="K782" s="37" t="s">
        <v>3402</v>
      </c>
      <c r="L782" s="37"/>
      <c r="M782" s="37"/>
      <c r="N782" s="37"/>
      <c r="O782" s="37"/>
    </row>
    <row r="783" spans="1:15" x14ac:dyDescent="0.25">
      <c r="A783" s="37" t="s">
        <v>3418</v>
      </c>
      <c r="B783" s="37" t="s">
        <v>1452</v>
      </c>
      <c r="C783" s="37" t="s">
        <v>3419</v>
      </c>
      <c r="D783" s="37"/>
      <c r="E783" s="37" t="s">
        <v>105</v>
      </c>
      <c r="F783" s="37" t="s">
        <v>906</v>
      </c>
      <c r="G783" s="37" t="s">
        <v>905</v>
      </c>
      <c r="H783" s="37" t="s">
        <v>24</v>
      </c>
      <c r="I783" s="37" t="s">
        <v>905</v>
      </c>
      <c r="J783" s="37" t="s">
        <v>905</v>
      </c>
      <c r="K783" s="37" t="s">
        <v>3420</v>
      </c>
      <c r="L783" s="37"/>
      <c r="M783" s="37"/>
      <c r="N783" s="37"/>
      <c r="O783" s="37"/>
    </row>
    <row r="784" spans="1:15" x14ac:dyDescent="0.25">
      <c r="A784" s="37" t="s">
        <v>3421</v>
      </c>
      <c r="B784" s="37" t="s">
        <v>1452</v>
      </c>
      <c r="C784" s="37" t="s">
        <v>3422</v>
      </c>
      <c r="D784" s="37"/>
      <c r="E784" s="37" t="s">
        <v>105</v>
      </c>
      <c r="F784" s="37" t="s">
        <v>906</v>
      </c>
      <c r="G784" s="37" t="s">
        <v>905</v>
      </c>
      <c r="H784" s="37" t="s">
        <v>24</v>
      </c>
      <c r="I784" s="37" t="s">
        <v>905</v>
      </c>
      <c r="J784" s="37" t="s">
        <v>905</v>
      </c>
      <c r="K784" s="37" t="s">
        <v>3420</v>
      </c>
      <c r="L784" s="37"/>
      <c r="M784" s="37"/>
      <c r="N784" s="37"/>
      <c r="O784" s="37"/>
    </row>
    <row r="785" spans="1:15" x14ac:dyDescent="0.25">
      <c r="A785" s="37" t="s">
        <v>3423</v>
      </c>
      <c r="B785" s="37" t="s">
        <v>1452</v>
      </c>
      <c r="C785" s="37" t="s">
        <v>3424</v>
      </c>
      <c r="D785" s="37"/>
      <c r="E785" s="37" t="s">
        <v>105</v>
      </c>
      <c r="F785" s="37" t="s">
        <v>906</v>
      </c>
      <c r="G785" s="37" t="s">
        <v>905</v>
      </c>
      <c r="H785" s="37" t="s">
        <v>24</v>
      </c>
      <c r="I785" s="37" t="s">
        <v>905</v>
      </c>
      <c r="J785" s="37" t="s">
        <v>905</v>
      </c>
      <c r="K785" s="37" t="s">
        <v>3420</v>
      </c>
      <c r="L785" s="37"/>
      <c r="M785" s="37"/>
      <c r="N785" s="37"/>
      <c r="O785" s="37"/>
    </row>
    <row r="786" spans="1:15" x14ac:dyDescent="0.25">
      <c r="A786" s="37" t="s">
        <v>3425</v>
      </c>
      <c r="B786" s="37" t="s">
        <v>1452</v>
      </c>
      <c r="C786" s="37" t="s">
        <v>3426</v>
      </c>
      <c r="D786" s="37"/>
      <c r="E786" s="37" t="s">
        <v>105</v>
      </c>
      <c r="F786" s="37" t="s">
        <v>906</v>
      </c>
      <c r="G786" s="37" t="s">
        <v>905</v>
      </c>
      <c r="H786" s="37" t="s">
        <v>24</v>
      </c>
      <c r="I786" s="37" t="s">
        <v>905</v>
      </c>
      <c r="J786" s="37" t="s">
        <v>905</v>
      </c>
      <c r="K786" s="37" t="s">
        <v>3420</v>
      </c>
      <c r="L786" s="37"/>
      <c r="M786" s="37"/>
      <c r="N786" s="37"/>
      <c r="O786" s="37"/>
    </row>
    <row r="787" spans="1:15" x14ac:dyDescent="0.25">
      <c r="A787" s="37" t="s">
        <v>3337</v>
      </c>
      <c r="B787" s="37" t="s">
        <v>1452</v>
      </c>
      <c r="C787" s="37" t="s">
        <v>3337</v>
      </c>
      <c r="D787" s="37"/>
      <c r="E787" s="37" t="s">
        <v>105</v>
      </c>
      <c r="F787" s="37" t="s">
        <v>906</v>
      </c>
      <c r="G787" s="37" t="s">
        <v>905</v>
      </c>
      <c r="H787" s="37" t="s">
        <v>24</v>
      </c>
      <c r="I787" s="37" t="s">
        <v>905</v>
      </c>
      <c r="J787" s="37" t="s">
        <v>905</v>
      </c>
      <c r="K787" s="37" t="s">
        <v>3427</v>
      </c>
      <c r="L787" s="37"/>
      <c r="M787" s="37"/>
      <c r="N787" s="37"/>
      <c r="O787" s="37"/>
    </row>
    <row r="788" spans="1:15" x14ac:dyDescent="0.25">
      <c r="A788" s="37" t="s">
        <v>3428</v>
      </c>
      <c r="B788" s="37" t="s">
        <v>1452</v>
      </c>
      <c r="C788" s="37" t="s">
        <v>3428</v>
      </c>
      <c r="D788" s="37"/>
      <c r="E788" s="37" t="s">
        <v>105</v>
      </c>
      <c r="F788" s="37" t="s">
        <v>906</v>
      </c>
      <c r="G788" s="37" t="s">
        <v>905</v>
      </c>
      <c r="H788" s="37" t="s">
        <v>24</v>
      </c>
      <c r="I788" s="37" t="s">
        <v>905</v>
      </c>
      <c r="J788" s="37" t="s">
        <v>905</v>
      </c>
      <c r="K788" s="37" t="s">
        <v>3427</v>
      </c>
      <c r="L788" s="37"/>
      <c r="M788" s="37"/>
      <c r="N788" s="37"/>
      <c r="O788" s="37"/>
    </row>
    <row r="789" spans="1:15" x14ac:dyDescent="0.25">
      <c r="A789" s="37" t="s">
        <v>3429</v>
      </c>
      <c r="B789" s="37" t="s">
        <v>1452</v>
      </c>
      <c r="C789" s="37" t="s">
        <v>3429</v>
      </c>
      <c r="D789" s="37"/>
      <c r="E789" s="37" t="s">
        <v>105</v>
      </c>
      <c r="F789" s="37" t="s">
        <v>906</v>
      </c>
      <c r="G789" s="37" t="s">
        <v>905</v>
      </c>
      <c r="H789" s="37" t="s">
        <v>24</v>
      </c>
      <c r="I789" s="37" t="s">
        <v>905</v>
      </c>
      <c r="J789" s="37" t="s">
        <v>905</v>
      </c>
      <c r="K789" s="37" t="s">
        <v>3427</v>
      </c>
      <c r="L789" s="37"/>
      <c r="M789" s="37"/>
      <c r="N789" s="37"/>
      <c r="O789" s="37"/>
    </row>
    <row r="790" spans="1:15" x14ac:dyDescent="0.25">
      <c r="A790" s="37" t="s">
        <v>3430</v>
      </c>
      <c r="B790" s="37" t="s">
        <v>1452</v>
      </c>
      <c r="C790" s="37" t="s">
        <v>3430</v>
      </c>
      <c r="D790" s="37"/>
      <c r="E790" s="37" t="s">
        <v>105</v>
      </c>
      <c r="F790" s="37" t="s">
        <v>906</v>
      </c>
      <c r="G790" s="37" t="s">
        <v>905</v>
      </c>
      <c r="H790" s="37" t="s">
        <v>24</v>
      </c>
      <c r="I790" s="37" t="s">
        <v>905</v>
      </c>
      <c r="J790" s="37" t="s">
        <v>905</v>
      </c>
      <c r="K790" s="37" t="s">
        <v>3427</v>
      </c>
      <c r="L790" s="37"/>
      <c r="M790" s="37"/>
      <c r="N790" s="37"/>
      <c r="O790" s="37"/>
    </row>
    <row r="791" spans="1:15" x14ac:dyDescent="0.25">
      <c r="A791" s="37" t="s">
        <v>3431</v>
      </c>
      <c r="B791" s="37" t="s">
        <v>1452</v>
      </c>
      <c r="C791" s="37" t="s">
        <v>3431</v>
      </c>
      <c r="D791" s="37"/>
      <c r="E791" s="37" t="s">
        <v>105</v>
      </c>
      <c r="F791" s="37" t="s">
        <v>906</v>
      </c>
      <c r="G791" s="37" t="s">
        <v>905</v>
      </c>
      <c r="H791" s="37" t="s">
        <v>24</v>
      </c>
      <c r="I791" s="37" t="s">
        <v>905</v>
      </c>
      <c r="J791" s="37" t="s">
        <v>905</v>
      </c>
      <c r="K791" s="37" t="s">
        <v>3427</v>
      </c>
      <c r="L791" s="37"/>
      <c r="M791" s="37"/>
      <c r="N791" s="37"/>
      <c r="O791" s="37"/>
    </row>
    <row r="792" spans="1:15" x14ac:dyDescent="0.25">
      <c r="A792" s="37" t="s">
        <v>3432</v>
      </c>
      <c r="B792" s="37" t="s">
        <v>1452</v>
      </c>
      <c r="C792" s="37" t="s">
        <v>3433</v>
      </c>
      <c r="D792" s="37"/>
      <c r="E792" s="37" t="s">
        <v>105</v>
      </c>
      <c r="F792" s="37" t="s">
        <v>906</v>
      </c>
      <c r="G792" s="37" t="s">
        <v>905</v>
      </c>
      <c r="H792" s="37" t="s">
        <v>24</v>
      </c>
      <c r="I792" s="37" t="s">
        <v>905</v>
      </c>
      <c r="J792" s="37" t="s">
        <v>905</v>
      </c>
      <c r="K792" s="37" t="s">
        <v>3427</v>
      </c>
      <c r="L792" s="37"/>
      <c r="M792" s="37"/>
      <c r="N792" s="37"/>
      <c r="O792" s="37"/>
    </row>
    <row r="793" spans="1:15" x14ac:dyDescent="0.25">
      <c r="A793" s="37" t="s">
        <v>3434</v>
      </c>
      <c r="B793" s="37" t="s">
        <v>1452</v>
      </c>
      <c r="C793" s="37" t="s">
        <v>3434</v>
      </c>
      <c r="D793" s="37"/>
      <c r="E793" s="37" t="s">
        <v>105</v>
      </c>
      <c r="F793" s="37" t="s">
        <v>906</v>
      </c>
      <c r="G793" s="37" t="s">
        <v>905</v>
      </c>
      <c r="H793" s="37" t="s">
        <v>24</v>
      </c>
      <c r="I793" s="37" t="s">
        <v>905</v>
      </c>
      <c r="J793" s="37" t="s">
        <v>905</v>
      </c>
      <c r="K793" s="37" t="s">
        <v>3427</v>
      </c>
      <c r="L793" s="37"/>
      <c r="M793" s="37"/>
      <c r="N793" s="37"/>
      <c r="O793" s="37"/>
    </row>
    <row r="794" spans="1:15" x14ac:dyDescent="0.25">
      <c r="A794" s="37" t="s">
        <v>3435</v>
      </c>
      <c r="B794" s="37" t="s">
        <v>1452</v>
      </c>
      <c r="C794" s="37" t="s">
        <v>3435</v>
      </c>
      <c r="D794" s="37"/>
      <c r="E794" s="37" t="s">
        <v>105</v>
      </c>
      <c r="F794" s="37" t="s">
        <v>906</v>
      </c>
      <c r="G794" s="37" t="s">
        <v>905</v>
      </c>
      <c r="H794" s="37" t="s">
        <v>24</v>
      </c>
      <c r="I794" s="37" t="s">
        <v>905</v>
      </c>
      <c r="J794" s="37" t="s">
        <v>905</v>
      </c>
      <c r="K794" s="37" t="s">
        <v>3427</v>
      </c>
      <c r="L794" s="37"/>
      <c r="M794" s="37"/>
      <c r="N794" s="37"/>
      <c r="O794" s="37"/>
    </row>
    <row r="795" spans="1:15" x14ac:dyDescent="0.25">
      <c r="A795" s="37" t="s">
        <v>3436</v>
      </c>
      <c r="B795" s="37" t="s">
        <v>1452</v>
      </c>
      <c r="C795" s="37" t="s">
        <v>3436</v>
      </c>
      <c r="D795" s="37"/>
      <c r="E795" s="37" t="s">
        <v>105</v>
      </c>
      <c r="F795" s="37" t="s">
        <v>906</v>
      </c>
      <c r="G795" s="37" t="s">
        <v>905</v>
      </c>
      <c r="H795" s="37" t="s">
        <v>24</v>
      </c>
      <c r="I795" s="37" t="s">
        <v>905</v>
      </c>
      <c r="J795" s="37" t="s">
        <v>905</v>
      </c>
      <c r="K795" s="37" t="s">
        <v>3427</v>
      </c>
      <c r="L795" s="37"/>
      <c r="M795" s="37"/>
      <c r="N795" s="37"/>
      <c r="O795" s="37"/>
    </row>
    <row r="796" spans="1:15" x14ac:dyDescent="0.25">
      <c r="A796" s="37" t="s">
        <v>3437</v>
      </c>
      <c r="B796" s="37" t="s">
        <v>1452</v>
      </c>
      <c r="C796" s="37" t="s">
        <v>3437</v>
      </c>
      <c r="D796" s="37"/>
      <c r="E796" s="37" t="s">
        <v>105</v>
      </c>
      <c r="F796" s="37" t="s">
        <v>906</v>
      </c>
      <c r="G796" s="37" t="s">
        <v>905</v>
      </c>
      <c r="H796" s="37" t="s">
        <v>24</v>
      </c>
      <c r="I796" s="37" t="s">
        <v>905</v>
      </c>
      <c r="J796" s="37" t="s">
        <v>905</v>
      </c>
      <c r="K796" s="37" t="s">
        <v>3427</v>
      </c>
      <c r="L796" s="37"/>
      <c r="M796" s="37"/>
      <c r="N796" s="37"/>
      <c r="O796" s="37"/>
    </row>
    <row r="797" spans="1:15" x14ac:dyDescent="0.25">
      <c r="A797" s="37" t="s">
        <v>3438</v>
      </c>
      <c r="B797" s="37" t="s">
        <v>1452</v>
      </c>
      <c r="C797" s="37" t="s">
        <v>3438</v>
      </c>
      <c r="D797" s="37"/>
      <c r="E797" s="37" t="s">
        <v>105</v>
      </c>
      <c r="F797" s="37" t="s">
        <v>906</v>
      </c>
      <c r="G797" s="37" t="s">
        <v>905</v>
      </c>
      <c r="H797" s="37" t="s">
        <v>24</v>
      </c>
      <c r="I797" s="37" t="s">
        <v>905</v>
      </c>
      <c r="J797" s="37" t="s">
        <v>905</v>
      </c>
      <c r="K797" s="37" t="s">
        <v>3427</v>
      </c>
      <c r="L797" s="37"/>
      <c r="M797" s="37"/>
      <c r="N797" s="37"/>
      <c r="O797" s="37"/>
    </row>
    <row r="798" spans="1:15" x14ac:dyDescent="0.25">
      <c r="A798" s="37" t="s">
        <v>3439</v>
      </c>
      <c r="B798" s="37" t="s">
        <v>1452</v>
      </c>
      <c r="C798" s="37" t="s">
        <v>3439</v>
      </c>
      <c r="D798" s="37"/>
      <c r="E798" s="37" t="s">
        <v>105</v>
      </c>
      <c r="F798" s="37" t="s">
        <v>906</v>
      </c>
      <c r="G798" s="37" t="s">
        <v>905</v>
      </c>
      <c r="H798" s="37" t="s">
        <v>24</v>
      </c>
      <c r="I798" s="37" t="s">
        <v>905</v>
      </c>
      <c r="J798" s="37" t="s">
        <v>905</v>
      </c>
      <c r="K798" s="37" t="s">
        <v>3427</v>
      </c>
      <c r="L798" s="37"/>
      <c r="M798" s="37"/>
      <c r="N798" s="37"/>
      <c r="O798" s="37"/>
    </row>
    <row r="799" spans="1:15" x14ac:dyDescent="0.25">
      <c r="A799" s="37" t="s">
        <v>3440</v>
      </c>
      <c r="B799" s="37" t="s">
        <v>1452</v>
      </c>
      <c r="C799" s="37" t="s">
        <v>3440</v>
      </c>
      <c r="D799" s="37"/>
      <c r="E799" s="37" t="s">
        <v>105</v>
      </c>
      <c r="F799" s="37" t="s">
        <v>906</v>
      </c>
      <c r="G799" s="37" t="s">
        <v>905</v>
      </c>
      <c r="H799" s="37" t="s">
        <v>24</v>
      </c>
      <c r="I799" s="37" t="s">
        <v>905</v>
      </c>
      <c r="J799" s="37" t="s">
        <v>905</v>
      </c>
      <c r="K799" s="37" t="s">
        <v>3427</v>
      </c>
      <c r="L799" s="37"/>
      <c r="M799" s="37"/>
      <c r="N799" s="37"/>
      <c r="O799" s="37"/>
    </row>
    <row r="800" spans="1:15" x14ac:dyDescent="0.25">
      <c r="A800" s="37" t="s">
        <v>3441</v>
      </c>
      <c r="B800" s="37" t="s">
        <v>1452</v>
      </c>
      <c r="C800" s="37" t="s">
        <v>3442</v>
      </c>
      <c r="D800" s="37"/>
      <c r="E800" s="37" t="s">
        <v>105</v>
      </c>
      <c r="F800" s="37" t="s">
        <v>906</v>
      </c>
      <c r="G800" s="37" t="s">
        <v>905</v>
      </c>
      <c r="H800" s="37" t="s">
        <v>24</v>
      </c>
      <c r="I800" s="37" t="s">
        <v>905</v>
      </c>
      <c r="J800" s="37" t="s">
        <v>905</v>
      </c>
      <c r="K800" s="37" t="s">
        <v>3427</v>
      </c>
      <c r="L800" s="37"/>
      <c r="M800" s="37"/>
      <c r="N800" s="37"/>
      <c r="O800" s="37"/>
    </row>
    <row r="801" spans="1:15" x14ac:dyDescent="0.25">
      <c r="A801" s="37" t="s">
        <v>3443</v>
      </c>
      <c r="B801" s="37" t="s">
        <v>1452</v>
      </c>
      <c r="C801" s="37" t="s">
        <v>3444</v>
      </c>
      <c r="D801" s="37"/>
      <c r="E801" s="37" t="s">
        <v>105</v>
      </c>
      <c r="F801" s="37" t="s">
        <v>906</v>
      </c>
      <c r="G801" s="37" t="s">
        <v>905</v>
      </c>
      <c r="H801" s="37" t="s">
        <v>24</v>
      </c>
      <c r="I801" s="37" t="s">
        <v>905</v>
      </c>
      <c r="J801" s="37" t="s">
        <v>905</v>
      </c>
      <c r="K801" s="37" t="s">
        <v>3445</v>
      </c>
      <c r="L801" s="37"/>
      <c r="M801" s="37"/>
      <c r="N801" s="37"/>
      <c r="O801" s="37"/>
    </row>
    <row r="802" spans="1:15" x14ac:dyDescent="0.25">
      <c r="A802" s="37" t="s">
        <v>3446</v>
      </c>
      <c r="B802" s="37" t="s">
        <v>1452</v>
      </c>
      <c r="C802" s="37" t="s">
        <v>3447</v>
      </c>
      <c r="D802" s="37"/>
      <c r="E802" s="37" t="s">
        <v>105</v>
      </c>
      <c r="F802" s="37" t="s">
        <v>906</v>
      </c>
      <c r="G802" s="37" t="s">
        <v>905</v>
      </c>
      <c r="H802" s="37" t="s">
        <v>24</v>
      </c>
      <c r="I802" s="37" t="s">
        <v>905</v>
      </c>
      <c r="J802" s="37" t="s">
        <v>905</v>
      </c>
      <c r="K802" s="37" t="s">
        <v>3445</v>
      </c>
      <c r="L802" s="37"/>
      <c r="M802" s="37"/>
      <c r="N802" s="37"/>
      <c r="O802" s="37"/>
    </row>
    <row r="803" spans="1:15" x14ac:dyDescent="0.25">
      <c r="A803" s="37" t="s">
        <v>3448</v>
      </c>
      <c r="B803" s="37" t="s">
        <v>1452</v>
      </c>
      <c r="C803" s="37" t="s">
        <v>3449</v>
      </c>
      <c r="D803" s="37"/>
      <c r="E803" s="37" t="s">
        <v>105</v>
      </c>
      <c r="F803" s="37" t="s">
        <v>906</v>
      </c>
      <c r="G803" s="37" t="s">
        <v>905</v>
      </c>
      <c r="H803" s="37" t="s">
        <v>24</v>
      </c>
      <c r="I803" s="37" t="s">
        <v>905</v>
      </c>
      <c r="J803" s="37" t="s">
        <v>905</v>
      </c>
      <c r="K803" s="37" t="s">
        <v>3445</v>
      </c>
      <c r="L803" s="37"/>
      <c r="M803" s="37"/>
      <c r="N803" s="37"/>
      <c r="O803" s="37"/>
    </row>
    <row r="804" spans="1:15" x14ac:dyDescent="0.25">
      <c r="A804" s="37" t="s">
        <v>3450</v>
      </c>
      <c r="B804" s="37" t="s">
        <v>1452</v>
      </c>
      <c r="C804" s="37" t="s">
        <v>3451</v>
      </c>
      <c r="D804" s="37"/>
      <c r="E804" s="37" t="s">
        <v>105</v>
      </c>
      <c r="F804" s="37" t="s">
        <v>906</v>
      </c>
      <c r="G804" s="37" t="s">
        <v>905</v>
      </c>
      <c r="H804" s="37" t="s">
        <v>24</v>
      </c>
      <c r="I804" s="37" t="s">
        <v>905</v>
      </c>
      <c r="J804" s="37" t="s">
        <v>905</v>
      </c>
      <c r="K804" s="37" t="s">
        <v>3445</v>
      </c>
      <c r="L804" s="37"/>
      <c r="M804" s="37"/>
      <c r="N804" s="37"/>
      <c r="O804" s="37"/>
    </row>
    <row r="805" spans="1:15" x14ac:dyDescent="0.25">
      <c r="A805" s="37" t="s">
        <v>3452</v>
      </c>
      <c r="B805" s="37" t="s">
        <v>1452</v>
      </c>
      <c r="C805" s="37" t="s">
        <v>3452</v>
      </c>
      <c r="D805" s="37"/>
      <c r="E805" s="37" t="s">
        <v>105</v>
      </c>
      <c r="F805" s="37" t="s">
        <v>906</v>
      </c>
      <c r="G805" s="37" t="s">
        <v>905</v>
      </c>
      <c r="H805" s="37" t="s">
        <v>24</v>
      </c>
      <c r="I805" s="37" t="s">
        <v>905</v>
      </c>
      <c r="J805" s="37" t="s">
        <v>905</v>
      </c>
      <c r="K805" s="37" t="s">
        <v>3453</v>
      </c>
      <c r="L805" s="37"/>
      <c r="M805" s="37"/>
      <c r="N805" s="37"/>
      <c r="O805" s="37"/>
    </row>
    <row r="806" spans="1:15" x14ac:dyDescent="0.25">
      <c r="A806" s="37" t="s">
        <v>3454</v>
      </c>
      <c r="B806" s="37" t="s">
        <v>1452</v>
      </c>
      <c r="C806" s="37" t="s">
        <v>3454</v>
      </c>
      <c r="D806" s="37"/>
      <c r="E806" s="37" t="s">
        <v>105</v>
      </c>
      <c r="F806" s="37" t="s">
        <v>906</v>
      </c>
      <c r="G806" s="37" t="s">
        <v>905</v>
      </c>
      <c r="H806" s="37" t="s">
        <v>24</v>
      </c>
      <c r="I806" s="37" t="s">
        <v>905</v>
      </c>
      <c r="J806" s="37" t="s">
        <v>905</v>
      </c>
      <c r="K806" s="37" t="s">
        <v>3453</v>
      </c>
      <c r="L806" s="37"/>
      <c r="M806" s="37"/>
      <c r="N806" s="37"/>
      <c r="O806" s="37"/>
    </row>
    <row r="807" spans="1:15" x14ac:dyDescent="0.25">
      <c r="A807" s="37" t="s">
        <v>3455</v>
      </c>
      <c r="B807" s="37" t="s">
        <v>1452</v>
      </c>
      <c r="C807" s="37" t="s">
        <v>3455</v>
      </c>
      <c r="D807" s="37"/>
      <c r="E807" s="37" t="s">
        <v>105</v>
      </c>
      <c r="F807" s="37" t="s">
        <v>906</v>
      </c>
      <c r="G807" s="37" t="s">
        <v>905</v>
      </c>
      <c r="H807" s="37" t="s">
        <v>24</v>
      </c>
      <c r="I807" s="37" t="s">
        <v>905</v>
      </c>
      <c r="J807" s="37" t="s">
        <v>905</v>
      </c>
      <c r="K807" s="37" t="s">
        <v>3456</v>
      </c>
      <c r="L807" s="37"/>
      <c r="M807" s="37"/>
      <c r="N807" s="37"/>
      <c r="O807" s="37"/>
    </row>
    <row r="808" spans="1:15" x14ac:dyDescent="0.25">
      <c r="A808" s="37" t="s">
        <v>3274</v>
      </c>
      <c r="B808" s="37" t="s">
        <v>1452</v>
      </c>
      <c r="C808" s="37" t="s">
        <v>3274</v>
      </c>
      <c r="D808" s="37"/>
      <c r="E808" s="37" t="s">
        <v>105</v>
      </c>
      <c r="F808" s="37" t="s">
        <v>906</v>
      </c>
      <c r="G808" s="37" t="s">
        <v>905</v>
      </c>
      <c r="H808" s="37" t="s">
        <v>24</v>
      </c>
      <c r="I808" s="37" t="s">
        <v>905</v>
      </c>
      <c r="J808" s="37" t="s">
        <v>905</v>
      </c>
      <c r="K808" s="37" t="s">
        <v>3456</v>
      </c>
      <c r="L808" s="37"/>
      <c r="M808" s="37"/>
      <c r="N808" s="37"/>
      <c r="O808" s="37"/>
    </row>
    <row r="809" spans="1:15" x14ac:dyDescent="0.25">
      <c r="A809" s="37" t="s">
        <v>3275</v>
      </c>
      <c r="B809" s="37" t="s">
        <v>1452</v>
      </c>
      <c r="C809" s="37" t="s">
        <v>3275</v>
      </c>
      <c r="D809" s="37"/>
      <c r="E809" s="37" t="s">
        <v>105</v>
      </c>
      <c r="F809" s="37" t="s">
        <v>906</v>
      </c>
      <c r="G809" s="37" t="s">
        <v>905</v>
      </c>
      <c r="H809" s="37" t="s">
        <v>24</v>
      </c>
      <c r="I809" s="37" t="s">
        <v>905</v>
      </c>
      <c r="J809" s="37" t="s">
        <v>905</v>
      </c>
      <c r="K809" s="37" t="s">
        <v>3456</v>
      </c>
      <c r="L809" s="37"/>
      <c r="M809" s="37"/>
      <c r="N809" s="37"/>
      <c r="O809" s="37"/>
    </row>
    <row r="810" spans="1:15" x14ac:dyDescent="0.25">
      <c r="A810" s="37" t="s">
        <v>3276</v>
      </c>
      <c r="B810" s="37" t="s">
        <v>1452</v>
      </c>
      <c r="C810" s="37" t="s">
        <v>3276</v>
      </c>
      <c r="D810" s="37"/>
      <c r="E810" s="37" t="s">
        <v>105</v>
      </c>
      <c r="F810" s="37" t="s">
        <v>906</v>
      </c>
      <c r="G810" s="37" t="s">
        <v>905</v>
      </c>
      <c r="H810" s="37" t="s">
        <v>24</v>
      </c>
      <c r="I810" s="37" t="s">
        <v>905</v>
      </c>
      <c r="J810" s="37" t="s">
        <v>905</v>
      </c>
      <c r="K810" s="37" t="s">
        <v>3456</v>
      </c>
      <c r="L810" s="37"/>
      <c r="M810" s="37"/>
      <c r="N810" s="37"/>
      <c r="O810" s="37"/>
    </row>
    <row r="811" spans="1:15" x14ac:dyDescent="0.25">
      <c r="A811" s="37" t="s">
        <v>3371</v>
      </c>
      <c r="B811" s="37" t="s">
        <v>1452</v>
      </c>
      <c r="C811" s="37" t="s">
        <v>3371</v>
      </c>
      <c r="D811" s="37"/>
      <c r="E811" s="37" t="s">
        <v>105</v>
      </c>
      <c r="F811" s="37" t="s">
        <v>906</v>
      </c>
      <c r="G811" s="37" t="s">
        <v>905</v>
      </c>
      <c r="H811" s="37" t="s">
        <v>24</v>
      </c>
      <c r="I811" s="37" t="s">
        <v>905</v>
      </c>
      <c r="J811" s="37" t="s">
        <v>905</v>
      </c>
      <c r="K811" s="37" t="s">
        <v>3456</v>
      </c>
      <c r="L811" s="37"/>
      <c r="M811" s="37"/>
      <c r="N811" s="37"/>
      <c r="O811" s="37"/>
    </row>
    <row r="812" spans="1:15" x14ac:dyDescent="0.25">
      <c r="A812" s="37" t="s">
        <v>3386</v>
      </c>
      <c r="B812" s="37" t="s">
        <v>1452</v>
      </c>
      <c r="C812" s="37" t="s">
        <v>3386</v>
      </c>
      <c r="D812" s="37"/>
      <c r="E812" s="37" t="s">
        <v>105</v>
      </c>
      <c r="F812" s="37" t="s">
        <v>906</v>
      </c>
      <c r="G812" s="37" t="s">
        <v>905</v>
      </c>
      <c r="H812" s="37" t="s">
        <v>24</v>
      </c>
      <c r="I812" s="37" t="s">
        <v>905</v>
      </c>
      <c r="J812" s="37" t="s">
        <v>905</v>
      </c>
      <c r="K812" s="37" t="s">
        <v>3456</v>
      </c>
      <c r="L812" s="37"/>
      <c r="M812" s="37"/>
      <c r="N812" s="37"/>
      <c r="O812" s="37"/>
    </row>
    <row r="813" spans="1:15" x14ac:dyDescent="0.25">
      <c r="A813" s="37" t="s">
        <v>3281</v>
      </c>
      <c r="B813" s="37" t="s">
        <v>1452</v>
      </c>
      <c r="C813" s="37" t="s">
        <v>3281</v>
      </c>
      <c r="D813" s="37"/>
      <c r="E813" s="37" t="s">
        <v>105</v>
      </c>
      <c r="F813" s="37" t="s">
        <v>906</v>
      </c>
      <c r="G813" s="37" t="s">
        <v>905</v>
      </c>
      <c r="H813" s="37" t="s">
        <v>24</v>
      </c>
      <c r="I813" s="37" t="s">
        <v>905</v>
      </c>
      <c r="J813" s="37" t="s">
        <v>905</v>
      </c>
      <c r="K813" s="37" t="s">
        <v>3456</v>
      </c>
      <c r="L813" s="37"/>
      <c r="M813" s="37"/>
      <c r="N813" s="37"/>
      <c r="O813" s="37"/>
    </row>
    <row r="814" spans="1:15" x14ac:dyDescent="0.25">
      <c r="A814" s="37" t="s">
        <v>3457</v>
      </c>
      <c r="B814" s="37" t="s">
        <v>1452</v>
      </c>
      <c r="C814" s="37" t="s">
        <v>3457</v>
      </c>
      <c r="D814" s="37"/>
      <c r="E814" s="37" t="s">
        <v>105</v>
      </c>
      <c r="F814" s="37" t="s">
        <v>906</v>
      </c>
      <c r="G814" s="37" t="s">
        <v>905</v>
      </c>
      <c r="H814" s="37" t="s">
        <v>24</v>
      </c>
      <c r="I814" s="37" t="s">
        <v>905</v>
      </c>
      <c r="J814" s="37" t="s">
        <v>905</v>
      </c>
      <c r="K814" s="37" t="s">
        <v>3456</v>
      </c>
      <c r="L814" s="37"/>
      <c r="M814" s="37"/>
      <c r="N814" s="37"/>
      <c r="O814" s="37"/>
    </row>
    <row r="815" spans="1:15" x14ac:dyDescent="0.25">
      <c r="A815" s="37" t="s">
        <v>3298</v>
      </c>
      <c r="B815" s="37" t="s">
        <v>1452</v>
      </c>
      <c r="C815" s="37" t="s">
        <v>3298</v>
      </c>
      <c r="D815" s="37"/>
      <c r="E815" s="37" t="s">
        <v>105</v>
      </c>
      <c r="F815" s="37" t="s">
        <v>906</v>
      </c>
      <c r="G815" s="37" t="s">
        <v>905</v>
      </c>
      <c r="H815" s="37" t="s">
        <v>24</v>
      </c>
      <c r="I815" s="37" t="s">
        <v>905</v>
      </c>
      <c r="J815" s="37" t="s">
        <v>905</v>
      </c>
      <c r="K815" s="37" t="s">
        <v>3456</v>
      </c>
      <c r="L815" s="37"/>
      <c r="M815" s="37"/>
      <c r="N815" s="37"/>
      <c r="O815" s="37"/>
    </row>
    <row r="816" spans="1:15" x14ac:dyDescent="0.25">
      <c r="A816" s="37" t="s">
        <v>3297</v>
      </c>
      <c r="B816" s="37" t="s">
        <v>1452</v>
      </c>
      <c r="C816" s="37" t="s">
        <v>3297</v>
      </c>
      <c r="D816" s="37"/>
      <c r="E816" s="37" t="s">
        <v>105</v>
      </c>
      <c r="F816" s="37" t="s">
        <v>906</v>
      </c>
      <c r="G816" s="37" t="s">
        <v>905</v>
      </c>
      <c r="H816" s="37" t="s">
        <v>24</v>
      </c>
      <c r="I816" s="37" t="s">
        <v>905</v>
      </c>
      <c r="J816" s="37" t="s">
        <v>905</v>
      </c>
      <c r="K816" s="37" t="s">
        <v>3456</v>
      </c>
      <c r="L816" s="37"/>
      <c r="M816" s="37"/>
      <c r="N816" s="37"/>
      <c r="O816" s="37"/>
    </row>
    <row r="817" spans="1:15" x14ac:dyDescent="0.25">
      <c r="A817" s="37" t="s">
        <v>27</v>
      </c>
      <c r="B817" s="37" t="s">
        <v>1452</v>
      </c>
      <c r="C817" s="37" t="s">
        <v>27</v>
      </c>
      <c r="D817" s="37"/>
      <c r="E817" s="37" t="s">
        <v>105</v>
      </c>
      <c r="F817" s="37" t="s">
        <v>906</v>
      </c>
      <c r="G817" s="37" t="s">
        <v>905</v>
      </c>
      <c r="H817" s="37" t="s">
        <v>24</v>
      </c>
      <c r="I817" s="37" t="s">
        <v>905</v>
      </c>
      <c r="J817" s="37" t="s">
        <v>905</v>
      </c>
      <c r="K817" s="37" t="s">
        <v>3456</v>
      </c>
      <c r="L817" s="37"/>
      <c r="M817" s="37"/>
      <c r="N817" s="37"/>
      <c r="O817" s="37"/>
    </row>
    <row r="818" spans="1:15" x14ac:dyDescent="0.25">
      <c r="A818" s="37" t="s">
        <v>3274</v>
      </c>
      <c r="B818" s="37" t="s">
        <v>1452</v>
      </c>
      <c r="C818" s="37" t="s">
        <v>3274</v>
      </c>
      <c r="D818" s="37"/>
      <c r="E818" s="37" t="s">
        <v>105</v>
      </c>
      <c r="F818" s="37" t="s">
        <v>906</v>
      </c>
      <c r="G818" s="37" t="s">
        <v>905</v>
      </c>
      <c r="H818" s="37" t="s">
        <v>24</v>
      </c>
      <c r="I818" s="37" t="s">
        <v>905</v>
      </c>
      <c r="J818" s="37" t="s">
        <v>905</v>
      </c>
      <c r="K818" s="37" t="s">
        <v>3458</v>
      </c>
      <c r="L818" s="37"/>
      <c r="M818" s="37"/>
      <c r="N818" s="37"/>
      <c r="O818" s="37"/>
    </row>
    <row r="819" spans="1:15" x14ac:dyDescent="0.25">
      <c r="A819" s="37" t="s">
        <v>3275</v>
      </c>
      <c r="B819" s="37" t="s">
        <v>1452</v>
      </c>
      <c r="C819" s="37" t="s">
        <v>3275</v>
      </c>
      <c r="D819" s="37"/>
      <c r="E819" s="37" t="s">
        <v>105</v>
      </c>
      <c r="F819" s="37" t="s">
        <v>906</v>
      </c>
      <c r="G819" s="37" t="s">
        <v>905</v>
      </c>
      <c r="H819" s="37" t="s">
        <v>24</v>
      </c>
      <c r="I819" s="37" t="s">
        <v>905</v>
      </c>
      <c r="J819" s="37" t="s">
        <v>905</v>
      </c>
      <c r="K819" s="37" t="s">
        <v>3458</v>
      </c>
      <c r="L819" s="37"/>
      <c r="M819" s="37"/>
      <c r="N819" s="37"/>
      <c r="O819" s="37"/>
    </row>
    <row r="820" spans="1:15" x14ac:dyDescent="0.25">
      <c r="A820" s="37" t="s">
        <v>3276</v>
      </c>
      <c r="B820" s="37" t="s">
        <v>1452</v>
      </c>
      <c r="C820" s="37" t="s">
        <v>3276</v>
      </c>
      <c r="D820" s="37"/>
      <c r="E820" s="37" t="s">
        <v>105</v>
      </c>
      <c r="F820" s="37" t="s">
        <v>906</v>
      </c>
      <c r="G820" s="37" t="s">
        <v>905</v>
      </c>
      <c r="H820" s="37" t="s">
        <v>24</v>
      </c>
      <c r="I820" s="37" t="s">
        <v>905</v>
      </c>
      <c r="J820" s="37" t="s">
        <v>905</v>
      </c>
      <c r="K820" s="37" t="s">
        <v>3458</v>
      </c>
      <c r="L820" s="37"/>
      <c r="M820" s="37"/>
      <c r="N820" s="37"/>
      <c r="O820" s="37"/>
    </row>
    <row r="821" spans="1:15" x14ac:dyDescent="0.25">
      <c r="A821" s="37" t="s">
        <v>3459</v>
      </c>
      <c r="B821" s="37" t="s">
        <v>1452</v>
      </c>
      <c r="C821" s="37" t="s">
        <v>3459</v>
      </c>
      <c r="D821" s="37"/>
      <c r="E821" s="37" t="s">
        <v>105</v>
      </c>
      <c r="F821" s="37" t="s">
        <v>906</v>
      </c>
      <c r="G821" s="37" t="s">
        <v>905</v>
      </c>
      <c r="H821" s="37" t="s">
        <v>24</v>
      </c>
      <c r="I821" s="37" t="s">
        <v>905</v>
      </c>
      <c r="J821" s="37" t="s">
        <v>905</v>
      </c>
      <c r="K821" s="37" t="s">
        <v>3458</v>
      </c>
      <c r="L821" s="37"/>
      <c r="M821" s="37"/>
      <c r="N821" s="37"/>
      <c r="O821" s="37"/>
    </row>
    <row r="822" spans="1:15" x14ac:dyDescent="0.25">
      <c r="A822" s="37" t="s">
        <v>3371</v>
      </c>
      <c r="B822" s="37" t="s">
        <v>1452</v>
      </c>
      <c r="C822" s="37" t="s">
        <v>3371</v>
      </c>
      <c r="D822" s="37"/>
      <c r="E822" s="37" t="s">
        <v>105</v>
      </c>
      <c r="F822" s="37" t="s">
        <v>906</v>
      </c>
      <c r="G822" s="37" t="s">
        <v>905</v>
      </c>
      <c r="H822" s="37" t="s">
        <v>24</v>
      </c>
      <c r="I822" s="37" t="s">
        <v>905</v>
      </c>
      <c r="J822" s="37" t="s">
        <v>905</v>
      </c>
      <c r="K822" s="37" t="s">
        <v>3458</v>
      </c>
      <c r="L822" s="37"/>
      <c r="M822" s="37"/>
      <c r="N822" s="37"/>
      <c r="O822" s="37"/>
    </row>
    <row r="823" spans="1:15" x14ac:dyDescent="0.25">
      <c r="A823" s="37" t="s">
        <v>3386</v>
      </c>
      <c r="B823" s="37" t="s">
        <v>1452</v>
      </c>
      <c r="C823" s="37" t="s">
        <v>3386</v>
      </c>
      <c r="D823" s="37"/>
      <c r="E823" s="37" t="s">
        <v>105</v>
      </c>
      <c r="F823" s="37" t="s">
        <v>906</v>
      </c>
      <c r="G823" s="37" t="s">
        <v>905</v>
      </c>
      <c r="H823" s="37" t="s">
        <v>24</v>
      </c>
      <c r="I823" s="37" t="s">
        <v>905</v>
      </c>
      <c r="J823" s="37" t="s">
        <v>905</v>
      </c>
      <c r="K823" s="37" t="s">
        <v>3458</v>
      </c>
      <c r="L823" s="37"/>
      <c r="M823" s="37"/>
      <c r="N823" s="37"/>
      <c r="O823" s="37"/>
    </row>
    <row r="824" spans="1:15" x14ac:dyDescent="0.25">
      <c r="A824" s="37" t="s">
        <v>3460</v>
      </c>
      <c r="B824" s="37" t="s">
        <v>1452</v>
      </c>
      <c r="C824" s="37" t="s">
        <v>3460</v>
      </c>
      <c r="D824" s="37"/>
      <c r="E824" s="37" t="s">
        <v>105</v>
      </c>
      <c r="F824" s="37" t="s">
        <v>906</v>
      </c>
      <c r="G824" s="37" t="s">
        <v>905</v>
      </c>
      <c r="H824" s="37" t="s">
        <v>24</v>
      </c>
      <c r="I824" s="37" t="s">
        <v>905</v>
      </c>
      <c r="J824" s="37" t="s">
        <v>905</v>
      </c>
      <c r="K824" s="37" t="s">
        <v>3458</v>
      </c>
      <c r="L824" s="37"/>
      <c r="M824" s="37"/>
      <c r="N824" s="37"/>
      <c r="O824" s="37"/>
    </row>
    <row r="825" spans="1:15" x14ac:dyDescent="0.25">
      <c r="A825" s="37" t="s">
        <v>3297</v>
      </c>
      <c r="B825" s="37" t="s">
        <v>1452</v>
      </c>
      <c r="C825" s="37" t="s">
        <v>3297</v>
      </c>
      <c r="D825" s="37"/>
      <c r="E825" s="37" t="s">
        <v>105</v>
      </c>
      <c r="F825" s="37" t="s">
        <v>906</v>
      </c>
      <c r="G825" s="37" t="s">
        <v>905</v>
      </c>
      <c r="H825" s="37" t="s">
        <v>24</v>
      </c>
      <c r="I825" s="37" t="s">
        <v>905</v>
      </c>
      <c r="J825" s="37" t="s">
        <v>905</v>
      </c>
      <c r="K825" s="37" t="s">
        <v>3458</v>
      </c>
      <c r="L825" s="37"/>
      <c r="M825" s="37"/>
      <c r="N825" s="37"/>
      <c r="O825" s="37"/>
    </row>
    <row r="826" spans="1:15" x14ac:dyDescent="0.25">
      <c r="A826" s="37" t="s">
        <v>3298</v>
      </c>
      <c r="B826" s="37" t="s">
        <v>1452</v>
      </c>
      <c r="C826" s="37" t="s">
        <v>3298</v>
      </c>
      <c r="D826" s="37"/>
      <c r="E826" s="37" t="s">
        <v>105</v>
      </c>
      <c r="F826" s="37" t="s">
        <v>906</v>
      </c>
      <c r="G826" s="37" t="s">
        <v>905</v>
      </c>
      <c r="H826" s="37" t="s">
        <v>24</v>
      </c>
      <c r="I826" s="37" t="s">
        <v>905</v>
      </c>
      <c r="J826" s="37" t="s">
        <v>905</v>
      </c>
      <c r="K826" s="37" t="s">
        <v>3458</v>
      </c>
      <c r="L826" s="37"/>
      <c r="M826" s="37"/>
      <c r="N826" s="37"/>
      <c r="O826" s="37"/>
    </row>
    <row r="827" spans="1:15" x14ac:dyDescent="0.25">
      <c r="A827" s="37" t="s">
        <v>27</v>
      </c>
      <c r="B827" s="37" t="s">
        <v>1452</v>
      </c>
      <c r="C827" s="37" t="s">
        <v>27</v>
      </c>
      <c r="D827" s="37"/>
      <c r="E827" s="37" t="s">
        <v>105</v>
      </c>
      <c r="F827" s="37" t="s">
        <v>906</v>
      </c>
      <c r="G827" s="37" t="s">
        <v>905</v>
      </c>
      <c r="H827" s="37" t="s">
        <v>24</v>
      </c>
      <c r="I827" s="37" t="s">
        <v>905</v>
      </c>
      <c r="J827" s="37" t="s">
        <v>905</v>
      </c>
      <c r="K827" s="37" t="s">
        <v>3458</v>
      </c>
      <c r="L827" s="37"/>
      <c r="M827" s="37"/>
      <c r="N827" s="37"/>
      <c r="O827" s="37"/>
    </row>
    <row r="828" spans="1:15" x14ac:dyDescent="0.25">
      <c r="A828" s="37" t="s">
        <v>3461</v>
      </c>
      <c r="B828" s="37" t="s">
        <v>1452</v>
      </c>
      <c r="C828" s="37" t="s">
        <v>3462</v>
      </c>
      <c r="D828" s="37"/>
      <c r="E828" s="37" t="s">
        <v>105</v>
      </c>
      <c r="F828" s="37" t="s">
        <v>906</v>
      </c>
      <c r="G828" s="37" t="s">
        <v>905</v>
      </c>
      <c r="H828" s="37" t="s">
        <v>24</v>
      </c>
      <c r="I828" s="37" t="s">
        <v>905</v>
      </c>
      <c r="J828" s="37" t="s">
        <v>905</v>
      </c>
      <c r="K828" s="37" t="s">
        <v>3379</v>
      </c>
      <c r="L828" s="37"/>
      <c r="M828" s="37"/>
      <c r="N828" s="37"/>
      <c r="O828" s="37"/>
    </row>
    <row r="829" spans="1:15" x14ac:dyDescent="0.25">
      <c r="A829" s="37" t="s">
        <v>3463</v>
      </c>
      <c r="B829" s="37" t="s">
        <v>1452</v>
      </c>
      <c r="C829" s="37" t="s">
        <v>3463</v>
      </c>
      <c r="D829" s="37"/>
      <c r="E829" s="37" t="s">
        <v>105</v>
      </c>
      <c r="F829" s="37" t="s">
        <v>906</v>
      </c>
      <c r="G829" s="37" t="s">
        <v>905</v>
      </c>
      <c r="H829" s="37" t="s">
        <v>24</v>
      </c>
      <c r="I829" s="37" t="s">
        <v>905</v>
      </c>
      <c r="J829" s="37" t="s">
        <v>905</v>
      </c>
      <c r="K829" s="37" t="s">
        <v>3379</v>
      </c>
      <c r="L829" s="37"/>
      <c r="M829" s="37"/>
      <c r="N829" s="37"/>
      <c r="O829" s="37"/>
    </row>
    <row r="830" spans="1:15" x14ac:dyDescent="0.25">
      <c r="A830" s="37" t="s">
        <v>3464</v>
      </c>
      <c r="B830" s="37" t="s">
        <v>1452</v>
      </c>
      <c r="C830" s="37" t="s">
        <v>3464</v>
      </c>
      <c r="D830" s="37"/>
      <c r="E830" s="37" t="s">
        <v>105</v>
      </c>
      <c r="F830" s="37" t="s">
        <v>906</v>
      </c>
      <c r="G830" s="37" t="s">
        <v>905</v>
      </c>
      <c r="H830" s="37" t="s">
        <v>24</v>
      </c>
      <c r="I830" s="37" t="s">
        <v>905</v>
      </c>
      <c r="J830" s="37" t="s">
        <v>905</v>
      </c>
      <c r="K830" s="37" t="s">
        <v>3379</v>
      </c>
      <c r="L830" s="37"/>
      <c r="M830" s="37"/>
      <c r="N830" s="37"/>
      <c r="O830" s="37"/>
    </row>
    <row r="831" spans="1:15" x14ac:dyDescent="0.25">
      <c r="A831" s="37" t="s">
        <v>3465</v>
      </c>
      <c r="B831" s="37" t="s">
        <v>1452</v>
      </c>
      <c r="C831" s="37" t="s">
        <v>3465</v>
      </c>
      <c r="D831" s="37"/>
      <c r="E831" s="37" t="s">
        <v>105</v>
      </c>
      <c r="F831" s="37" t="s">
        <v>906</v>
      </c>
      <c r="G831" s="37" t="s">
        <v>905</v>
      </c>
      <c r="H831" s="37" t="s">
        <v>24</v>
      </c>
      <c r="I831" s="37" t="s">
        <v>905</v>
      </c>
      <c r="J831" s="37" t="s">
        <v>905</v>
      </c>
      <c r="K831" s="37" t="s">
        <v>3379</v>
      </c>
      <c r="L831" s="37"/>
      <c r="M831" s="37"/>
      <c r="N831" s="37"/>
      <c r="O831" s="37"/>
    </row>
    <row r="832" spans="1:15" x14ac:dyDescent="0.25">
      <c r="A832" s="37" t="s">
        <v>3382</v>
      </c>
      <c r="B832" s="37" t="s">
        <v>1452</v>
      </c>
      <c r="C832" s="37" t="s">
        <v>3382</v>
      </c>
      <c r="D832" s="37"/>
      <c r="E832" s="37" t="s">
        <v>105</v>
      </c>
      <c r="F832" s="37" t="s">
        <v>906</v>
      </c>
      <c r="G832" s="37" t="s">
        <v>905</v>
      </c>
      <c r="H832" s="37" t="s">
        <v>24</v>
      </c>
      <c r="I832" s="37" t="s">
        <v>905</v>
      </c>
      <c r="J832" s="37" t="s">
        <v>905</v>
      </c>
      <c r="K832" s="37" t="s">
        <v>3379</v>
      </c>
      <c r="L832" s="37"/>
      <c r="M832" s="37"/>
      <c r="N832" s="37"/>
      <c r="O832" s="37"/>
    </row>
    <row r="833" spans="1:15" x14ac:dyDescent="0.25">
      <c r="A833" s="37" t="s">
        <v>3298</v>
      </c>
      <c r="B833" s="37" t="s">
        <v>1452</v>
      </c>
      <c r="C833" s="37" t="s">
        <v>3298</v>
      </c>
      <c r="D833" s="37"/>
      <c r="E833" s="37" t="s">
        <v>105</v>
      </c>
      <c r="F833" s="37" t="s">
        <v>906</v>
      </c>
      <c r="G833" s="37" t="s">
        <v>905</v>
      </c>
      <c r="H833" s="37" t="s">
        <v>24</v>
      </c>
      <c r="I833" s="37" t="s">
        <v>905</v>
      </c>
      <c r="J833" s="37" t="s">
        <v>905</v>
      </c>
      <c r="K833" s="37" t="s">
        <v>3379</v>
      </c>
      <c r="L833" s="37"/>
      <c r="M833" s="37"/>
      <c r="N833" s="37"/>
      <c r="O833" s="37"/>
    </row>
    <row r="834" spans="1:15" x14ac:dyDescent="0.25">
      <c r="A834" s="37" t="s">
        <v>3383</v>
      </c>
      <c r="B834" s="37" t="s">
        <v>1452</v>
      </c>
      <c r="C834" s="37" t="s">
        <v>3383</v>
      </c>
      <c r="D834" s="37"/>
      <c r="E834" s="37" t="s">
        <v>105</v>
      </c>
      <c r="F834" s="37" t="s">
        <v>906</v>
      </c>
      <c r="G834" s="37" t="s">
        <v>905</v>
      </c>
      <c r="H834" s="37" t="s">
        <v>24</v>
      </c>
      <c r="I834" s="37" t="s">
        <v>905</v>
      </c>
      <c r="J834" s="37" t="s">
        <v>905</v>
      </c>
      <c r="K834" s="37" t="s">
        <v>3379</v>
      </c>
      <c r="L834" s="37"/>
      <c r="M834" s="37"/>
      <c r="N834" s="37"/>
      <c r="O834" s="37"/>
    </row>
    <row r="835" spans="1:15" x14ac:dyDescent="0.25">
      <c r="A835" s="37" t="s">
        <v>3466</v>
      </c>
      <c r="B835" s="37" t="s">
        <v>1452</v>
      </c>
      <c r="C835" s="37" t="s">
        <v>3466</v>
      </c>
      <c r="D835" s="37"/>
      <c r="E835" s="37" t="s">
        <v>105</v>
      </c>
      <c r="F835" s="37" t="s">
        <v>906</v>
      </c>
      <c r="G835" s="37" t="s">
        <v>905</v>
      </c>
      <c r="H835" s="37" t="s">
        <v>24</v>
      </c>
      <c r="I835" s="37" t="s">
        <v>905</v>
      </c>
      <c r="J835" s="37" t="s">
        <v>905</v>
      </c>
      <c r="K835" s="37" t="s">
        <v>3467</v>
      </c>
      <c r="L835" s="37"/>
      <c r="M835" s="37"/>
      <c r="N835" s="37"/>
      <c r="O835" s="37"/>
    </row>
    <row r="836" spans="1:15" x14ac:dyDescent="0.25">
      <c r="A836" s="37" t="s">
        <v>3468</v>
      </c>
      <c r="B836" s="37" t="s">
        <v>1452</v>
      </c>
      <c r="C836" s="37" t="s">
        <v>3468</v>
      </c>
      <c r="D836" s="37"/>
      <c r="E836" s="37" t="s">
        <v>105</v>
      </c>
      <c r="F836" s="37" t="s">
        <v>906</v>
      </c>
      <c r="G836" s="37" t="s">
        <v>905</v>
      </c>
      <c r="H836" s="37" t="s">
        <v>24</v>
      </c>
      <c r="I836" s="37" t="s">
        <v>905</v>
      </c>
      <c r="J836" s="37" t="s">
        <v>905</v>
      </c>
      <c r="K836" s="37" t="s">
        <v>3467</v>
      </c>
      <c r="L836" s="37"/>
      <c r="M836" s="37"/>
      <c r="N836" s="37"/>
      <c r="O836" s="37"/>
    </row>
    <row r="837" spans="1:15" x14ac:dyDescent="0.25">
      <c r="A837" s="37" t="s">
        <v>3469</v>
      </c>
      <c r="B837" s="37" t="s">
        <v>1452</v>
      </c>
      <c r="C837" s="37" t="s">
        <v>3469</v>
      </c>
      <c r="D837" s="37"/>
      <c r="E837" s="37" t="s">
        <v>105</v>
      </c>
      <c r="F837" s="37" t="s">
        <v>906</v>
      </c>
      <c r="G837" s="37" t="s">
        <v>905</v>
      </c>
      <c r="H837" s="37" t="s">
        <v>24</v>
      </c>
      <c r="I837" s="37" t="s">
        <v>905</v>
      </c>
      <c r="J837" s="37" t="s">
        <v>905</v>
      </c>
      <c r="K837" s="37" t="s">
        <v>3467</v>
      </c>
      <c r="L837" s="37"/>
      <c r="M837" s="37"/>
      <c r="N837" s="37"/>
      <c r="O837" s="37"/>
    </row>
    <row r="838" spans="1:15" x14ac:dyDescent="0.25">
      <c r="A838" s="37" t="s">
        <v>3470</v>
      </c>
      <c r="B838" s="37" t="s">
        <v>1452</v>
      </c>
      <c r="C838" s="37" t="s">
        <v>3470</v>
      </c>
      <c r="D838" s="37"/>
      <c r="E838" s="37" t="s">
        <v>105</v>
      </c>
      <c r="F838" s="37" t="s">
        <v>906</v>
      </c>
      <c r="G838" s="37" t="s">
        <v>905</v>
      </c>
      <c r="H838" s="37" t="s">
        <v>24</v>
      </c>
      <c r="I838" s="37" t="s">
        <v>905</v>
      </c>
      <c r="J838" s="37" t="s">
        <v>905</v>
      </c>
      <c r="K838" s="37" t="s">
        <v>3467</v>
      </c>
      <c r="L838" s="37"/>
      <c r="M838" s="37"/>
      <c r="N838" s="37"/>
      <c r="O838" s="37"/>
    </row>
    <row r="839" spans="1:15" x14ac:dyDescent="0.25">
      <c r="A839" s="37" t="s">
        <v>3471</v>
      </c>
      <c r="B839" s="37" t="s">
        <v>1452</v>
      </c>
      <c r="C839" s="37" t="s">
        <v>3472</v>
      </c>
      <c r="D839" s="37"/>
      <c r="E839" s="37" t="s">
        <v>105</v>
      </c>
      <c r="F839" s="37" t="s">
        <v>906</v>
      </c>
      <c r="G839" s="37" t="s">
        <v>905</v>
      </c>
      <c r="H839" s="37" t="s">
        <v>24</v>
      </c>
      <c r="I839" s="37" t="s">
        <v>905</v>
      </c>
      <c r="J839" s="37" t="s">
        <v>905</v>
      </c>
      <c r="K839" s="37" t="s">
        <v>3473</v>
      </c>
      <c r="L839" s="37"/>
      <c r="M839" s="37"/>
      <c r="N839" s="37"/>
      <c r="O839" s="37"/>
    </row>
    <row r="840" spans="1:15" x14ac:dyDescent="0.25">
      <c r="A840" s="37" t="s">
        <v>3474</v>
      </c>
      <c r="B840" s="37" t="s">
        <v>1452</v>
      </c>
      <c r="C840" s="37" t="s">
        <v>3475</v>
      </c>
      <c r="D840" s="37"/>
      <c r="E840" s="37" t="s">
        <v>105</v>
      </c>
      <c r="F840" s="37" t="s">
        <v>906</v>
      </c>
      <c r="G840" s="37" t="s">
        <v>905</v>
      </c>
      <c r="H840" s="37" t="s">
        <v>24</v>
      </c>
      <c r="I840" s="37" t="s">
        <v>905</v>
      </c>
      <c r="J840" s="37" t="s">
        <v>905</v>
      </c>
      <c r="K840" s="37" t="s">
        <v>3473</v>
      </c>
      <c r="L840" s="37"/>
      <c r="M840" s="37"/>
      <c r="N840" s="37"/>
      <c r="O840" s="37"/>
    </row>
    <row r="841" spans="1:15" x14ac:dyDescent="0.25">
      <c r="A841" s="37" t="s">
        <v>3476</v>
      </c>
      <c r="B841" s="37" t="s">
        <v>1452</v>
      </c>
      <c r="C841" s="37" t="s">
        <v>3477</v>
      </c>
      <c r="D841" s="37"/>
      <c r="E841" s="37" t="s">
        <v>105</v>
      </c>
      <c r="F841" s="37" t="s">
        <v>906</v>
      </c>
      <c r="G841" s="37" t="s">
        <v>905</v>
      </c>
      <c r="H841" s="37" t="s">
        <v>24</v>
      </c>
      <c r="I841" s="37" t="s">
        <v>905</v>
      </c>
      <c r="J841" s="37" t="s">
        <v>905</v>
      </c>
      <c r="K841" s="37" t="s">
        <v>3473</v>
      </c>
      <c r="L841" s="37"/>
      <c r="M841" s="37"/>
      <c r="N841" s="37"/>
      <c r="O841" s="37"/>
    </row>
    <row r="842" spans="1:15" x14ac:dyDescent="0.25">
      <c r="A842" s="37" t="s">
        <v>3478</v>
      </c>
      <c r="B842" s="37" t="s">
        <v>1452</v>
      </c>
      <c r="C842" s="37" t="s">
        <v>3479</v>
      </c>
      <c r="D842" s="37"/>
      <c r="E842" s="37" t="s">
        <v>105</v>
      </c>
      <c r="F842" s="37" t="s">
        <v>906</v>
      </c>
      <c r="G842" s="37" t="s">
        <v>905</v>
      </c>
      <c r="H842" s="37" t="s">
        <v>24</v>
      </c>
      <c r="I842" s="37" t="s">
        <v>905</v>
      </c>
      <c r="J842" s="37" t="s">
        <v>905</v>
      </c>
      <c r="K842" s="37" t="s">
        <v>3473</v>
      </c>
      <c r="L842" s="37"/>
      <c r="M842" s="37"/>
      <c r="N842" s="37"/>
      <c r="O842" s="37"/>
    </row>
    <row r="843" spans="1:15" x14ac:dyDescent="0.25">
      <c r="A843" s="37" t="s">
        <v>3480</v>
      </c>
      <c r="B843" s="37" t="s">
        <v>1452</v>
      </c>
      <c r="C843" s="37" t="s">
        <v>3480</v>
      </c>
      <c r="D843" s="37"/>
      <c r="E843" s="37" t="s">
        <v>105</v>
      </c>
      <c r="F843" s="37" t="s">
        <v>906</v>
      </c>
      <c r="G843" s="37" t="s">
        <v>905</v>
      </c>
      <c r="H843" s="37" t="s">
        <v>24</v>
      </c>
      <c r="I843" s="37" t="s">
        <v>905</v>
      </c>
      <c r="J843" s="37" t="s">
        <v>905</v>
      </c>
      <c r="K843" s="37" t="s">
        <v>3481</v>
      </c>
      <c r="L843" s="37"/>
      <c r="M843" s="37"/>
      <c r="N843" s="37"/>
      <c r="O843" s="37"/>
    </row>
    <row r="844" spans="1:15" x14ac:dyDescent="0.25">
      <c r="A844" s="37" t="s">
        <v>3482</v>
      </c>
      <c r="B844" s="37" t="s">
        <v>1452</v>
      </c>
      <c r="C844" s="37" t="s">
        <v>3483</v>
      </c>
      <c r="D844" s="37"/>
      <c r="E844" s="37" t="s">
        <v>105</v>
      </c>
      <c r="F844" s="37" t="s">
        <v>906</v>
      </c>
      <c r="G844" s="37" t="s">
        <v>905</v>
      </c>
      <c r="H844" s="37" t="s">
        <v>24</v>
      </c>
      <c r="I844" s="37" t="s">
        <v>905</v>
      </c>
      <c r="J844" s="37" t="s">
        <v>905</v>
      </c>
      <c r="K844" s="37" t="s">
        <v>3481</v>
      </c>
      <c r="L844" s="37"/>
      <c r="M844" s="37"/>
      <c r="N844" s="37"/>
      <c r="O844" s="37"/>
    </row>
    <row r="845" spans="1:15" x14ac:dyDescent="0.25">
      <c r="A845" s="37" t="s">
        <v>3484</v>
      </c>
      <c r="B845" s="37" t="s">
        <v>1452</v>
      </c>
      <c r="C845" s="37" t="s">
        <v>3484</v>
      </c>
      <c r="D845" s="37"/>
      <c r="E845" s="37" t="s">
        <v>105</v>
      </c>
      <c r="F845" s="37" t="s">
        <v>906</v>
      </c>
      <c r="G845" s="37" t="s">
        <v>905</v>
      </c>
      <c r="H845" s="37" t="s">
        <v>24</v>
      </c>
      <c r="I845" s="37" t="s">
        <v>905</v>
      </c>
      <c r="J845" s="37" t="s">
        <v>905</v>
      </c>
      <c r="K845" s="37" t="s">
        <v>3481</v>
      </c>
      <c r="L845" s="37"/>
      <c r="M845" s="37"/>
      <c r="N845" s="37"/>
      <c r="O845" s="37"/>
    </row>
    <row r="846" spans="1:15" x14ac:dyDescent="0.25">
      <c r="A846" s="37" t="s">
        <v>3394</v>
      </c>
      <c r="B846" s="37" t="s">
        <v>1452</v>
      </c>
      <c r="C846" s="37" t="s">
        <v>3394</v>
      </c>
      <c r="D846" s="37"/>
      <c r="E846" s="37" t="s">
        <v>105</v>
      </c>
      <c r="F846" s="37" t="s">
        <v>906</v>
      </c>
      <c r="G846" s="37" t="s">
        <v>905</v>
      </c>
      <c r="H846" s="37" t="s">
        <v>24</v>
      </c>
      <c r="I846" s="37" t="s">
        <v>905</v>
      </c>
      <c r="J846" s="37" t="s">
        <v>905</v>
      </c>
      <c r="K846" s="37" t="s">
        <v>3481</v>
      </c>
      <c r="L846" s="37"/>
      <c r="M846" s="37"/>
      <c r="N846" s="37"/>
      <c r="O846" s="37"/>
    </row>
    <row r="847" spans="1:15" x14ac:dyDescent="0.25">
      <c r="A847" s="37" t="s">
        <v>3396</v>
      </c>
      <c r="B847" s="37" t="s">
        <v>1452</v>
      </c>
      <c r="C847" s="37" t="s">
        <v>3396</v>
      </c>
      <c r="D847" s="37"/>
      <c r="E847" s="37" t="s">
        <v>105</v>
      </c>
      <c r="F847" s="37" t="s">
        <v>906</v>
      </c>
      <c r="G847" s="37" t="s">
        <v>905</v>
      </c>
      <c r="H847" s="37" t="s">
        <v>24</v>
      </c>
      <c r="I847" s="37" t="s">
        <v>905</v>
      </c>
      <c r="J847" s="37" t="s">
        <v>905</v>
      </c>
      <c r="K847" s="37" t="s">
        <v>3481</v>
      </c>
      <c r="L847" s="37"/>
      <c r="M847" s="37"/>
      <c r="N847" s="37"/>
      <c r="O847" s="37"/>
    </row>
    <row r="848" spans="1:15" x14ac:dyDescent="0.25">
      <c r="A848" s="37" t="s">
        <v>3397</v>
      </c>
      <c r="B848" s="37" t="s">
        <v>1452</v>
      </c>
      <c r="C848" s="37" t="s">
        <v>3397</v>
      </c>
      <c r="D848" s="37"/>
      <c r="E848" s="37" t="s">
        <v>105</v>
      </c>
      <c r="F848" s="37" t="s">
        <v>906</v>
      </c>
      <c r="G848" s="37" t="s">
        <v>905</v>
      </c>
      <c r="H848" s="37" t="s">
        <v>24</v>
      </c>
      <c r="I848" s="37" t="s">
        <v>905</v>
      </c>
      <c r="J848" s="37" t="s">
        <v>905</v>
      </c>
      <c r="K848" s="37" t="s">
        <v>3481</v>
      </c>
      <c r="L848" s="37"/>
      <c r="M848" s="37"/>
      <c r="N848" s="37"/>
      <c r="O848" s="37"/>
    </row>
    <row r="849" spans="1:15" x14ac:dyDescent="0.25">
      <c r="A849" s="37" t="s">
        <v>3485</v>
      </c>
      <c r="B849" s="37" t="s">
        <v>1452</v>
      </c>
      <c r="C849" s="37" t="s">
        <v>3398</v>
      </c>
      <c r="D849" s="37"/>
      <c r="E849" s="37" t="s">
        <v>105</v>
      </c>
      <c r="F849" s="37" t="s">
        <v>906</v>
      </c>
      <c r="G849" s="37" t="s">
        <v>905</v>
      </c>
      <c r="H849" s="37" t="s">
        <v>24</v>
      </c>
      <c r="I849" s="37" t="s">
        <v>905</v>
      </c>
      <c r="J849" s="37" t="s">
        <v>905</v>
      </c>
      <c r="K849" s="37" t="s">
        <v>3481</v>
      </c>
      <c r="L849" s="37"/>
      <c r="M849" s="37"/>
      <c r="N849" s="37"/>
      <c r="O849" s="37"/>
    </row>
    <row r="850" spans="1:15" x14ac:dyDescent="0.25">
      <c r="A850" s="37" t="s">
        <v>3486</v>
      </c>
      <c r="B850" s="37" t="s">
        <v>1452</v>
      </c>
      <c r="C850" s="37" t="s">
        <v>3486</v>
      </c>
      <c r="D850" s="37"/>
      <c r="E850" s="37" t="s">
        <v>105</v>
      </c>
      <c r="F850" s="37" t="s">
        <v>906</v>
      </c>
      <c r="G850" s="37" t="s">
        <v>905</v>
      </c>
      <c r="H850" s="37" t="s">
        <v>24</v>
      </c>
      <c r="I850" s="37" t="s">
        <v>905</v>
      </c>
      <c r="J850" s="37" t="s">
        <v>905</v>
      </c>
      <c r="K850" s="37" t="s">
        <v>3487</v>
      </c>
      <c r="L850" s="37"/>
      <c r="M850" s="37"/>
      <c r="N850" s="37"/>
      <c r="O850" s="37"/>
    </row>
    <row r="851" spans="1:15" x14ac:dyDescent="0.25">
      <c r="A851" s="37" t="s">
        <v>3488</v>
      </c>
      <c r="B851" s="37" t="s">
        <v>1452</v>
      </c>
      <c r="C851" s="37" t="s">
        <v>3488</v>
      </c>
      <c r="D851" s="37"/>
      <c r="E851" s="37" t="s">
        <v>105</v>
      </c>
      <c r="F851" s="37" t="s">
        <v>906</v>
      </c>
      <c r="G851" s="37" t="s">
        <v>905</v>
      </c>
      <c r="H851" s="37" t="s">
        <v>24</v>
      </c>
      <c r="I851" s="37" t="s">
        <v>905</v>
      </c>
      <c r="J851" s="37" t="s">
        <v>905</v>
      </c>
      <c r="K851" s="37" t="s">
        <v>3487</v>
      </c>
      <c r="L851" s="37"/>
      <c r="M851" s="37"/>
      <c r="N851" s="37"/>
      <c r="O851" s="37"/>
    </row>
    <row r="852" spans="1:15" x14ac:dyDescent="0.25">
      <c r="A852" s="37" t="s">
        <v>3455</v>
      </c>
      <c r="B852" s="37" t="s">
        <v>1452</v>
      </c>
      <c r="C852" s="37" t="s">
        <v>3455</v>
      </c>
      <c r="D852" s="37"/>
      <c r="E852" s="37" t="s">
        <v>105</v>
      </c>
      <c r="F852" s="37" t="s">
        <v>906</v>
      </c>
      <c r="G852" s="37" t="s">
        <v>905</v>
      </c>
      <c r="H852" s="37" t="s">
        <v>24</v>
      </c>
      <c r="I852" s="37" t="s">
        <v>905</v>
      </c>
      <c r="J852" s="37" t="s">
        <v>905</v>
      </c>
      <c r="K852" s="37" t="s">
        <v>3487</v>
      </c>
      <c r="L852" s="37"/>
      <c r="M852" s="37"/>
      <c r="N852" s="37"/>
      <c r="O852" s="37"/>
    </row>
    <row r="853" spans="1:15" x14ac:dyDescent="0.25">
      <c r="A853" s="37" t="s">
        <v>3275</v>
      </c>
      <c r="B853" s="37" t="s">
        <v>1452</v>
      </c>
      <c r="C853" s="37" t="s">
        <v>3275</v>
      </c>
      <c r="D853" s="37"/>
      <c r="E853" s="37" t="s">
        <v>105</v>
      </c>
      <c r="F853" s="37" t="s">
        <v>906</v>
      </c>
      <c r="G853" s="37" t="s">
        <v>905</v>
      </c>
      <c r="H853" s="37" t="s">
        <v>24</v>
      </c>
      <c r="I853" s="37" t="s">
        <v>905</v>
      </c>
      <c r="J853" s="37" t="s">
        <v>905</v>
      </c>
      <c r="K853" s="37" t="s">
        <v>3487</v>
      </c>
      <c r="L853" s="37"/>
      <c r="M853" s="37"/>
      <c r="N853" s="37"/>
      <c r="O853" s="37"/>
    </row>
    <row r="854" spans="1:15" x14ac:dyDescent="0.25">
      <c r="A854" s="37" t="s">
        <v>3276</v>
      </c>
      <c r="B854" s="37" t="s">
        <v>1452</v>
      </c>
      <c r="C854" s="37" t="s">
        <v>3276</v>
      </c>
      <c r="D854" s="37"/>
      <c r="E854" s="37" t="s">
        <v>105</v>
      </c>
      <c r="F854" s="37" t="s">
        <v>906</v>
      </c>
      <c r="G854" s="37" t="s">
        <v>905</v>
      </c>
      <c r="H854" s="37" t="s">
        <v>24</v>
      </c>
      <c r="I854" s="37" t="s">
        <v>905</v>
      </c>
      <c r="J854" s="37" t="s">
        <v>905</v>
      </c>
      <c r="K854" s="37" t="s">
        <v>3487</v>
      </c>
      <c r="L854" s="37"/>
      <c r="M854" s="37"/>
      <c r="N854" s="37"/>
      <c r="O854" s="37"/>
    </row>
    <row r="855" spans="1:15" x14ac:dyDescent="0.25">
      <c r="A855" s="37" t="s">
        <v>3371</v>
      </c>
      <c r="B855" s="37" t="s">
        <v>1452</v>
      </c>
      <c r="C855" s="37" t="s">
        <v>3371</v>
      </c>
      <c r="D855" s="37"/>
      <c r="E855" s="37" t="s">
        <v>105</v>
      </c>
      <c r="F855" s="37" t="s">
        <v>906</v>
      </c>
      <c r="G855" s="37" t="s">
        <v>905</v>
      </c>
      <c r="H855" s="37" t="s">
        <v>24</v>
      </c>
      <c r="I855" s="37" t="s">
        <v>905</v>
      </c>
      <c r="J855" s="37" t="s">
        <v>905</v>
      </c>
      <c r="K855" s="37" t="s">
        <v>3487</v>
      </c>
      <c r="L855" s="37"/>
      <c r="M855" s="37"/>
      <c r="N855" s="37"/>
      <c r="O855" s="37"/>
    </row>
    <row r="856" spans="1:15" x14ac:dyDescent="0.25">
      <c r="A856" s="37" t="s">
        <v>3386</v>
      </c>
      <c r="B856" s="37" t="s">
        <v>1452</v>
      </c>
      <c r="C856" s="37" t="s">
        <v>3386</v>
      </c>
      <c r="D856" s="37"/>
      <c r="E856" s="37" t="s">
        <v>105</v>
      </c>
      <c r="F856" s="37" t="s">
        <v>906</v>
      </c>
      <c r="G856" s="37" t="s">
        <v>905</v>
      </c>
      <c r="H856" s="37" t="s">
        <v>24</v>
      </c>
      <c r="I856" s="37" t="s">
        <v>905</v>
      </c>
      <c r="J856" s="37" t="s">
        <v>905</v>
      </c>
      <c r="K856" s="37" t="s">
        <v>3487</v>
      </c>
      <c r="L856" s="37"/>
      <c r="M856" s="37"/>
      <c r="N856" s="37"/>
      <c r="O856" s="37"/>
    </row>
    <row r="857" spans="1:15" x14ac:dyDescent="0.25">
      <c r="A857" s="37" t="s">
        <v>3281</v>
      </c>
      <c r="B857" s="37" t="s">
        <v>1452</v>
      </c>
      <c r="C857" s="37" t="s">
        <v>3281</v>
      </c>
      <c r="D857" s="37"/>
      <c r="E857" s="37" t="s">
        <v>105</v>
      </c>
      <c r="F857" s="37" t="s">
        <v>906</v>
      </c>
      <c r="G857" s="37" t="s">
        <v>905</v>
      </c>
      <c r="H857" s="37" t="s">
        <v>24</v>
      </c>
      <c r="I857" s="37" t="s">
        <v>905</v>
      </c>
      <c r="J857" s="37" t="s">
        <v>905</v>
      </c>
      <c r="K857" s="37" t="s">
        <v>3487</v>
      </c>
      <c r="L857" s="37"/>
      <c r="M857" s="37"/>
      <c r="N857" s="37"/>
      <c r="O857" s="37"/>
    </row>
    <row r="858" spans="1:15" x14ac:dyDescent="0.25">
      <c r="A858" s="37" t="s">
        <v>3489</v>
      </c>
      <c r="B858" s="37" t="s">
        <v>1452</v>
      </c>
      <c r="C858" s="37" t="s">
        <v>3489</v>
      </c>
      <c r="D858" s="37"/>
      <c r="E858" s="37" t="s">
        <v>105</v>
      </c>
      <c r="F858" s="37" t="s">
        <v>906</v>
      </c>
      <c r="G858" s="37" t="s">
        <v>905</v>
      </c>
      <c r="H858" s="37" t="s">
        <v>24</v>
      </c>
      <c r="I858" s="37" t="s">
        <v>905</v>
      </c>
      <c r="J858" s="37" t="s">
        <v>905</v>
      </c>
      <c r="K858" s="37" t="s">
        <v>3487</v>
      </c>
      <c r="L858" s="37"/>
      <c r="M858" s="37"/>
      <c r="N858" s="37"/>
      <c r="O858" s="37"/>
    </row>
    <row r="859" spans="1:15" x14ac:dyDescent="0.25">
      <c r="A859" s="37" t="s">
        <v>3490</v>
      </c>
      <c r="B859" s="37" t="s">
        <v>1452</v>
      </c>
      <c r="C859" s="37" t="s">
        <v>3490</v>
      </c>
      <c r="D859" s="37"/>
      <c r="E859" s="37" t="s">
        <v>105</v>
      </c>
      <c r="F859" s="37" t="s">
        <v>906</v>
      </c>
      <c r="G859" s="37" t="s">
        <v>905</v>
      </c>
      <c r="H859" s="37" t="s">
        <v>24</v>
      </c>
      <c r="I859" s="37" t="s">
        <v>905</v>
      </c>
      <c r="J859" s="37" t="s">
        <v>905</v>
      </c>
      <c r="K859" s="37" t="s">
        <v>3487</v>
      </c>
      <c r="L859" s="37"/>
      <c r="M859" s="37"/>
      <c r="N859" s="37"/>
      <c r="O859" s="37"/>
    </row>
    <row r="860" spans="1:15" x14ac:dyDescent="0.25">
      <c r="A860" s="37" t="s">
        <v>3491</v>
      </c>
      <c r="B860" s="37" t="s">
        <v>1452</v>
      </c>
      <c r="C860" s="37" t="s">
        <v>3491</v>
      </c>
      <c r="D860" s="37"/>
      <c r="E860" s="37" t="s">
        <v>105</v>
      </c>
      <c r="F860" s="37" t="s">
        <v>906</v>
      </c>
      <c r="G860" s="37" t="s">
        <v>905</v>
      </c>
      <c r="H860" s="37" t="s">
        <v>24</v>
      </c>
      <c r="I860" s="37" t="s">
        <v>905</v>
      </c>
      <c r="J860" s="37" t="s">
        <v>905</v>
      </c>
      <c r="K860" s="37" t="s">
        <v>3487</v>
      </c>
      <c r="L860" s="37"/>
      <c r="M860" s="37"/>
      <c r="N860" s="37"/>
      <c r="O860" s="37"/>
    </row>
    <row r="861" spans="1:15" x14ac:dyDescent="0.25">
      <c r="A861" s="37" t="s">
        <v>3492</v>
      </c>
      <c r="B861" s="37" t="s">
        <v>1452</v>
      </c>
      <c r="C861" s="37" t="s">
        <v>3492</v>
      </c>
      <c r="D861" s="37"/>
      <c r="E861" s="37" t="s">
        <v>105</v>
      </c>
      <c r="F861" s="37" t="s">
        <v>906</v>
      </c>
      <c r="G861" s="37" t="s">
        <v>905</v>
      </c>
      <c r="H861" s="37" t="s">
        <v>24</v>
      </c>
      <c r="I861" s="37" t="s">
        <v>905</v>
      </c>
      <c r="J861" s="37" t="s">
        <v>905</v>
      </c>
      <c r="K861" s="37" t="s">
        <v>3487</v>
      </c>
      <c r="L861" s="37"/>
      <c r="M861" s="37"/>
      <c r="N861" s="37"/>
      <c r="O861" s="37"/>
    </row>
    <row r="862" spans="1:15" x14ac:dyDescent="0.25">
      <c r="A862" s="37" t="s">
        <v>3493</v>
      </c>
      <c r="B862" s="37" t="s">
        <v>1452</v>
      </c>
      <c r="C862" s="37" t="s">
        <v>3493</v>
      </c>
      <c r="D862" s="37"/>
      <c r="E862" s="37" t="s">
        <v>105</v>
      </c>
      <c r="F862" s="37" t="s">
        <v>906</v>
      </c>
      <c r="G862" s="37" t="s">
        <v>905</v>
      </c>
      <c r="H862" s="37" t="s">
        <v>24</v>
      </c>
      <c r="I862" s="37" t="s">
        <v>905</v>
      </c>
      <c r="J862" s="37" t="s">
        <v>905</v>
      </c>
      <c r="K862" s="37" t="s">
        <v>3487</v>
      </c>
      <c r="L862" s="37"/>
      <c r="M862" s="37"/>
      <c r="N862" s="37"/>
      <c r="O862" s="37"/>
    </row>
    <row r="863" spans="1:15" x14ac:dyDescent="0.25">
      <c r="A863" s="37" t="s">
        <v>3494</v>
      </c>
      <c r="B863" s="37" t="s">
        <v>1452</v>
      </c>
      <c r="C863" s="37" t="s">
        <v>3494</v>
      </c>
      <c r="D863" s="37"/>
      <c r="E863" s="37" t="s">
        <v>105</v>
      </c>
      <c r="F863" s="37" t="s">
        <v>906</v>
      </c>
      <c r="G863" s="37" t="s">
        <v>905</v>
      </c>
      <c r="H863" s="37" t="s">
        <v>24</v>
      </c>
      <c r="I863" s="37" t="s">
        <v>905</v>
      </c>
      <c r="J863" s="37" t="s">
        <v>905</v>
      </c>
      <c r="K863" s="37" t="s">
        <v>3487</v>
      </c>
      <c r="L863" s="37"/>
      <c r="M863" s="37"/>
      <c r="N863" s="37"/>
      <c r="O863" s="37"/>
    </row>
  </sheetData>
  <autoFilter ref="A75:P19445"/>
  <dataValidations count="13">
    <dataValidation allowBlank="1" showInputMessage="1" showErrorMessage="1" prompt="The name of the data source. Must be a valid value from the Sources table." sqref="B1"/>
    <dataValidation allowBlank="1" showInputMessage="1" showErrorMessage="1" prompt="The main functional sector that the series addresses. Choose a value from the dropdown." sqref="D1"/>
    <dataValidation allowBlank="1" showInputMessage="1" showErrorMessage="1" prompt="The level of geographic disaggregation" sqref="F1"/>
    <dataValidation allowBlank="1" showInputMessage="1" showErrorMessage="1" prompt="The level of age disaggregation" sqref="G1"/>
    <dataValidation allowBlank="1" showInputMessage="1" showErrorMessage="1" prompt="Is the series disaggregated by gender?" sqref="H1"/>
    <dataValidation allowBlank="1" showInputMessage="1" showErrorMessage="1" prompt="The method of disability disaggregation" sqref="I1"/>
    <dataValidation allowBlank="1" showInputMessage="1" showErrorMessage="1" prompt="If the source is divided into separate sections or questionnaires, the name of the section." sqref="K131:K863 K1:K129"/>
    <dataValidation allowBlank="1" showInputMessage="1" showErrorMessage="1" prompt="An id used in the source metadata to identify the series" sqref="L122:L863 L1:L112"/>
    <dataValidation allowBlank="1" showInputMessage="1" showErrorMessage="1" prompt="If the microdata is accessible, the file name as published by the source" sqref="C129 M130:M863 M1:M128"/>
    <dataValidation allowBlank="1" showInputMessage="1" showErrorMessage="1" prompt="A short name for the data series. Must be unique." sqref="A1:A41 A47:A68 C97:C105 A108:A113 A129:A863 A75:A105"/>
    <dataValidation allowBlank="1" showInputMessage="1" showErrorMessage="1" prompt="A longer description for the series. For surveys and censuses this is the question." sqref="A42:A46 A69:A74 A106:A107 C106:C128 A114:A128 K130 C130:C863 C1:C96"/>
    <dataValidation allowBlank="1" showInputMessage="1" showErrorMessage="1" prompt="The detailed definition or methodology for the series" sqref="N1:N863"/>
    <dataValidation allowBlank="1" showInputMessage="1" showErrorMessage="1" prompt="Any notes of relevance" sqref="O1:O863"/>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prompt="The unit of data collection.">
          <x14:formula1>
            <xm:f>Lookups!$L$2:$L$5</xm:f>
          </x14:formula1>
          <xm:sqref>E1</xm:sqref>
        </x14:dataValidation>
        <x14:dataValidation type="list" allowBlank="1" showInputMessage="1" showErrorMessage="1" prompt="Is the series disaggregated by gender?">
          <x14:formula1>
            <xm:f>'C:\Users\Alex\AppData\Roaming\Skype\My Skype Received Files\[Ug DDA Data 01.08.2017 v3.0.1 patricia 5.xlsx]Lookups'!#REF!</xm:f>
          </x14:formula1>
          <xm:sqref>H466:H863</xm:sqref>
        </x14:dataValidation>
        <x14:dataValidation type="list" allowBlank="1" showInputMessage="1" showErrorMessage="1" prompt="The level of age disaggregation">
          <x14:formula1>
            <xm:f>'C:\Users\Alex\AppData\Roaming\Skype\My Skype Received Files\[Ug DDA Data 01.08.2017 v3.0.1 patricia 5.xlsx]Lookups'!#REF!</xm:f>
          </x14:formula1>
          <xm:sqref>G466:G863</xm:sqref>
        </x14:dataValidation>
        <x14:dataValidation type="list" allowBlank="1" showInputMessage="1" showErrorMessage="1">
          <x14:formula1>
            <xm:f>'C:\Users\Alex\AppData\Roaming\Skype\My Skype Received Files\[Ug DDA Data 01.08.2017 v3.0.1 patricia 5.xlsx]Lookups'!#REF!</xm:f>
          </x14:formula1>
          <xm:sqref>E466:E863</xm:sqref>
        </x14:dataValidation>
        <x14:dataValidation type="list" allowBlank="1" showInputMessage="1" showErrorMessage="1" prompt="The main functional sector that the series addresses. Choose a value from the dropdown.">
          <x14:formula1>
            <xm:f>'C:\Users\Alex\AppData\Roaming\Skype\My Skype Received Files\[Ug DDA Data 01.08.2017 v3.0.1 patricia 5.xlsx]Lookups'!#REF!</xm:f>
          </x14:formula1>
          <xm:sqref>D466:D863</xm:sqref>
        </x14:dataValidation>
        <x14:dataValidation type="list" allowBlank="1" showInputMessage="1" showErrorMessage="1" prompt="The level of geographic disaggregation">
          <x14:formula1>
            <xm:f>'C:\Users\Alex\AppData\Roaming\Skype\My Skype Received Files\[Ug DDA Data 01.08.2017 v3.0.1 patricia 5.xlsx]Lookups'!#REF!</xm:f>
          </x14:formula1>
          <xm:sqref>F466:F863</xm:sqref>
        </x14:dataValidation>
        <x14:dataValidation type="list" allowBlank="1" showInputMessage="1" showErrorMessage="1" prompt="The name of the data source. Must be a valid value from the Sources table.">
          <x14:formula1>
            <xm:f>'C:\Users\Alex\AppData\Roaming\Skype\My Skype Received Files\[Ug DDA Data 01.08.2017 v3.0.1 patricia 5.xlsx]Sources'!#REF!</xm:f>
          </x14:formula1>
          <xm:sqref>B466:B863</xm:sqref>
        </x14:dataValidation>
        <x14:dataValidation type="list" allowBlank="1" showInputMessage="1" showErrorMessage="1" prompt="The method of income disaggregation">
          <x14:formula1>
            <xm:f>'C:\Users\Alex\AppData\Roaming\Skype\My Skype Received Files\[Ug DDA Data 01.08.2017 v3.0.1 patricia 5.xlsx]Lookups'!#REF!</xm:f>
          </x14:formula1>
          <xm:sqref>J466:J863</xm:sqref>
        </x14:dataValidation>
        <x14:dataValidation type="list" allowBlank="1" showInputMessage="1" showErrorMessage="1" prompt="The method of disability disaggregation">
          <x14:formula1>
            <xm:f>'C:\Users\Alex\AppData\Roaming\Skype\My Skype Received Files\[Ug DDA Data 01.08.2017 v3.0.1 patricia 5.xlsx]Lookups'!#REF!</xm:f>
          </x14:formula1>
          <xm:sqref>I466:I863</xm:sqref>
        </x14:dataValidation>
        <x14:dataValidation type="list" allowBlank="1" showInputMessage="1" showErrorMessage="1" prompt="The name of the data source. Must be a valid value from the Sources table.">
          <x14:formula1>
            <xm:f>Sources!$A:$A</xm:f>
          </x14:formula1>
          <xm:sqref>B2:B465</xm:sqref>
        </x14:dataValidation>
        <x14:dataValidation type="list" allowBlank="1" showInputMessage="1" showErrorMessage="1" prompt="The main functional sector that the series addresses. Choose a value from the dropdown.">
          <x14:formula1>
            <xm:f>Lookups!$R$2:$R$80</xm:f>
          </x14:formula1>
          <xm:sqref>D2:D465</xm:sqref>
        </x14:dataValidation>
        <x14:dataValidation type="list" allowBlank="1" showInputMessage="1" showErrorMessage="1">
          <x14:formula1>
            <xm:f>Lookups!$L$2:$L$5</xm:f>
          </x14:formula1>
          <xm:sqref>E2:E465</xm:sqref>
        </x14:dataValidation>
        <x14:dataValidation type="list" allowBlank="1" showInputMessage="1" showErrorMessage="1" prompt="The level of geographic disaggregation">
          <x14:formula1>
            <xm:f>Lookups!$T$2:$T$6</xm:f>
          </x14:formula1>
          <xm:sqref>F2:F465</xm:sqref>
        </x14:dataValidation>
        <x14:dataValidation type="list" allowBlank="1" showInputMessage="1" showErrorMessage="1" prompt="The level of age disaggregation">
          <x14:formula1>
            <xm:f>Lookups!$V$2:$V$7</xm:f>
          </x14:formula1>
          <xm:sqref>G2:G465</xm:sqref>
        </x14:dataValidation>
        <x14:dataValidation type="list" allowBlank="1" showInputMessage="1" showErrorMessage="1" prompt="Is the series disaggregated by gender?">
          <x14:formula1>
            <xm:f>Lookups!$F$2:$F$3</xm:f>
          </x14:formula1>
          <xm:sqref>H2:H465</xm:sqref>
        </x14:dataValidation>
        <x14:dataValidation type="list" allowBlank="1" showInputMessage="1" showErrorMessage="1" prompt="The method of disability disaggregation">
          <x14:formula1>
            <xm:f>Lookups!$X$2:$X$4</xm:f>
          </x14:formula1>
          <xm:sqref>I2:I465</xm:sqref>
        </x14:dataValidation>
        <x14:dataValidation type="list" allowBlank="1" showInputMessage="1" showErrorMessage="1" prompt="The method of income disaggregation">
          <x14:formula1>
            <xm:f>Lookups!$Z$2:$Z$4</xm:f>
          </x14:formula1>
          <xm:sqref>J1:J465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7"/>
  <sheetViews>
    <sheetView workbookViewId="0">
      <selection activeCell="A2" sqref="A2:A29"/>
    </sheetView>
  </sheetViews>
  <sheetFormatPr defaultRowHeight="15" x14ac:dyDescent="0.25"/>
  <sheetData>
    <row r="1" spans="1:2" x14ac:dyDescent="0.25">
      <c r="A1" t="s">
        <v>932</v>
      </c>
      <c r="B1" t="s">
        <v>812</v>
      </c>
    </row>
    <row r="2" spans="1:2" x14ac:dyDescent="0.25">
      <c r="A2" t="s">
        <v>1516</v>
      </c>
      <c r="B2" t="s">
        <v>848</v>
      </c>
    </row>
    <row r="3" spans="1:2" x14ac:dyDescent="0.25">
      <c r="A3" t="s">
        <v>1516</v>
      </c>
      <c r="B3" t="s">
        <v>878</v>
      </c>
    </row>
    <row r="4" spans="1:2" x14ac:dyDescent="0.25">
      <c r="A4" t="s">
        <v>1516</v>
      </c>
      <c r="B4" t="s">
        <v>898</v>
      </c>
    </row>
    <row r="5" spans="1:2" x14ac:dyDescent="0.25">
      <c r="A5" t="s">
        <v>1516</v>
      </c>
      <c r="B5" t="s">
        <v>895</v>
      </c>
    </row>
    <row r="6" spans="1:2" x14ac:dyDescent="0.25">
      <c r="A6" t="s">
        <v>1516</v>
      </c>
      <c r="B6" t="s">
        <v>885</v>
      </c>
    </row>
    <row r="7" spans="1:2" x14ac:dyDescent="0.25">
      <c r="A7" t="s">
        <v>1516</v>
      </c>
      <c r="B7" t="s">
        <v>899</v>
      </c>
    </row>
    <row r="8" spans="1:2" x14ac:dyDescent="0.25">
      <c r="A8" t="s">
        <v>1516</v>
      </c>
      <c r="B8" t="s">
        <v>856</v>
      </c>
    </row>
    <row r="9" spans="1:2" x14ac:dyDescent="0.25">
      <c r="A9" t="s">
        <v>1516</v>
      </c>
      <c r="B9" t="s">
        <v>828</v>
      </c>
    </row>
    <row r="10" spans="1:2" x14ac:dyDescent="0.25">
      <c r="A10" t="s">
        <v>1516</v>
      </c>
      <c r="B10" t="s">
        <v>864</v>
      </c>
    </row>
    <row r="11" spans="1:2" x14ac:dyDescent="0.25">
      <c r="A11" t="s">
        <v>1516</v>
      </c>
      <c r="B11" t="s">
        <v>875</v>
      </c>
    </row>
    <row r="12" spans="1:2" x14ac:dyDescent="0.25">
      <c r="A12" t="s">
        <v>1516</v>
      </c>
      <c r="B12" t="s">
        <v>877</v>
      </c>
    </row>
    <row r="13" spans="1:2" x14ac:dyDescent="0.25">
      <c r="A13" t="s">
        <v>1516</v>
      </c>
      <c r="B13" t="s">
        <v>886</v>
      </c>
    </row>
    <row r="14" spans="1:2" x14ac:dyDescent="0.25">
      <c r="A14" t="s">
        <v>1516</v>
      </c>
      <c r="B14" t="s">
        <v>887</v>
      </c>
    </row>
    <row r="15" spans="1:2" x14ac:dyDescent="0.25">
      <c r="A15" t="s">
        <v>1516</v>
      </c>
      <c r="B15" t="s">
        <v>841</v>
      </c>
    </row>
    <row r="16" spans="1:2" x14ac:dyDescent="0.25">
      <c r="A16" t="s">
        <v>1516</v>
      </c>
      <c r="B16" t="s">
        <v>850</v>
      </c>
    </row>
    <row r="17" spans="1:2" x14ac:dyDescent="0.25">
      <c r="A17" t="s">
        <v>1516</v>
      </c>
      <c r="B17" t="s">
        <v>867</v>
      </c>
    </row>
    <row r="18" spans="1:2" x14ac:dyDescent="0.25">
      <c r="A18" t="s">
        <v>1516</v>
      </c>
      <c r="B18" t="s">
        <v>858</v>
      </c>
    </row>
    <row r="19" spans="1:2" x14ac:dyDescent="0.25">
      <c r="A19" t="s">
        <v>1516</v>
      </c>
      <c r="B19" t="s">
        <v>853</v>
      </c>
    </row>
    <row r="20" spans="1:2" x14ac:dyDescent="0.25">
      <c r="A20" t="s">
        <v>1516</v>
      </c>
      <c r="B20" t="s">
        <v>872</v>
      </c>
    </row>
    <row r="21" spans="1:2" x14ac:dyDescent="0.25">
      <c r="A21" t="s">
        <v>1516</v>
      </c>
      <c r="B21" t="s">
        <v>894</v>
      </c>
    </row>
    <row r="22" spans="1:2" x14ac:dyDescent="0.25">
      <c r="A22" t="s">
        <v>1516</v>
      </c>
      <c r="B22" t="s">
        <v>900</v>
      </c>
    </row>
    <row r="23" spans="1:2" x14ac:dyDescent="0.25">
      <c r="A23" t="s">
        <v>1516</v>
      </c>
      <c r="B23" t="s">
        <v>849</v>
      </c>
    </row>
    <row r="24" spans="1:2" x14ac:dyDescent="0.25">
      <c r="A24" t="s">
        <v>1592</v>
      </c>
      <c r="B24" t="s">
        <v>2646</v>
      </c>
    </row>
    <row r="25" spans="1:2" x14ac:dyDescent="0.25">
      <c r="A25" t="s">
        <v>2745</v>
      </c>
      <c r="B25" t="s">
        <v>872</v>
      </c>
    </row>
    <row r="26" spans="1:2" x14ac:dyDescent="0.25">
      <c r="A26" t="s">
        <v>2757</v>
      </c>
      <c r="B26" t="s">
        <v>856</v>
      </c>
    </row>
    <row r="27" spans="1:2" x14ac:dyDescent="0.25">
      <c r="A27" t="s">
        <v>1579</v>
      </c>
      <c r="B27" t="s">
        <v>848</v>
      </c>
    </row>
    <row r="28" spans="1:2" x14ac:dyDescent="0.25">
      <c r="A28" t="s">
        <v>1695</v>
      </c>
      <c r="B28" t="s">
        <v>898</v>
      </c>
    </row>
    <row r="29" spans="1:2" x14ac:dyDescent="0.25">
      <c r="A29" t="s">
        <v>1695</v>
      </c>
      <c r="B29" t="s">
        <v>875</v>
      </c>
    </row>
    <row r="309" spans="1:2" x14ac:dyDescent="0.25">
      <c r="A309" t="s">
        <v>1695</v>
      </c>
      <c r="B309" t="s">
        <v>875</v>
      </c>
    </row>
    <row r="313" spans="1:2" x14ac:dyDescent="0.25">
      <c r="A313" t="s">
        <v>1695</v>
      </c>
      <c r="B313" t="s">
        <v>875</v>
      </c>
    </row>
    <row r="314" spans="1:2" x14ac:dyDescent="0.25">
      <c r="A314" t="s">
        <v>1695</v>
      </c>
      <c r="B314" t="s">
        <v>875</v>
      </c>
    </row>
    <row r="320" spans="1:2" x14ac:dyDescent="0.25">
      <c r="A320" t="s">
        <v>1695</v>
      </c>
      <c r="B320" t="s">
        <v>875</v>
      </c>
    </row>
    <row r="323" spans="1:2" x14ac:dyDescent="0.25">
      <c r="A323" t="s">
        <v>1695</v>
      </c>
      <c r="B323" t="s">
        <v>875</v>
      </c>
    </row>
    <row r="327" spans="1:2" x14ac:dyDescent="0.25">
      <c r="A327" t="s">
        <v>1695</v>
      </c>
      <c r="B327" t="s">
        <v>875</v>
      </c>
    </row>
    <row r="328" spans="1:2" x14ac:dyDescent="0.25">
      <c r="A328" t="s">
        <v>1695</v>
      </c>
      <c r="B328" t="s">
        <v>875</v>
      </c>
    </row>
    <row r="330" spans="1:2" x14ac:dyDescent="0.25">
      <c r="A330" t="s">
        <v>1695</v>
      </c>
      <c r="B330" t="s">
        <v>875</v>
      </c>
    </row>
    <row r="332" spans="1:2" x14ac:dyDescent="0.25">
      <c r="A332" t="s">
        <v>1695</v>
      </c>
      <c r="B332" t="s">
        <v>875</v>
      </c>
    </row>
    <row r="335" spans="1:2" x14ac:dyDescent="0.25">
      <c r="A335" t="s">
        <v>1695</v>
      </c>
      <c r="B335" t="s">
        <v>875</v>
      </c>
    </row>
    <row r="336" spans="1:2" x14ac:dyDescent="0.25">
      <c r="A336" t="s">
        <v>1695</v>
      </c>
      <c r="B336" t="s">
        <v>875</v>
      </c>
    </row>
    <row r="338" spans="1:2" x14ac:dyDescent="0.25">
      <c r="A338" t="s">
        <v>1695</v>
      </c>
      <c r="B338" t="s">
        <v>875</v>
      </c>
    </row>
    <row r="339" spans="1:2" x14ac:dyDescent="0.25">
      <c r="A339" t="s">
        <v>1695</v>
      </c>
      <c r="B339" t="s">
        <v>875</v>
      </c>
    </row>
    <row r="341" spans="1:2" x14ac:dyDescent="0.25">
      <c r="A341" t="s">
        <v>1695</v>
      </c>
      <c r="B341" t="s">
        <v>875</v>
      </c>
    </row>
    <row r="346" spans="1:2" x14ac:dyDescent="0.25">
      <c r="A346" t="s">
        <v>1695</v>
      </c>
      <c r="B346" t="s">
        <v>875</v>
      </c>
    </row>
    <row r="349" spans="1:2" x14ac:dyDescent="0.25">
      <c r="A349" t="s">
        <v>1690</v>
      </c>
      <c r="B349" t="s">
        <v>828</v>
      </c>
    </row>
    <row r="350" spans="1:2" x14ac:dyDescent="0.25">
      <c r="A350" t="s">
        <v>1690</v>
      </c>
      <c r="B350" t="s">
        <v>828</v>
      </c>
    </row>
    <row r="351" spans="1:2" x14ac:dyDescent="0.25">
      <c r="A351" t="s">
        <v>1690</v>
      </c>
      <c r="B351" t="s">
        <v>828</v>
      </c>
    </row>
    <row r="352" spans="1:2" x14ac:dyDescent="0.25">
      <c r="A352" t="s">
        <v>1690</v>
      </c>
      <c r="B352" t="s">
        <v>828</v>
      </c>
    </row>
    <row r="353" spans="1:2" x14ac:dyDescent="0.25">
      <c r="A353" t="s">
        <v>1690</v>
      </c>
      <c r="B353" t="s">
        <v>828</v>
      </c>
    </row>
    <row r="354" spans="1:2" x14ac:dyDescent="0.25">
      <c r="A354" t="s">
        <v>1690</v>
      </c>
      <c r="B354" t="s">
        <v>828</v>
      </c>
    </row>
    <row r="355" spans="1:2" x14ac:dyDescent="0.25">
      <c r="A355" t="s">
        <v>1690</v>
      </c>
      <c r="B355" t="s">
        <v>828</v>
      </c>
    </row>
    <row r="356" spans="1:2" x14ac:dyDescent="0.25">
      <c r="A356" t="s">
        <v>1690</v>
      </c>
      <c r="B356" t="s">
        <v>828</v>
      </c>
    </row>
    <row r="357" spans="1:2" x14ac:dyDescent="0.25">
      <c r="A357" t="s">
        <v>1690</v>
      </c>
      <c r="B357" t="s">
        <v>828</v>
      </c>
    </row>
    <row r="358" spans="1:2" x14ac:dyDescent="0.25">
      <c r="A358" t="s">
        <v>1676</v>
      </c>
      <c r="B358" t="s">
        <v>867</v>
      </c>
    </row>
    <row r="359" spans="1:2" x14ac:dyDescent="0.25">
      <c r="A359" t="s">
        <v>1676</v>
      </c>
      <c r="B359" t="s">
        <v>867</v>
      </c>
    </row>
    <row r="360" spans="1:2" x14ac:dyDescent="0.25">
      <c r="A360" t="s">
        <v>1676</v>
      </c>
      <c r="B360" t="s">
        <v>867</v>
      </c>
    </row>
    <row r="361" spans="1:2" x14ac:dyDescent="0.25">
      <c r="A361" t="s">
        <v>1676</v>
      </c>
      <c r="B361" t="s">
        <v>867</v>
      </c>
    </row>
    <row r="364" spans="1:2" x14ac:dyDescent="0.25">
      <c r="A364" t="s">
        <v>1676</v>
      </c>
      <c r="B364" t="s">
        <v>867</v>
      </c>
    </row>
    <row r="366" spans="1:2" x14ac:dyDescent="0.25">
      <c r="A366" t="s">
        <v>1676</v>
      </c>
      <c r="B366" t="s">
        <v>867</v>
      </c>
    </row>
    <row r="370" spans="1:2" x14ac:dyDescent="0.25">
      <c r="A370" t="s">
        <v>1676</v>
      </c>
      <c r="B370" t="s">
        <v>867</v>
      </c>
    </row>
    <row r="372" spans="1:2" x14ac:dyDescent="0.25">
      <c r="A372" t="s">
        <v>1676</v>
      </c>
      <c r="B372" t="s">
        <v>867</v>
      </c>
    </row>
    <row r="375" spans="1:2" x14ac:dyDescent="0.25">
      <c r="A375" t="s">
        <v>1676</v>
      </c>
      <c r="B375" t="s">
        <v>867</v>
      </c>
    </row>
    <row r="378" spans="1:2" x14ac:dyDescent="0.25">
      <c r="A378" t="s">
        <v>1676</v>
      </c>
      <c r="B378" t="s">
        <v>867</v>
      </c>
    </row>
    <row r="381" spans="1:2" x14ac:dyDescent="0.25">
      <c r="A381" t="s">
        <v>1676</v>
      </c>
      <c r="B381" t="s">
        <v>867</v>
      </c>
    </row>
    <row r="387" spans="1:2" x14ac:dyDescent="0.25">
      <c r="A387" t="s">
        <v>1676</v>
      </c>
      <c r="B387" t="s">
        <v>867</v>
      </c>
    </row>
    <row r="388" spans="1:2" x14ac:dyDescent="0.25">
      <c r="A388" t="s">
        <v>1676</v>
      </c>
      <c r="B388" t="s">
        <v>867</v>
      </c>
    </row>
    <row r="389" spans="1:2" x14ac:dyDescent="0.25">
      <c r="A389" t="s">
        <v>1676</v>
      </c>
      <c r="B389" t="s">
        <v>867</v>
      </c>
    </row>
    <row r="390" spans="1:2" x14ac:dyDescent="0.25">
      <c r="A390" t="s">
        <v>1676</v>
      </c>
      <c r="B390" t="s">
        <v>867</v>
      </c>
    </row>
    <row r="392" spans="1:2" x14ac:dyDescent="0.25">
      <c r="A392" t="s">
        <v>1676</v>
      </c>
      <c r="B392" t="s">
        <v>867</v>
      </c>
    </row>
    <row r="394" spans="1:2" x14ac:dyDescent="0.25">
      <c r="A394" t="s">
        <v>1676</v>
      </c>
      <c r="B394" t="s">
        <v>867</v>
      </c>
    </row>
    <row r="397" spans="1:2" x14ac:dyDescent="0.25">
      <c r="A397" t="s">
        <v>1676</v>
      </c>
      <c r="B397" t="s">
        <v>867</v>
      </c>
    </row>
    <row r="402" spans="1:2" x14ac:dyDescent="0.25">
      <c r="A402" t="s">
        <v>1676</v>
      </c>
      <c r="B402" t="s">
        <v>867</v>
      </c>
    </row>
    <row r="407" spans="1:2" x14ac:dyDescent="0.25">
      <c r="A407" t="s">
        <v>1676</v>
      </c>
      <c r="B407" t="s">
        <v>867</v>
      </c>
    </row>
    <row r="412" spans="1:2" x14ac:dyDescent="0.25">
      <c r="A412" t="s">
        <v>1676</v>
      </c>
      <c r="B412" t="s">
        <v>867</v>
      </c>
    </row>
    <row r="419" spans="1:2" x14ac:dyDescent="0.25">
      <c r="A419" t="s">
        <v>1676</v>
      </c>
      <c r="B419" t="s">
        <v>867</v>
      </c>
    </row>
    <row r="426" spans="1:2" x14ac:dyDescent="0.25">
      <c r="A426" t="s">
        <v>1676</v>
      </c>
      <c r="B426" t="s">
        <v>867</v>
      </c>
    </row>
    <row r="427" spans="1:2" x14ac:dyDescent="0.25">
      <c r="A427" t="s">
        <v>1908</v>
      </c>
      <c r="B427" t="s">
        <v>828</v>
      </c>
    </row>
  </sheetData>
  <autoFilter ref="A1:B3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9"/>
  <sheetViews>
    <sheetView topLeftCell="B429" zoomScale="85" zoomScaleNormal="85" workbookViewId="0">
      <selection activeCell="D2" sqref="D2:E429"/>
    </sheetView>
  </sheetViews>
  <sheetFormatPr defaultColWidth="8.85546875" defaultRowHeight="15" x14ac:dyDescent="0.25"/>
  <cols>
    <col min="1" max="1" width="34.28515625" style="13" customWidth="1"/>
    <col min="2" max="2" width="53.85546875" style="3" customWidth="1"/>
    <col min="3" max="3" width="80.7109375" style="3" customWidth="1"/>
    <col min="4" max="4" width="41.140625" style="3" customWidth="1"/>
    <col min="5" max="5" width="33.85546875" style="13" customWidth="1"/>
    <col min="6" max="6" width="34.7109375" style="13" customWidth="1"/>
    <col min="7" max="7" width="31.5703125" style="13" customWidth="1"/>
    <col min="8" max="16" width="8.85546875" style="13"/>
    <col min="17" max="16384" width="8.85546875" style="3"/>
  </cols>
  <sheetData>
    <row r="1" spans="1:16" s="6" customFormat="1" ht="28.15" customHeight="1" x14ac:dyDescent="0.25">
      <c r="A1" s="12" t="s">
        <v>931</v>
      </c>
      <c r="B1" s="4" t="s">
        <v>114</v>
      </c>
      <c r="C1" s="4" t="s">
        <v>113</v>
      </c>
      <c r="D1" s="4" t="s">
        <v>930</v>
      </c>
      <c r="E1" s="12" t="s">
        <v>932</v>
      </c>
      <c r="F1" s="12" t="s">
        <v>812</v>
      </c>
      <c r="G1" s="12" t="s">
        <v>74</v>
      </c>
      <c r="H1" s="12" t="s">
        <v>108</v>
      </c>
      <c r="I1" s="12" t="s">
        <v>77</v>
      </c>
      <c r="J1" s="12" t="s">
        <v>78</v>
      </c>
      <c r="K1" s="12" t="s">
        <v>82</v>
      </c>
      <c r="L1" s="12" t="s">
        <v>822</v>
      </c>
      <c r="M1" s="12" t="s">
        <v>819</v>
      </c>
      <c r="N1" s="12" t="s">
        <v>820</v>
      </c>
      <c r="O1" s="12" t="s">
        <v>821</v>
      </c>
      <c r="P1" s="12" t="s">
        <v>823</v>
      </c>
    </row>
    <row r="2" spans="1:16" ht="60" x14ac:dyDescent="0.25">
      <c r="A2" s="13" t="str">
        <f>IF(C2&gt;0,VLOOKUP(C2,Indicators!G:H,2,0),"")</f>
        <v>Sustainable Development Goals</v>
      </c>
      <c r="B2" s="3" t="s">
        <v>1158</v>
      </c>
      <c r="C2" s="3" t="s">
        <v>1393</v>
      </c>
      <c r="D2" s="3" t="s">
        <v>2128</v>
      </c>
      <c r="E2" s="13" t="str">
        <f>IF(D2&gt;0,VLOOKUP(D2,Series!A:B,2,FALSE),"")</f>
        <v>National Housing and Population Census</v>
      </c>
      <c r="F2" s="13" t="str">
        <f>IF(D2&gt;0,VLOOKUP(D2,Series!A:D,4,0),"")</f>
        <v xml:space="preserve"> General economic, commercial and labour affairs</v>
      </c>
      <c r="G2" s="13" t="str">
        <f>IF(E2&gt;"",VLOOKUP(E2,Sources!A:B,2,0),"")</f>
        <v>Uganda Bureau of Statistics</v>
      </c>
      <c r="H2" s="13" t="str">
        <f>IF($E2="", "",VLOOKUP($E2,Sources!$A:$M, 13,FALSE))</f>
        <v>Confidential</v>
      </c>
      <c r="I2" s="13">
        <f>IF($E2="", "",VLOOKUP($E2,Sources!$A:$M, 5,FALSE))</f>
        <v>100</v>
      </c>
      <c r="J2" s="13">
        <f>IF($E2="", "",VLOOKUP($E2,Sources!$A:$M, 6,FALSE))</f>
        <v>100</v>
      </c>
      <c r="K2" s="13">
        <f>IF($E2="", "",VLOOKUP($E2,Sources!$A:$M, 9,FALSE))</f>
        <v>2014</v>
      </c>
      <c r="L2" s="13" t="str">
        <f>IF($D2="", "",VLOOKUP($D2,Series!$A:$J,6,FALSE))</f>
        <v>2nd level admin area</v>
      </c>
      <c r="M2" s="13" t="str">
        <f>IF($D2="", "",VLOOKUP($D2,Series!$A:$J,7,FALSE))</f>
        <v>Actual</v>
      </c>
      <c r="N2" s="13" t="str">
        <f>IF($D2="", "",VLOOKUP($D2,Series!$A:$J,8,FALSE))</f>
        <v>Yes</v>
      </c>
      <c r="O2" s="13" t="str">
        <f>IF($D2="", "",VLOOKUP($D2,Series!$A:$J,9,FALSE))</f>
        <v>Washington Group</v>
      </c>
      <c r="P2" s="13" t="str">
        <f>IF($D2="", "",VLOOKUP($D2,Series!$A:$J,10,FALSE))</f>
        <v>None</v>
      </c>
    </row>
    <row r="3" spans="1:16" ht="60" x14ac:dyDescent="0.25">
      <c r="A3" s="13" t="str">
        <f>IF(C3&gt;0,VLOOKUP(C3,Indicators!G:H,2,0),"")</f>
        <v>Sustainable Development Goals</v>
      </c>
      <c r="B3" s="3" t="s">
        <v>1152</v>
      </c>
      <c r="C3" s="3" t="s">
        <v>1286</v>
      </c>
      <c r="D3" s="3" t="s">
        <v>1697</v>
      </c>
      <c r="E3" s="13" t="str">
        <f>IF(D3&gt;0,VLOOKUP(D3,Series!A:B,2,0),"")</f>
        <v>National Housing and Population Census</v>
      </c>
      <c r="F3" s="13" t="str">
        <f>IF(D3&gt;0,VLOOKUP(D3,Series!A:D,4,0),"")</f>
        <v xml:space="preserve"> Recreation, culture and religion</v>
      </c>
      <c r="G3" s="13" t="str">
        <f>IF(E3&gt;"",VLOOKUP(E3,Sources!A:B,2,0),"")</f>
        <v>Uganda Bureau of Statistics</v>
      </c>
      <c r="H3" s="13" t="str">
        <f>IF(E3="", "",VLOOKUP(E3,Sources!A:M, 13,FALSE))</f>
        <v>Confidential</v>
      </c>
      <c r="I3" s="13">
        <f>IF($E3="", "",VLOOKUP($E3,Sources!$A:$M, 5,FALSE))</f>
        <v>100</v>
      </c>
      <c r="J3" s="13">
        <f>IF($E3="", "",VLOOKUP($E3,Sources!$A:$M, 6,FALSE))</f>
        <v>100</v>
      </c>
      <c r="K3" s="13">
        <f>IF($E3="", "",VLOOKUP($E3,Sources!$A:$M, 9,FALSE))</f>
        <v>2014</v>
      </c>
      <c r="L3" s="13" t="str">
        <f>IF($D3="", "",VLOOKUP($D3,Series!$A:$J,6,FALSE))</f>
        <v>2nd level admin area</v>
      </c>
      <c r="M3" s="13" t="str">
        <f>IF($D3="", "",VLOOKUP($D3,Series!$A:$J,7,FALSE))</f>
        <v>Actual</v>
      </c>
      <c r="N3" s="13" t="str">
        <f>IF($D3="", "",VLOOKUP($D3,Series!$A:$J,8,FALSE))</f>
        <v>Yes</v>
      </c>
      <c r="O3" s="13" t="str">
        <f>IF($D3="", "",VLOOKUP($D3,Series!$A:$J,9,FALSE))</f>
        <v>Washington Group</v>
      </c>
      <c r="P3" s="13" t="str">
        <f>IF($D3="", "",VLOOKUP($D3,Series!$A:$J,10,FALSE))</f>
        <v>None</v>
      </c>
    </row>
    <row r="4" spans="1:16" ht="60" x14ac:dyDescent="0.25">
      <c r="A4" s="13" t="str">
        <f>IF(C4&gt;0,VLOOKUP(C4,Indicators!G:H,2,0),"")</f>
        <v/>
      </c>
      <c r="B4" s="3" t="s">
        <v>1151</v>
      </c>
      <c r="D4" s="3" t="s">
        <v>1698</v>
      </c>
      <c r="E4" s="13" t="str">
        <f>IF(D4&gt;0,VLOOKUP(D4,Series!A:B,2,0),"")</f>
        <v>National Housing and Population Census</v>
      </c>
      <c r="F4" s="13" t="str">
        <f>IF(D4&gt;0,VLOOKUP(D4,Series!A:D,4,0),"")</f>
        <v xml:space="preserve"> Recreation, culture and religion</v>
      </c>
      <c r="G4" s="13" t="str">
        <f>IF(E4&gt;"",VLOOKUP(E4,Sources!A:B,2,0),"")</f>
        <v>Uganda Bureau of Statistics</v>
      </c>
      <c r="H4" s="13" t="str">
        <f>IF(E4="", "",VLOOKUP(E4,Sources!A:M, 13,FALSE))</f>
        <v>Confidential</v>
      </c>
      <c r="I4" s="13">
        <f>IF($E4="", "",VLOOKUP($E4,Sources!$A:$M, 5,FALSE))</f>
        <v>100</v>
      </c>
      <c r="J4" s="13">
        <f>IF($E4="", "",VLOOKUP($E4,Sources!$A:$M, 6,FALSE))</f>
        <v>100</v>
      </c>
      <c r="K4" s="13">
        <f>IF($E4="", "",VLOOKUP($E4,Sources!$A:$M, 9,FALSE))</f>
        <v>2014</v>
      </c>
      <c r="L4" s="13" t="str">
        <f>IF($D4="", "",VLOOKUP($D4,Series!$A:$J,6,FALSE))</f>
        <v>2nd level admin area</v>
      </c>
      <c r="M4" s="13" t="str">
        <f>IF($D4="", "",VLOOKUP($D4,Series!$A:$J,7,FALSE))</f>
        <v>Actual</v>
      </c>
      <c r="N4" s="13" t="str">
        <f>IF($D4="", "",VLOOKUP($D4,Series!$A:$J,8,FALSE))</f>
        <v>Yes</v>
      </c>
      <c r="O4" s="13" t="str">
        <f>IF($D4="", "",VLOOKUP($D4,Series!$A:$J,9,FALSE))</f>
        <v>Washington Group</v>
      </c>
      <c r="P4" s="13" t="str">
        <f>IF($D4="", "",VLOOKUP($D4,Series!$A:$J,10,FALSE))</f>
        <v>None</v>
      </c>
    </row>
    <row r="5" spans="1:16" ht="60" x14ac:dyDescent="0.25">
      <c r="A5" s="13" t="str">
        <f>IF(C5&gt;0,VLOOKUP(C5,Indicators!G:H,2,0),"")</f>
        <v/>
      </c>
      <c r="D5" s="3" t="s">
        <v>1699</v>
      </c>
      <c r="E5" s="13" t="str">
        <f>IF(D5&gt;0,VLOOKUP(D5,Series!A:B,2,0),"")</f>
        <v>National Housing and Population Census</v>
      </c>
      <c r="F5" s="13" t="str">
        <f>IF(D5&gt;0,VLOOKUP(D5,Series!A:D,4,0),"")</f>
        <v xml:space="preserve"> Family and children</v>
      </c>
      <c r="G5" s="13" t="str">
        <f>IF(E5&gt;"",VLOOKUP(E5,Sources!A:B,2,0),"")</f>
        <v>Uganda Bureau of Statistics</v>
      </c>
      <c r="H5" s="13" t="str">
        <f>IF(E5="", "",VLOOKUP(E5,Sources!A:M, 13,FALSE))</f>
        <v>Confidential</v>
      </c>
      <c r="I5" s="13">
        <f>IF($E5="", "",VLOOKUP($E5,Sources!$A:$M, 5,FALSE))</f>
        <v>100</v>
      </c>
      <c r="J5" s="13">
        <f>IF($E5="", "",VLOOKUP($E5,Sources!$A:$M, 6,FALSE))</f>
        <v>100</v>
      </c>
      <c r="K5" s="13">
        <f>IF($E5="", "",VLOOKUP($E5,Sources!$A:$M, 9,FALSE))</f>
        <v>2014</v>
      </c>
      <c r="L5" s="13" t="str">
        <f>IF($D5="", "",VLOOKUP($D5,Series!$A:$J,6,FALSE))</f>
        <v>2nd level admin area</v>
      </c>
      <c r="M5" s="13" t="str">
        <f>IF($D5="", "",VLOOKUP($D5,Series!$A:$J,7,FALSE))</f>
        <v>Actual</v>
      </c>
      <c r="N5" s="13" t="str">
        <f>IF($D5="", "",VLOOKUP($D5,Series!$A:$J,8,FALSE))</f>
        <v>Yes</v>
      </c>
      <c r="O5" s="13" t="str">
        <f>IF($D5="", "",VLOOKUP($D5,Series!$A:$J,9,FALSE))</f>
        <v>Washington Group</v>
      </c>
      <c r="P5" s="13" t="str">
        <f>IF($D5="", "",VLOOKUP($D5,Series!$A:$J,10,FALSE))</f>
        <v>None</v>
      </c>
    </row>
    <row r="6" spans="1:16" ht="60" x14ac:dyDescent="0.25">
      <c r="A6" s="13" t="str">
        <f>IF(C6&gt;0,VLOOKUP(C6,Indicators!G:H,2,0),"")</f>
        <v/>
      </c>
      <c r="D6" s="3" t="s">
        <v>1700</v>
      </c>
      <c r="E6" s="13" t="str">
        <f>IF(D6&gt;0,VLOOKUP(D6,Series!A:B,2,0),"")</f>
        <v>National Housing and Population Census</v>
      </c>
      <c r="F6" s="13" t="str">
        <f>IF(D6&gt;0,VLOOKUP(D6,Series!A:D,4,0),"")</f>
        <v xml:space="preserve"> Family and children</v>
      </c>
      <c r="G6" s="13" t="str">
        <f>IF(E6&gt;"",VLOOKUP(E6,Sources!A:B,2,0),"")</f>
        <v>Uganda Bureau of Statistics</v>
      </c>
      <c r="H6" s="13" t="str">
        <f>IF(E6="", "",VLOOKUP(E6,Sources!A:M, 13,FALSE))</f>
        <v>Confidential</v>
      </c>
      <c r="I6" s="13">
        <f>IF($E6="", "",VLOOKUP($E6,Sources!$A:$M, 5,FALSE))</f>
        <v>100</v>
      </c>
      <c r="J6" s="13">
        <f>IF($E6="", "",VLOOKUP($E6,Sources!$A:$M, 6,FALSE))</f>
        <v>100</v>
      </c>
      <c r="K6" s="13">
        <f>IF($E6="", "",VLOOKUP($E6,Sources!$A:$M, 9,FALSE))</f>
        <v>2014</v>
      </c>
      <c r="L6" s="13" t="str">
        <f>IF($D6="", "",VLOOKUP($D6,Series!$A:$J,6,FALSE))</f>
        <v>2nd level admin area</v>
      </c>
      <c r="M6" s="13" t="str">
        <f>IF($D6="", "",VLOOKUP($D6,Series!$A:$J,7,FALSE))</f>
        <v>Actual</v>
      </c>
      <c r="N6" s="13" t="str">
        <f>IF($D6="", "",VLOOKUP($D6,Series!$A:$J,8,FALSE))</f>
        <v>Yes</v>
      </c>
      <c r="O6" s="13" t="str">
        <f>IF($D6="", "",VLOOKUP($D6,Series!$A:$J,9,FALSE))</f>
        <v>Washington Group</v>
      </c>
      <c r="P6" s="13" t="str">
        <f>IF($D6="", "",VLOOKUP($D6,Series!$A:$J,10,FALSE))</f>
        <v>None</v>
      </c>
    </row>
    <row r="7" spans="1:16" ht="60" x14ac:dyDescent="0.25">
      <c r="A7" s="13" t="str">
        <f>IF(C7&gt;0,VLOOKUP(C7,Indicators!G:H,2,0),"")</f>
        <v/>
      </c>
      <c r="D7" s="3" t="s">
        <v>1701</v>
      </c>
      <c r="E7" s="13" t="str">
        <f>IF(D7&gt;0,VLOOKUP(D7,Series!A:B,2,0),"")</f>
        <v>National Housing and Population Census</v>
      </c>
      <c r="F7" s="13" t="str">
        <f>IF(D7&gt;0,VLOOKUP(D7,Series!A:D,4,0),"")</f>
        <v xml:space="preserve"> General economic, commercial and labour affairs</v>
      </c>
      <c r="G7" s="13" t="str">
        <f>IF(E7&gt;"",VLOOKUP(E7,Sources!A:B,2,0),"")</f>
        <v>Uganda Bureau of Statistics</v>
      </c>
      <c r="H7" s="13" t="str">
        <f>IF(E7="", "",VLOOKUP(E7,Sources!A:M, 13,FALSE))</f>
        <v>Confidential</v>
      </c>
      <c r="I7" s="13">
        <f>IF($E7="", "",VLOOKUP($E7,Sources!$A:$M, 5,FALSE))</f>
        <v>100</v>
      </c>
      <c r="J7" s="13">
        <f>IF($E7="", "",VLOOKUP($E7,Sources!$A:$M, 6,FALSE))</f>
        <v>100</v>
      </c>
      <c r="K7" s="13">
        <f>IF($E7="", "",VLOOKUP($E7,Sources!$A:$M, 9,FALSE))</f>
        <v>2014</v>
      </c>
      <c r="L7" s="13" t="str">
        <f>IF($D7="", "",VLOOKUP($D7,Series!$A:$J,6,FALSE))</f>
        <v>2nd level admin area</v>
      </c>
      <c r="M7" s="13" t="str">
        <f>IF($D7="", "",VLOOKUP($D7,Series!$A:$J,7,FALSE))</f>
        <v>Actual</v>
      </c>
      <c r="N7" s="13" t="str">
        <f>IF($D7="", "",VLOOKUP($D7,Series!$A:$J,8,FALSE))</f>
        <v>Yes</v>
      </c>
      <c r="O7" s="13" t="str">
        <f>IF($D7="", "",VLOOKUP($D7,Series!$A:$J,9,FALSE))</f>
        <v>Washington Group</v>
      </c>
      <c r="P7" s="13" t="str">
        <f>IF($D7="", "",VLOOKUP($D7,Series!$A:$J,10,FALSE))</f>
        <v>None</v>
      </c>
    </row>
    <row r="8" spans="1:16" ht="60" x14ac:dyDescent="0.25">
      <c r="A8" s="13" t="str">
        <f>IF(C8&gt;0,VLOOKUP(C8,Indicators!G:H,2,0),"")</f>
        <v/>
      </c>
      <c r="D8" s="3" t="s">
        <v>1702</v>
      </c>
      <c r="E8" s="13" t="str">
        <f>IF(D8&gt;0,VLOOKUP(D8,Series!A:B,2,0),"")</f>
        <v>National Housing and Population Census</v>
      </c>
      <c r="F8" s="13" t="str">
        <f>IF(D8&gt;0,VLOOKUP(D8,Series!A:D,4,0),"")</f>
        <v xml:space="preserve"> General economic, commercial and labour affairs</v>
      </c>
      <c r="G8" s="13" t="str">
        <f>IF(E8&gt;"",VLOOKUP(E8,Sources!A:B,2,0),"")</f>
        <v>Uganda Bureau of Statistics</v>
      </c>
      <c r="H8" s="13" t="str">
        <f>IF(E8="", "",VLOOKUP(E8,Sources!A:M, 13,FALSE))</f>
        <v>Confidential</v>
      </c>
      <c r="I8" s="13">
        <f>IF($E8="", "",VLOOKUP($E8,Sources!$A:$M, 5,FALSE))</f>
        <v>100</v>
      </c>
      <c r="J8" s="13">
        <f>IF($E8="", "",VLOOKUP($E8,Sources!$A:$M, 6,FALSE))</f>
        <v>100</v>
      </c>
      <c r="K8" s="13">
        <f>IF($E8="", "",VLOOKUP($E8,Sources!$A:$M, 9,FALSE))</f>
        <v>2014</v>
      </c>
      <c r="L8" s="13" t="str">
        <f>IF($D8="", "",VLOOKUP($D8,Series!$A:$J,6,FALSE))</f>
        <v>2nd level admin area</v>
      </c>
      <c r="M8" s="13" t="str">
        <f>IF($D8="", "",VLOOKUP($D8,Series!$A:$J,7,FALSE))</f>
        <v>Actual</v>
      </c>
      <c r="N8" s="13" t="str">
        <f>IF($D8="", "",VLOOKUP($D8,Series!$A:$J,8,FALSE))</f>
        <v>Yes</v>
      </c>
      <c r="O8" s="13" t="str">
        <f>IF($D8="", "",VLOOKUP($D8,Series!$A:$J,9,FALSE))</f>
        <v>Washington Group</v>
      </c>
      <c r="P8" s="13" t="str">
        <f>IF($D8="", "",VLOOKUP($D8,Series!$A:$J,10,FALSE))</f>
        <v>None</v>
      </c>
    </row>
    <row r="9" spans="1:16" ht="60" x14ac:dyDescent="0.25">
      <c r="A9" s="13" t="str">
        <f>IF(C9&gt;0,VLOOKUP(C9,Indicators!G:H,2,0),"")</f>
        <v/>
      </c>
      <c r="D9" s="3" t="s">
        <v>1703</v>
      </c>
      <c r="E9" s="13" t="str">
        <f>IF(D9&gt;0,VLOOKUP(D9,Series!A:B,2,0),"")</f>
        <v>National Housing and Population Census</v>
      </c>
      <c r="F9" s="13" t="str">
        <f>IF(D9&gt;0,VLOOKUP(D9,Series!A:D,4,0),"")</f>
        <v xml:space="preserve"> Sickness and disability</v>
      </c>
      <c r="G9" s="13" t="str">
        <f>IF(E9&gt;"",VLOOKUP(E9,Sources!A:B,2,0),"")</f>
        <v>Uganda Bureau of Statistics</v>
      </c>
      <c r="H9" s="13" t="str">
        <f>IF(E9="", "",VLOOKUP(E9,Sources!A:M, 13,FALSE))</f>
        <v>Confidential</v>
      </c>
      <c r="I9" s="13">
        <f>IF($E9="", "",VLOOKUP($E9,Sources!$A:$M, 5,FALSE))</f>
        <v>100</v>
      </c>
      <c r="J9" s="13">
        <f>IF($E9="", "",VLOOKUP($E9,Sources!$A:$M, 6,FALSE))</f>
        <v>100</v>
      </c>
      <c r="K9" s="13">
        <f>IF($E9="", "",VLOOKUP($E9,Sources!$A:$M, 9,FALSE))</f>
        <v>2014</v>
      </c>
      <c r="L9" s="13" t="str">
        <f>IF($D9="", "",VLOOKUP($D9,Series!$A:$J,6,FALSE))</f>
        <v>2nd level admin area</v>
      </c>
      <c r="M9" s="13" t="str">
        <f>IF($D9="", "",VLOOKUP($D9,Series!$A:$J,7,FALSE))</f>
        <v>Actual</v>
      </c>
      <c r="N9" s="13" t="str">
        <f>IF($D9="", "",VLOOKUP($D9,Series!$A:$J,8,FALSE))</f>
        <v>Yes</v>
      </c>
      <c r="O9" s="13" t="str">
        <f>IF($D9="", "",VLOOKUP($D9,Series!$A:$J,9,FALSE))</f>
        <v>Washington Group</v>
      </c>
      <c r="P9" s="13" t="str">
        <f>IF($D9="", "",VLOOKUP($D9,Series!$A:$J,10,FALSE))</f>
        <v>None</v>
      </c>
    </row>
    <row r="10" spans="1:16" ht="60" x14ac:dyDescent="0.25">
      <c r="A10" s="13" t="str">
        <f>IF(C10&gt;0,VLOOKUP(C10,Indicators!G:H,2,0),"")</f>
        <v/>
      </c>
      <c r="D10" s="3" t="s">
        <v>1704</v>
      </c>
      <c r="E10" s="13" t="str">
        <f>IF(D10&gt;0,VLOOKUP(D10,Series!A:B,2,0),"")</f>
        <v>National Housing and Population Census</v>
      </c>
      <c r="F10" s="13" t="str">
        <f>IF(D10&gt;0,VLOOKUP(D10,Series!A:D,4,0),"")</f>
        <v xml:space="preserve"> Sickness and disability</v>
      </c>
      <c r="G10" s="13" t="str">
        <f>IF(E10&gt;"",VLOOKUP(E10,Sources!A:B,2,0),"")</f>
        <v>Uganda Bureau of Statistics</v>
      </c>
      <c r="H10" s="13" t="str">
        <f>IF(E10="", "",VLOOKUP(E10,Sources!A:M, 13,FALSE))</f>
        <v>Confidential</v>
      </c>
      <c r="I10" s="13">
        <f>IF($E10="", "",VLOOKUP($E10,Sources!$A:$M, 5,FALSE))</f>
        <v>100</v>
      </c>
      <c r="J10" s="13">
        <f>IF($E10="", "",VLOOKUP($E10,Sources!$A:$M, 6,FALSE))</f>
        <v>100</v>
      </c>
      <c r="K10" s="13">
        <f>IF($E10="", "",VLOOKUP($E10,Sources!$A:$M, 9,FALSE))</f>
        <v>2014</v>
      </c>
      <c r="L10" s="13" t="str">
        <f>IF($D10="", "",VLOOKUP($D10,Series!$A:$J,6,FALSE))</f>
        <v>2nd level admin area</v>
      </c>
      <c r="M10" s="13" t="str">
        <f>IF($D10="", "",VLOOKUP($D10,Series!$A:$J,7,FALSE))</f>
        <v>Actual</v>
      </c>
      <c r="N10" s="13" t="str">
        <f>IF($D10="", "",VLOOKUP($D10,Series!$A:$J,8,FALSE))</f>
        <v>Yes</v>
      </c>
      <c r="O10" s="13" t="str">
        <f>IF($D10="", "",VLOOKUP($D10,Series!$A:$J,9,FALSE))</f>
        <v>Washington Group</v>
      </c>
      <c r="P10" s="13" t="str">
        <f>IF($D10="", "",VLOOKUP($D10,Series!$A:$J,10,FALSE))</f>
        <v>None</v>
      </c>
    </row>
    <row r="11" spans="1:16" ht="60" x14ac:dyDescent="0.25">
      <c r="A11" s="13" t="str">
        <f>IF(C11&gt;0,VLOOKUP(C11,Indicators!G:H,2,0),"")</f>
        <v/>
      </c>
      <c r="D11" s="3" t="s">
        <v>1705</v>
      </c>
      <c r="E11" s="13" t="str">
        <f>IF(D11&gt;0,VLOOKUP(D11,Series!A:B,2,0),"")</f>
        <v>National Housing and Population Census</v>
      </c>
      <c r="F11" s="13" t="str">
        <f>IF(D11&gt;0,VLOOKUP(D11,Series!A:D,4,0),"")</f>
        <v xml:space="preserve"> Sickness and disability</v>
      </c>
      <c r="G11" s="13" t="str">
        <f>IF(E11&gt;"",VLOOKUP(E11,Sources!A:B,2,0),"")</f>
        <v>Uganda Bureau of Statistics</v>
      </c>
      <c r="H11" s="13" t="str">
        <f>IF(E11="", "",VLOOKUP(E11,Sources!A:M, 13,FALSE))</f>
        <v>Confidential</v>
      </c>
      <c r="I11" s="13">
        <f>IF($E11="", "",VLOOKUP($E11,Sources!$A:$M, 5,FALSE))</f>
        <v>100</v>
      </c>
      <c r="J11" s="13">
        <f>IF($E11="", "",VLOOKUP($E11,Sources!$A:$M, 6,FALSE))</f>
        <v>100</v>
      </c>
      <c r="K11" s="13">
        <f>IF($E11="", "",VLOOKUP($E11,Sources!$A:$M, 9,FALSE))</f>
        <v>2014</v>
      </c>
      <c r="L11" s="13" t="str">
        <f>IF($D11="", "",VLOOKUP($D11,Series!$A:$J,6,FALSE))</f>
        <v>2nd level admin area</v>
      </c>
      <c r="M11" s="13" t="str">
        <f>IF($D11="", "",VLOOKUP($D11,Series!$A:$J,7,FALSE))</f>
        <v>Actual</v>
      </c>
      <c r="N11" s="13" t="str">
        <f>IF($D11="", "",VLOOKUP($D11,Series!$A:$J,8,FALSE))</f>
        <v>Yes</v>
      </c>
      <c r="O11" s="13" t="str">
        <f>IF($D11="", "",VLOOKUP($D11,Series!$A:$J,9,FALSE))</f>
        <v>Washington Group</v>
      </c>
      <c r="P11" s="13" t="str">
        <f>IF($D11="", "",VLOOKUP($D11,Series!$A:$J,10,FALSE))</f>
        <v>None</v>
      </c>
    </row>
    <row r="12" spans="1:16" ht="60" x14ac:dyDescent="0.25">
      <c r="A12" s="13" t="str">
        <f>IF(C12&gt;0,VLOOKUP(C12,Indicators!G:H,2,0),"")</f>
        <v/>
      </c>
      <c r="D12" s="3" t="s">
        <v>1706</v>
      </c>
      <c r="E12" s="13" t="str">
        <f>IF(D12&gt;0,VLOOKUP(D12,Series!A:B,2,0),"")</f>
        <v>National Housing and Population Census</v>
      </c>
      <c r="F12" s="13" t="str">
        <f>IF(D12&gt;0,VLOOKUP(D12,Series!A:D,4,0),"")</f>
        <v xml:space="preserve"> Sickness and disability</v>
      </c>
      <c r="G12" s="13" t="str">
        <f>IF(E12&gt;"",VLOOKUP(E12,Sources!A:B,2,0),"")</f>
        <v>Uganda Bureau of Statistics</v>
      </c>
      <c r="H12" s="13" t="str">
        <f>IF(E12="", "",VLOOKUP(E12,Sources!A:M, 13,FALSE))</f>
        <v>Confidential</v>
      </c>
      <c r="I12" s="13">
        <f>IF($E12="", "",VLOOKUP($E12,Sources!$A:$M, 5,FALSE))</f>
        <v>100</v>
      </c>
      <c r="J12" s="13">
        <f>IF($E12="", "",VLOOKUP($E12,Sources!$A:$M, 6,FALSE))</f>
        <v>100</v>
      </c>
      <c r="K12" s="13">
        <f>IF($E12="", "",VLOOKUP($E12,Sources!$A:$M, 9,FALSE))</f>
        <v>2014</v>
      </c>
      <c r="L12" s="13" t="str">
        <f>IF($D12="", "",VLOOKUP($D12,Series!$A:$J,6,FALSE))</f>
        <v>2nd level admin area</v>
      </c>
      <c r="M12" s="13" t="str">
        <f>IF($D12="", "",VLOOKUP($D12,Series!$A:$J,7,FALSE))</f>
        <v>Actual</v>
      </c>
      <c r="N12" s="13" t="str">
        <f>IF($D12="", "",VLOOKUP($D12,Series!$A:$J,8,FALSE))</f>
        <v>Yes</v>
      </c>
      <c r="O12" s="13" t="str">
        <f>IF($D12="", "",VLOOKUP($D12,Series!$A:$J,9,FALSE))</f>
        <v>Washington Group</v>
      </c>
      <c r="P12" s="13" t="str">
        <f>IF($D12="", "",VLOOKUP($D12,Series!$A:$J,10,FALSE))</f>
        <v>None</v>
      </c>
    </row>
    <row r="13" spans="1:16" ht="60" x14ac:dyDescent="0.25">
      <c r="A13" s="13" t="str">
        <f>IF(C13&gt;0,VLOOKUP(C13,Indicators!G:H,2,0),"")</f>
        <v/>
      </c>
      <c r="D13" s="3" t="s">
        <v>1707</v>
      </c>
      <c r="E13" s="13" t="str">
        <f>IF(D13&gt;0,VLOOKUP(D13,Series!A:B,2,0),"")</f>
        <v>National Housing and Population Census</v>
      </c>
      <c r="F13" s="13" t="str">
        <f>IF(D13&gt;0,VLOOKUP(D13,Series!A:D,4,0),"")</f>
        <v xml:space="preserve"> Education</v>
      </c>
      <c r="G13" s="13" t="str">
        <f>IF(E13&gt;"",VLOOKUP(E13,Sources!A:B,2,0),"")</f>
        <v>Uganda Bureau of Statistics</v>
      </c>
      <c r="H13" s="13" t="str">
        <f>IF(E13="", "",VLOOKUP(E13,Sources!A:M, 13,FALSE))</f>
        <v>Confidential</v>
      </c>
      <c r="I13" s="13">
        <f>IF($E13="", "",VLOOKUP($E13,Sources!$A:$M, 5,FALSE))</f>
        <v>100</v>
      </c>
      <c r="J13" s="13">
        <f>IF($E13="", "",VLOOKUP($E13,Sources!$A:$M, 6,FALSE))</f>
        <v>100</v>
      </c>
      <c r="K13" s="13">
        <f>IF($E13="", "",VLOOKUP($E13,Sources!$A:$M, 9,FALSE))</f>
        <v>2014</v>
      </c>
      <c r="L13" s="13" t="str">
        <f>IF($D13="", "",VLOOKUP($D13,Series!$A:$J,6,FALSE))</f>
        <v>2nd level admin area</v>
      </c>
      <c r="M13" s="13" t="str">
        <f>IF($D13="", "",VLOOKUP($D13,Series!$A:$J,7,FALSE))</f>
        <v>Actual</v>
      </c>
      <c r="N13" s="13" t="str">
        <f>IF($D13="", "",VLOOKUP($D13,Series!$A:$J,8,FALSE))</f>
        <v>Yes</v>
      </c>
      <c r="O13" s="13" t="str">
        <f>IF($D13="", "",VLOOKUP($D13,Series!$A:$J,9,FALSE))</f>
        <v>Washington Group</v>
      </c>
      <c r="P13" s="13" t="str">
        <f>IF($D13="", "",VLOOKUP($D13,Series!$A:$J,10,FALSE))</f>
        <v>None</v>
      </c>
    </row>
    <row r="14" spans="1:16" ht="60" x14ac:dyDescent="0.25">
      <c r="A14" s="13" t="str">
        <f>IF(C14&gt;0,VLOOKUP(C14,Indicators!G:H,2,0),"")</f>
        <v/>
      </c>
      <c r="D14" s="3" t="s">
        <v>1708</v>
      </c>
      <c r="E14" s="13" t="str">
        <f>IF(D14&gt;0,VLOOKUP(D14,Series!A:B,2,0),"")</f>
        <v>National Housing and Population Census</v>
      </c>
      <c r="F14" s="13" t="str">
        <f>IF(D14&gt;0,VLOOKUP(D14,Series!A:D,4,0),"")</f>
        <v xml:space="preserve"> Education</v>
      </c>
      <c r="G14" s="13" t="str">
        <f>IF(E14&gt;"",VLOOKUP(E14,Sources!A:B,2,0),"")</f>
        <v>Uganda Bureau of Statistics</v>
      </c>
      <c r="H14" s="13" t="str">
        <f>IF(E14="", "",VLOOKUP(E14,Sources!A:M, 13,FALSE))</f>
        <v>Confidential</v>
      </c>
      <c r="I14" s="13">
        <f>IF($E14="", "",VLOOKUP($E14,Sources!$A:$M, 5,FALSE))</f>
        <v>100</v>
      </c>
      <c r="J14" s="13">
        <f>IF($E14="", "",VLOOKUP($E14,Sources!$A:$M, 6,FALSE))</f>
        <v>100</v>
      </c>
      <c r="K14" s="13">
        <f>IF($E14="", "",VLOOKUP($E14,Sources!$A:$M, 9,FALSE))</f>
        <v>2014</v>
      </c>
      <c r="L14" s="13" t="str">
        <f>IF($D14="", "",VLOOKUP($D14,Series!$A:$J,6,FALSE))</f>
        <v>2nd level admin area</v>
      </c>
      <c r="M14" s="13" t="str">
        <f>IF($D14="", "",VLOOKUP($D14,Series!$A:$J,7,FALSE))</f>
        <v>Actual</v>
      </c>
      <c r="N14" s="13" t="str">
        <f>IF($D14="", "",VLOOKUP($D14,Series!$A:$J,8,FALSE))</f>
        <v>Yes</v>
      </c>
      <c r="O14" s="13" t="str">
        <f>IF($D14="", "",VLOOKUP($D14,Series!$A:$J,9,FALSE))</f>
        <v>Washington Group</v>
      </c>
      <c r="P14" s="13" t="str">
        <f>IF($D14="", "",VLOOKUP($D14,Series!$A:$J,10,FALSE))</f>
        <v>None</v>
      </c>
    </row>
    <row r="15" spans="1:16" ht="60" x14ac:dyDescent="0.25">
      <c r="A15" s="13" t="str">
        <f>IF(C15&gt;0,VLOOKUP(C15,Indicators!G:H,2,0),"")</f>
        <v/>
      </c>
      <c r="D15" s="3" t="s">
        <v>1709</v>
      </c>
      <c r="E15" s="13" t="str">
        <f>IF(D15&gt;0,VLOOKUP(D15,Series!A:B,2,0),"")</f>
        <v>National Housing and Population Census</v>
      </c>
      <c r="F15" s="13" t="str">
        <f>IF(D15&gt;0,VLOOKUP(D15,Series!A:D,4,0),"")</f>
        <v xml:space="preserve"> General economic, commercial and labour affairs</v>
      </c>
      <c r="G15" s="13" t="str">
        <f>IF(E15&gt;"",VLOOKUP(E15,Sources!A:B,2,0),"")</f>
        <v>Uganda Bureau of Statistics</v>
      </c>
      <c r="H15" s="13" t="str">
        <f>IF(E15="", "",VLOOKUP(E15,Sources!A:M, 13,FALSE))</f>
        <v>Confidential</v>
      </c>
      <c r="I15" s="13">
        <f>IF($E15="", "",VLOOKUP($E15,Sources!$A:$M, 5,FALSE))</f>
        <v>100</v>
      </c>
      <c r="J15" s="13">
        <f>IF($E15="", "",VLOOKUP($E15,Sources!$A:$M, 6,FALSE))</f>
        <v>100</v>
      </c>
      <c r="K15" s="13">
        <f>IF($E15="", "",VLOOKUP($E15,Sources!$A:$M, 9,FALSE))</f>
        <v>2014</v>
      </c>
      <c r="L15" s="13" t="str">
        <f>IF($D15="", "",VLOOKUP($D15,Series!$A:$J,6,FALSE))</f>
        <v>2nd level admin area</v>
      </c>
      <c r="M15" s="13" t="str">
        <f>IF($D15="", "",VLOOKUP($D15,Series!$A:$J,7,FALSE))</f>
        <v>Actual</v>
      </c>
      <c r="N15" s="13" t="str">
        <f>IF($D15="", "",VLOOKUP($D15,Series!$A:$J,8,FALSE))</f>
        <v>Yes</v>
      </c>
      <c r="O15" s="13" t="str">
        <f>IF($D15="", "",VLOOKUP($D15,Series!$A:$J,9,FALSE))</f>
        <v>Washington Group</v>
      </c>
      <c r="P15" s="13" t="str">
        <f>IF($D15="", "",VLOOKUP($D15,Series!$A:$J,10,FALSE))</f>
        <v>None</v>
      </c>
    </row>
    <row r="16" spans="1:16" ht="60" x14ac:dyDescent="0.25">
      <c r="A16" s="13" t="str">
        <f>IF(C16&gt;0,VLOOKUP(C16,Indicators!G:H,2,0),"")</f>
        <v/>
      </c>
      <c r="D16" s="3" t="s">
        <v>1710</v>
      </c>
      <c r="E16" s="13" t="str">
        <f>IF(D16&gt;0,VLOOKUP(D16,Series!A:B,2,0),"")</f>
        <v>National Housing and Population Census</v>
      </c>
      <c r="F16" s="13" t="str">
        <f>IF(D16&gt;0,VLOOKUP(D16,Series!A:D,4,0),"")</f>
        <v xml:space="preserve"> Education</v>
      </c>
      <c r="G16" s="13" t="str">
        <f>IF(E16&gt;"",VLOOKUP(E16,Sources!A:B,2,0),"")</f>
        <v>Uganda Bureau of Statistics</v>
      </c>
      <c r="H16" s="13" t="str">
        <f>IF(E16="", "",VLOOKUP(E16,Sources!A:M, 13,FALSE))</f>
        <v>Confidential</v>
      </c>
      <c r="I16" s="13">
        <f>IF($E16="", "",VLOOKUP($E16,Sources!$A:$M, 5,FALSE))</f>
        <v>100</v>
      </c>
      <c r="J16" s="13">
        <f>IF($E16="", "",VLOOKUP($E16,Sources!$A:$M, 6,FALSE))</f>
        <v>100</v>
      </c>
      <c r="K16" s="13">
        <f>IF($E16="", "",VLOOKUP($E16,Sources!$A:$M, 9,FALSE))</f>
        <v>2014</v>
      </c>
      <c r="L16" s="13" t="str">
        <f>IF($D16="", "",VLOOKUP($D16,Series!$A:$J,6,FALSE))</f>
        <v>2nd level admin area</v>
      </c>
      <c r="M16" s="13" t="str">
        <f>IF($D16="", "",VLOOKUP($D16,Series!$A:$J,7,FALSE))</f>
        <v>Actual</v>
      </c>
      <c r="N16" s="13" t="str">
        <f>IF($D16="", "",VLOOKUP($D16,Series!$A:$J,8,FALSE))</f>
        <v>Yes</v>
      </c>
      <c r="O16" s="13" t="str">
        <f>IF($D16="", "",VLOOKUP($D16,Series!$A:$J,9,FALSE))</f>
        <v>Washington Group</v>
      </c>
      <c r="P16" s="13" t="str">
        <f>IF($D16="", "",VLOOKUP($D16,Series!$A:$J,10,FALSE))</f>
        <v>None</v>
      </c>
    </row>
    <row r="17" spans="1:16" ht="60" x14ac:dyDescent="0.25">
      <c r="A17" s="13" t="str">
        <f>IF(C17&gt;0,VLOOKUP(C17,Indicators!G:H,2,0),"")</f>
        <v/>
      </c>
      <c r="D17" s="3" t="s">
        <v>1711</v>
      </c>
      <c r="E17" s="13" t="str">
        <f>IF(D17&gt;0,VLOOKUP(D17,Series!A:B,2,0),"")</f>
        <v>National Housing and Population Census</v>
      </c>
      <c r="F17" s="13" t="str">
        <f>IF(D17&gt;0,VLOOKUP(D17,Series!A:D,4,0),"")</f>
        <v xml:space="preserve"> Unemployment</v>
      </c>
      <c r="G17" s="13" t="str">
        <f>IF(E17&gt;"",VLOOKUP(E17,Sources!A:B,2,0),"")</f>
        <v>Uganda Bureau of Statistics</v>
      </c>
      <c r="H17" s="13" t="str">
        <f>IF(E17="", "",VLOOKUP(E17,Sources!A:M, 13,FALSE))</f>
        <v>Confidential</v>
      </c>
      <c r="I17" s="13">
        <f>IF($E17="", "",VLOOKUP($E17,Sources!$A:$M, 5,FALSE))</f>
        <v>100</v>
      </c>
      <c r="J17" s="13">
        <f>IF($E17="", "",VLOOKUP($E17,Sources!$A:$M, 6,FALSE))</f>
        <v>100</v>
      </c>
      <c r="K17" s="13">
        <f>IF($E17="", "",VLOOKUP($E17,Sources!$A:$M, 9,FALSE))</f>
        <v>2014</v>
      </c>
      <c r="L17" s="13" t="str">
        <f>IF($D17="", "",VLOOKUP($D17,Series!$A:$J,6,FALSE))</f>
        <v>2nd level admin area</v>
      </c>
      <c r="M17" s="13" t="str">
        <f>IF($D17="", "",VLOOKUP($D17,Series!$A:$J,7,FALSE))</f>
        <v>Actual</v>
      </c>
      <c r="N17" s="13" t="str">
        <f>IF($D17="", "",VLOOKUP($D17,Series!$A:$J,8,FALSE))</f>
        <v>Yes</v>
      </c>
      <c r="O17" s="13" t="str">
        <f>IF($D17="", "",VLOOKUP($D17,Series!$A:$J,9,FALSE))</f>
        <v>Washington Group</v>
      </c>
      <c r="P17" s="13" t="str">
        <f>IF($D17="", "",VLOOKUP($D17,Series!$A:$J,10,FALSE))</f>
        <v>None</v>
      </c>
    </row>
    <row r="18" spans="1:16" ht="60" x14ac:dyDescent="0.25">
      <c r="A18" s="13" t="str">
        <f>IF(C18&gt;0,VLOOKUP(C18,Indicators!G:H,2,0),"")</f>
        <v/>
      </c>
      <c r="D18" s="3" t="s">
        <v>1712</v>
      </c>
      <c r="E18" s="13" t="str">
        <f>IF(D18&gt;0,VLOOKUP(D18,Series!A:B,2,0),"")</f>
        <v>National Housing and Population Census</v>
      </c>
      <c r="F18" s="13" t="str">
        <f>IF(D18&gt;0,VLOOKUP(D18,Series!A:D,4,0),"")</f>
        <v xml:space="preserve"> General economic, commercial and labour affairs</v>
      </c>
      <c r="G18" s="13" t="str">
        <f>IF(E18&gt;"",VLOOKUP(E18,Sources!A:B,2,0),"")</f>
        <v>Uganda Bureau of Statistics</v>
      </c>
      <c r="H18" s="13" t="str">
        <f>IF(E18="", "",VLOOKUP(E18,Sources!A:M, 13,FALSE))</f>
        <v>Confidential</v>
      </c>
      <c r="I18" s="13">
        <f>IF($E18="", "",VLOOKUP($E18,Sources!$A:$M, 5,FALSE))</f>
        <v>100</v>
      </c>
      <c r="J18" s="13">
        <f>IF($E18="", "",VLOOKUP($E18,Sources!$A:$M, 6,FALSE))</f>
        <v>100</v>
      </c>
      <c r="K18" s="13">
        <f>IF($E18="", "",VLOOKUP($E18,Sources!$A:$M, 9,FALSE))</f>
        <v>2014</v>
      </c>
      <c r="L18" s="13" t="str">
        <f>IF($D18="", "",VLOOKUP($D18,Series!$A:$J,6,FALSE))</f>
        <v>2nd level admin area</v>
      </c>
      <c r="M18" s="13" t="str">
        <f>IF($D18="", "",VLOOKUP($D18,Series!$A:$J,7,FALSE))</f>
        <v>Actual</v>
      </c>
      <c r="N18" s="13" t="str">
        <f>IF($D18="", "",VLOOKUP($D18,Series!$A:$J,8,FALSE))</f>
        <v>Yes</v>
      </c>
      <c r="O18" s="13" t="str">
        <f>IF($D18="", "",VLOOKUP($D18,Series!$A:$J,9,FALSE))</f>
        <v>Washington Group</v>
      </c>
      <c r="P18" s="13" t="str">
        <f>IF($D18="", "",VLOOKUP($D18,Series!$A:$J,10,FALSE))</f>
        <v>None</v>
      </c>
    </row>
    <row r="19" spans="1:16" ht="60" x14ac:dyDescent="0.25">
      <c r="A19" s="13" t="str">
        <f>IF(C19&gt;0,VLOOKUP(C19,Indicators!G:H,2,0),"")</f>
        <v/>
      </c>
      <c r="D19" s="3" t="s">
        <v>1713</v>
      </c>
      <c r="E19" s="13" t="str">
        <f>IF(D19&gt;0,VLOOKUP(D19,Series!A:B,2,0),"")</f>
        <v>National Housing and Population Census</v>
      </c>
      <c r="F19" s="13" t="str">
        <f>IF(D19&gt;0,VLOOKUP(D19,Series!A:D,4,0),"")</f>
        <v xml:space="preserve"> Economic affairs n.e.c.</v>
      </c>
      <c r="G19" s="13" t="str">
        <f>IF(E19&gt;"",VLOOKUP(E19,Sources!A:B,2,0),"")</f>
        <v>Uganda Bureau of Statistics</v>
      </c>
      <c r="H19" s="13" t="str">
        <f>IF(E19="", "",VLOOKUP(E19,Sources!A:M, 13,FALSE))</f>
        <v>Confidential</v>
      </c>
      <c r="I19" s="13">
        <f>IF($E19="", "",VLOOKUP($E19,Sources!$A:$M, 5,FALSE))</f>
        <v>100</v>
      </c>
      <c r="J19" s="13">
        <f>IF($E19="", "",VLOOKUP($E19,Sources!$A:$M, 6,FALSE))</f>
        <v>100</v>
      </c>
      <c r="K19" s="13">
        <f>IF($E19="", "",VLOOKUP($E19,Sources!$A:$M, 9,FALSE))</f>
        <v>2014</v>
      </c>
      <c r="L19" s="13" t="str">
        <f>IF($D19="", "",VLOOKUP($D19,Series!$A:$J,6,FALSE))</f>
        <v>2nd level admin area</v>
      </c>
      <c r="M19" s="13" t="str">
        <f>IF($D19="", "",VLOOKUP($D19,Series!$A:$J,7,FALSE))</f>
        <v>Actual</v>
      </c>
      <c r="N19" s="13" t="str">
        <f>IF($D19="", "",VLOOKUP($D19,Series!$A:$J,8,FALSE))</f>
        <v>Yes</v>
      </c>
      <c r="O19" s="13" t="str">
        <f>IF($D19="", "",VLOOKUP($D19,Series!$A:$J,9,FALSE))</f>
        <v>Washington Group</v>
      </c>
      <c r="P19" s="13" t="str">
        <f>IF($D19="", "",VLOOKUP($D19,Series!$A:$J,10,FALSE))</f>
        <v>None</v>
      </c>
    </row>
    <row r="20" spans="1:16" ht="60" x14ac:dyDescent="0.25">
      <c r="A20" s="13" t="str">
        <f>IF(C20&gt;0,VLOOKUP(C20,Indicators!G:H,2,0),"")</f>
        <v/>
      </c>
      <c r="D20" s="3" t="s">
        <v>1714</v>
      </c>
      <c r="E20" s="13" t="str">
        <f>IF(D20&gt;0,VLOOKUP(D20,Series!A:B,2,0),"")</f>
        <v>National Housing and Population Census</v>
      </c>
      <c r="F20" s="13" t="str">
        <f>IF(D20&gt;0,VLOOKUP(D20,Series!A:D,4,0),"")</f>
        <v xml:space="preserve"> Economic affairs n.e.c.</v>
      </c>
      <c r="G20" s="13" t="str">
        <f>IF(E20&gt;"",VLOOKUP(E20,Sources!A:B,2,0),"")</f>
        <v>Uganda Bureau of Statistics</v>
      </c>
      <c r="H20" s="13" t="str">
        <f>IF(E20="", "",VLOOKUP(E20,Sources!A:M, 13,FALSE))</f>
        <v>Confidential</v>
      </c>
      <c r="I20" s="13">
        <f>IF($E20="", "",VLOOKUP($E20,Sources!$A:$M, 5,FALSE))</f>
        <v>100</v>
      </c>
      <c r="J20" s="13">
        <f>IF($E20="", "",VLOOKUP($E20,Sources!$A:$M, 6,FALSE))</f>
        <v>100</v>
      </c>
      <c r="K20" s="13">
        <f>IF($E20="", "",VLOOKUP($E20,Sources!$A:$M, 9,FALSE))</f>
        <v>2014</v>
      </c>
      <c r="L20" s="13" t="str">
        <f>IF($D20="", "",VLOOKUP($D20,Series!$A:$J,6,FALSE))</f>
        <v>2nd level admin area</v>
      </c>
      <c r="M20" s="13" t="str">
        <f>IF($D20="", "",VLOOKUP($D20,Series!$A:$J,7,FALSE))</f>
        <v>Actual</v>
      </c>
      <c r="N20" s="13" t="str">
        <f>IF($D20="", "",VLOOKUP($D20,Series!$A:$J,8,FALSE))</f>
        <v>Yes</v>
      </c>
      <c r="O20" s="13" t="str">
        <f>IF($D20="", "",VLOOKUP($D20,Series!$A:$J,9,FALSE))</f>
        <v>Washington Group</v>
      </c>
      <c r="P20" s="13" t="str">
        <f>IF($D20="", "",VLOOKUP($D20,Series!$A:$J,10,FALSE))</f>
        <v>None</v>
      </c>
    </row>
    <row r="21" spans="1:16" ht="60" x14ac:dyDescent="0.25">
      <c r="A21" s="13" t="str">
        <f>IF(C21&gt;0,VLOOKUP(C21,Indicators!G:H,2,0),"")</f>
        <v/>
      </c>
      <c r="D21" s="3" t="s">
        <v>1715</v>
      </c>
      <c r="E21" s="13" t="str">
        <f>IF(D21&gt;0,VLOOKUP(D21,Series!A:B,2,0),"")</f>
        <v>National Housing and Population Census</v>
      </c>
      <c r="F21" s="13" t="str">
        <f>IF(D21&gt;0,VLOOKUP(D21,Series!A:D,4,0),"")</f>
        <v xml:space="preserve"> General services</v>
      </c>
      <c r="G21" s="13" t="str">
        <f>IF(E21&gt;"",VLOOKUP(E21,Sources!A:B,2,0),"")</f>
        <v>Uganda Bureau of Statistics</v>
      </c>
      <c r="H21" s="13" t="str">
        <f>IF(E21="", "",VLOOKUP(E21,Sources!A:M, 13,FALSE))</f>
        <v>Confidential</v>
      </c>
      <c r="I21" s="13">
        <f>IF($E21="", "",VLOOKUP($E21,Sources!$A:$M, 5,FALSE))</f>
        <v>100</v>
      </c>
      <c r="J21" s="13">
        <f>IF($E21="", "",VLOOKUP($E21,Sources!$A:$M, 6,FALSE))</f>
        <v>100</v>
      </c>
      <c r="K21" s="13">
        <f>IF($E21="", "",VLOOKUP($E21,Sources!$A:$M, 9,FALSE))</f>
        <v>2014</v>
      </c>
      <c r="L21" s="13" t="str">
        <f>IF($D21="", "",VLOOKUP($D21,Series!$A:$J,6,FALSE))</f>
        <v>2nd level admin area</v>
      </c>
      <c r="M21" s="13" t="str">
        <f>IF($D21="", "",VLOOKUP($D21,Series!$A:$J,7,FALSE))</f>
        <v>Actual</v>
      </c>
      <c r="N21" s="13" t="str">
        <f>IF($D21="", "",VLOOKUP($D21,Series!$A:$J,8,FALSE))</f>
        <v>Yes</v>
      </c>
      <c r="O21" s="13" t="str">
        <f>IF($D21="", "",VLOOKUP($D21,Series!$A:$J,9,FALSE))</f>
        <v>Washington Group</v>
      </c>
      <c r="P21" s="13" t="str">
        <f>IF($D21="", "",VLOOKUP($D21,Series!$A:$J,10,FALSE))</f>
        <v>None</v>
      </c>
    </row>
    <row r="22" spans="1:16" ht="60" x14ac:dyDescent="0.25">
      <c r="A22" s="13" t="str">
        <f>IF(C22&gt;0,VLOOKUP(C22,Indicators!G:H,2,0),"")</f>
        <v/>
      </c>
      <c r="D22" s="3" t="s">
        <v>1716</v>
      </c>
      <c r="E22" s="13" t="str">
        <f>IF(D22&gt;0,VLOOKUP(D22,Series!A:B,2,0),"")</f>
        <v>National Housing and Population Census</v>
      </c>
      <c r="F22" s="13" t="str">
        <f>IF(D22&gt;0,VLOOKUP(D22,Series!A:D,4,0),"")</f>
        <v xml:space="preserve"> Family and children</v>
      </c>
      <c r="G22" s="13" t="str">
        <f>IF(E22&gt;"",VLOOKUP(E22,Sources!A:B,2,0),"")</f>
        <v>Uganda Bureau of Statistics</v>
      </c>
      <c r="H22" s="13" t="str">
        <f>IF(E22="", "",VLOOKUP(E22,Sources!A:M, 13,FALSE))</f>
        <v>Confidential</v>
      </c>
      <c r="I22" s="13">
        <f>IF($E22="", "",VLOOKUP($E22,Sources!$A:$M, 5,FALSE))</f>
        <v>100</v>
      </c>
      <c r="J22" s="13">
        <f>IF($E22="", "",VLOOKUP($E22,Sources!$A:$M, 6,FALSE))</f>
        <v>100</v>
      </c>
      <c r="K22" s="13">
        <f>IF($E22="", "",VLOOKUP($E22,Sources!$A:$M, 9,FALSE))</f>
        <v>2014</v>
      </c>
      <c r="L22" s="13" t="str">
        <f>IF($D22="", "",VLOOKUP($D22,Series!$A:$J,6,FALSE))</f>
        <v>2nd level admin area</v>
      </c>
      <c r="M22" s="13" t="str">
        <f>IF($D22="", "",VLOOKUP($D22,Series!$A:$J,7,FALSE))</f>
        <v>Actual</v>
      </c>
      <c r="N22" s="13" t="str">
        <f>IF($D22="", "",VLOOKUP($D22,Series!$A:$J,8,FALSE))</f>
        <v>Yes</v>
      </c>
      <c r="O22" s="13" t="str">
        <f>IF($D22="", "",VLOOKUP($D22,Series!$A:$J,9,FALSE))</f>
        <v>Washington Group</v>
      </c>
      <c r="P22" s="13" t="str">
        <f>IF($D22="", "",VLOOKUP($D22,Series!$A:$J,10,FALSE))</f>
        <v>None</v>
      </c>
    </row>
    <row r="23" spans="1:16" ht="60" x14ac:dyDescent="0.25">
      <c r="A23" s="13" t="str">
        <f>IF(C23&gt;0,VLOOKUP(C23,Indicators!G:H,2,0),"")</f>
        <v/>
      </c>
      <c r="D23" s="3" t="s">
        <v>1717</v>
      </c>
      <c r="E23" s="13" t="str">
        <f>IF(D23&gt;0,VLOOKUP(D23,Series!A:B,2,0),"")</f>
        <v>National Housing and Population Census</v>
      </c>
      <c r="F23" s="13" t="str">
        <f>IF(D23&gt;0,VLOOKUP(D23,Series!A:D,4,0),"")</f>
        <v xml:space="preserve"> Family and children</v>
      </c>
      <c r="G23" s="13" t="str">
        <f>IF(E23&gt;"",VLOOKUP(E23,Sources!A:B,2,0),"")</f>
        <v>Uganda Bureau of Statistics</v>
      </c>
      <c r="H23" s="13" t="str">
        <f>IF(E23="", "",VLOOKUP(E23,Sources!A:M, 13,FALSE))</f>
        <v>Confidential</v>
      </c>
      <c r="I23" s="13">
        <f>IF($E23="", "",VLOOKUP($E23,Sources!$A:$M, 5,FALSE))</f>
        <v>100</v>
      </c>
      <c r="J23" s="13">
        <f>IF($E23="", "",VLOOKUP($E23,Sources!$A:$M, 6,FALSE))</f>
        <v>100</v>
      </c>
      <c r="K23" s="13">
        <f>IF($E23="", "",VLOOKUP($E23,Sources!$A:$M, 9,FALSE))</f>
        <v>2014</v>
      </c>
      <c r="L23" s="13" t="str">
        <f>IF($D23="", "",VLOOKUP($D23,Series!$A:$J,6,FALSE))</f>
        <v>2nd level admin area</v>
      </c>
      <c r="M23" s="13" t="str">
        <f>IF($D23="", "",VLOOKUP($D23,Series!$A:$J,7,FALSE))</f>
        <v>Actual</v>
      </c>
      <c r="N23" s="13" t="str">
        <f>IF($D23="", "",VLOOKUP($D23,Series!$A:$J,8,FALSE))</f>
        <v>Yes</v>
      </c>
      <c r="O23" s="13" t="str">
        <f>IF($D23="", "",VLOOKUP($D23,Series!$A:$J,9,FALSE))</f>
        <v>Washington Group</v>
      </c>
      <c r="P23" s="13" t="str">
        <f>IF($D23="", "",VLOOKUP($D23,Series!$A:$J,10,FALSE))</f>
        <v>None</v>
      </c>
    </row>
    <row r="24" spans="1:16" ht="60" x14ac:dyDescent="0.25">
      <c r="A24" s="13" t="str">
        <f>IF(C24&gt;0,VLOOKUP(C24,Indicators!G:H,2,0),"")</f>
        <v/>
      </c>
      <c r="D24" s="3" t="s">
        <v>1718</v>
      </c>
      <c r="E24" s="13" t="str">
        <f>IF(D24&gt;0,VLOOKUP(D24,Series!A:B,2,0),"")</f>
        <v>National Housing and Population Census</v>
      </c>
      <c r="F24" s="13" t="str">
        <f>IF(D24&gt;0,VLOOKUP(D24,Series!A:D,4,0),"")</f>
        <v xml:space="preserve"> Family and children</v>
      </c>
      <c r="G24" s="13" t="str">
        <f>IF(E24&gt;"",VLOOKUP(E24,Sources!A:B,2,0),"")</f>
        <v>Uganda Bureau of Statistics</v>
      </c>
      <c r="H24" s="13" t="str">
        <f>IF(E24="", "",VLOOKUP(E24,Sources!A:M, 13,FALSE))</f>
        <v>Confidential</v>
      </c>
      <c r="I24" s="13">
        <f>IF($E24="", "",VLOOKUP($E24,Sources!$A:$M, 5,FALSE))</f>
        <v>100</v>
      </c>
      <c r="J24" s="13">
        <f>IF($E24="", "",VLOOKUP($E24,Sources!$A:$M, 6,FALSE))</f>
        <v>100</v>
      </c>
      <c r="K24" s="13">
        <f>IF($E24="", "",VLOOKUP($E24,Sources!$A:$M, 9,FALSE))</f>
        <v>2014</v>
      </c>
      <c r="L24" s="13" t="str">
        <f>IF($D24="", "",VLOOKUP($D24,Series!$A:$J,6,FALSE))</f>
        <v>2nd level admin area</v>
      </c>
      <c r="M24" s="13" t="str">
        <f>IF($D24="", "",VLOOKUP($D24,Series!$A:$J,7,FALSE))</f>
        <v>Actual</v>
      </c>
      <c r="N24" s="13" t="str">
        <f>IF($D24="", "",VLOOKUP($D24,Series!$A:$J,8,FALSE))</f>
        <v>Yes</v>
      </c>
      <c r="O24" s="13" t="str">
        <f>IF($D24="", "",VLOOKUP($D24,Series!$A:$J,9,FALSE))</f>
        <v>Washington Group</v>
      </c>
      <c r="P24" s="13" t="str">
        <f>IF($D24="", "",VLOOKUP($D24,Series!$A:$J,10,FALSE))</f>
        <v>None</v>
      </c>
    </row>
    <row r="25" spans="1:16" ht="60" x14ac:dyDescent="0.25">
      <c r="A25" s="13" t="str">
        <f>IF(C25&gt;0,VLOOKUP(C25,Indicators!G:H,2,0),"")</f>
        <v/>
      </c>
      <c r="D25" s="3" t="s">
        <v>1719</v>
      </c>
      <c r="E25" s="13" t="str">
        <f>IF(D25&gt;0,VLOOKUP(D25,Series!A:B,2,0),"")</f>
        <v>National Housing and Population Census</v>
      </c>
      <c r="F25" s="13" t="str">
        <f>IF(D25&gt;0,VLOOKUP(D25,Series!A:D,4,0),"")</f>
        <v xml:space="preserve"> Family and children</v>
      </c>
      <c r="G25" s="13" t="str">
        <f>IF(E25&gt;"",VLOOKUP(E25,Sources!A:B,2,0),"")</f>
        <v>Uganda Bureau of Statistics</v>
      </c>
      <c r="H25" s="13" t="str">
        <f>IF(E25="", "",VLOOKUP(E25,Sources!A:M, 13,FALSE))</f>
        <v>Confidential</v>
      </c>
      <c r="I25" s="13">
        <f>IF($E25="", "",VLOOKUP($E25,Sources!$A:$M, 5,FALSE))</f>
        <v>100</v>
      </c>
      <c r="J25" s="13">
        <f>IF($E25="", "",VLOOKUP($E25,Sources!$A:$M, 6,FALSE))</f>
        <v>100</v>
      </c>
      <c r="K25" s="13">
        <f>IF($E25="", "",VLOOKUP($E25,Sources!$A:$M, 9,FALSE))</f>
        <v>2014</v>
      </c>
      <c r="L25" s="13" t="str">
        <f>IF($D25="", "",VLOOKUP($D25,Series!$A:$J,6,FALSE))</f>
        <v>2nd level admin area</v>
      </c>
      <c r="M25" s="13" t="str">
        <f>IF($D25="", "",VLOOKUP($D25,Series!$A:$J,7,FALSE))</f>
        <v>Actual</v>
      </c>
      <c r="N25" s="13" t="str">
        <f>IF($D25="", "",VLOOKUP($D25,Series!$A:$J,8,FALSE))</f>
        <v>Yes</v>
      </c>
      <c r="O25" s="13" t="str">
        <f>IF($D25="", "",VLOOKUP($D25,Series!$A:$J,9,FALSE))</f>
        <v>Washington Group</v>
      </c>
      <c r="P25" s="13" t="str">
        <f>IF($D25="", "",VLOOKUP($D25,Series!$A:$J,10,FALSE))</f>
        <v>None</v>
      </c>
    </row>
    <row r="26" spans="1:16" ht="60" x14ac:dyDescent="0.25">
      <c r="A26" s="13" t="str">
        <f>IF(C26&gt;0,VLOOKUP(C26,Indicators!G:H,2,0),"")</f>
        <v/>
      </c>
      <c r="D26" s="3" t="s">
        <v>1720</v>
      </c>
      <c r="E26" s="13" t="str">
        <f>IF(D26&gt;0,VLOOKUP(D26,Series!A:B,2,0),"")</f>
        <v>National Housing and Population Census</v>
      </c>
      <c r="F26" s="13" t="str">
        <f>IF(D26&gt;0,VLOOKUP(D26,Series!A:D,4,0),"")</f>
        <v xml:space="preserve"> Family and children</v>
      </c>
      <c r="G26" s="13" t="str">
        <f>IF(E26&gt;"",VLOOKUP(E26,Sources!A:B,2,0),"")</f>
        <v>Uganda Bureau of Statistics</v>
      </c>
      <c r="H26" s="13" t="str">
        <f>IF(E26="", "",VLOOKUP(E26,Sources!A:M, 13,FALSE))</f>
        <v>Confidential</v>
      </c>
      <c r="I26" s="13">
        <f>IF($E26="", "",VLOOKUP($E26,Sources!$A:$M, 5,FALSE))</f>
        <v>100</v>
      </c>
      <c r="J26" s="13">
        <f>IF($E26="", "",VLOOKUP($E26,Sources!$A:$M, 6,FALSE))</f>
        <v>100</v>
      </c>
      <c r="K26" s="13">
        <f>IF($E26="", "",VLOOKUP($E26,Sources!$A:$M, 9,FALSE))</f>
        <v>2014</v>
      </c>
      <c r="L26" s="13" t="str">
        <f>IF($D26="", "",VLOOKUP($D26,Series!$A:$J,6,FALSE))</f>
        <v>2nd level admin area</v>
      </c>
      <c r="M26" s="13" t="str">
        <f>IF($D26="", "",VLOOKUP($D26,Series!$A:$J,7,FALSE))</f>
        <v>Actual</v>
      </c>
      <c r="N26" s="13" t="str">
        <f>IF($D26="", "",VLOOKUP($D26,Series!$A:$J,8,FALSE))</f>
        <v>Yes</v>
      </c>
      <c r="O26" s="13" t="str">
        <f>IF($D26="", "",VLOOKUP($D26,Series!$A:$J,9,FALSE))</f>
        <v>Washington Group</v>
      </c>
      <c r="P26" s="13" t="str">
        <f>IF($D26="", "",VLOOKUP($D26,Series!$A:$J,10,FALSE))</f>
        <v>None</v>
      </c>
    </row>
    <row r="27" spans="1:16" ht="60" x14ac:dyDescent="0.25">
      <c r="A27" s="13" t="str">
        <f>IF(C27&gt;0,VLOOKUP(C27,Indicators!G:H,2,0),"")</f>
        <v/>
      </c>
      <c r="D27" s="3" t="s">
        <v>1721</v>
      </c>
      <c r="E27" s="13" t="str">
        <f>IF(D27&gt;0,VLOOKUP(D27,Series!A:B,2,0),"")</f>
        <v>National Housing and Population Census</v>
      </c>
      <c r="F27" s="13" t="str">
        <f>IF(D27&gt;0,VLOOKUP(D27,Series!A:D,4,0),"")</f>
        <v xml:space="preserve"> Family and children</v>
      </c>
      <c r="G27" s="13" t="str">
        <f>IF(E27&gt;"",VLOOKUP(E27,Sources!A:B,2,0),"")</f>
        <v>Uganda Bureau of Statistics</v>
      </c>
      <c r="H27" s="13" t="str">
        <f>IF(E27="", "",VLOOKUP(E27,Sources!A:M, 13,FALSE))</f>
        <v>Confidential</v>
      </c>
      <c r="I27" s="13">
        <f>IF($E27="", "",VLOOKUP($E27,Sources!$A:$M, 5,FALSE))</f>
        <v>100</v>
      </c>
      <c r="J27" s="13">
        <f>IF($E27="", "",VLOOKUP($E27,Sources!$A:$M, 6,FALSE))</f>
        <v>100</v>
      </c>
      <c r="K27" s="13">
        <f>IF($E27="", "",VLOOKUP($E27,Sources!$A:$M, 9,FALSE))</f>
        <v>2014</v>
      </c>
      <c r="L27" s="13" t="str">
        <f>IF($D27="", "",VLOOKUP($D27,Series!$A:$J,6,FALSE))</f>
        <v>2nd level admin area</v>
      </c>
      <c r="M27" s="13" t="str">
        <f>IF($D27="", "",VLOOKUP($D27,Series!$A:$J,7,FALSE))</f>
        <v>Actual</v>
      </c>
      <c r="N27" s="13" t="str">
        <f>IF($D27="", "",VLOOKUP($D27,Series!$A:$J,8,FALSE))</f>
        <v>Yes</v>
      </c>
      <c r="O27" s="13" t="str">
        <f>IF($D27="", "",VLOOKUP($D27,Series!$A:$J,9,FALSE))</f>
        <v>Washington Group</v>
      </c>
      <c r="P27" s="13" t="str">
        <f>IF($D27="", "",VLOOKUP($D27,Series!$A:$J,10,FALSE))</f>
        <v>None</v>
      </c>
    </row>
    <row r="28" spans="1:16" ht="60" x14ac:dyDescent="0.25">
      <c r="A28" s="13" t="str">
        <f>IF(C28&gt;0,VLOOKUP(C28,Indicators!G:H,2,0),"")</f>
        <v/>
      </c>
      <c r="D28" s="3" t="s">
        <v>1722</v>
      </c>
      <c r="E28" s="13" t="str">
        <f>IF(D28&gt;0,VLOOKUP(D28,Series!A:B,2,0),"")</f>
        <v>National Housing and Population Census</v>
      </c>
      <c r="F28" s="13" t="str">
        <f>IF(D28&gt;0,VLOOKUP(D28,Series!A:D,4,0),"")</f>
        <v xml:space="preserve"> Family and children</v>
      </c>
      <c r="G28" s="13" t="str">
        <f>IF(E28&gt;"",VLOOKUP(E28,Sources!A:B,2,0),"")</f>
        <v>Uganda Bureau of Statistics</v>
      </c>
      <c r="H28" s="13" t="str">
        <f>IF(E28="", "",VLOOKUP(E28,Sources!A:M, 13,FALSE))</f>
        <v>Confidential</v>
      </c>
      <c r="I28" s="13">
        <f>IF($E28="", "",VLOOKUP($E28,Sources!$A:$M, 5,FALSE))</f>
        <v>100</v>
      </c>
      <c r="J28" s="13">
        <f>IF($E28="", "",VLOOKUP($E28,Sources!$A:$M, 6,FALSE))</f>
        <v>100</v>
      </c>
      <c r="K28" s="13">
        <f>IF($E28="", "",VLOOKUP($E28,Sources!$A:$M, 9,FALSE))</f>
        <v>2014</v>
      </c>
      <c r="L28" s="13" t="str">
        <f>IF($D28="", "",VLOOKUP($D28,Series!$A:$J,6,FALSE))</f>
        <v>2nd level admin area</v>
      </c>
      <c r="M28" s="13" t="str">
        <f>IF($D28="", "",VLOOKUP($D28,Series!$A:$J,7,FALSE))</f>
        <v>Actual</v>
      </c>
      <c r="N28" s="13" t="str">
        <f>IF($D28="", "",VLOOKUP($D28,Series!$A:$J,8,FALSE))</f>
        <v>Yes</v>
      </c>
      <c r="O28" s="13" t="str">
        <f>IF($D28="", "",VLOOKUP($D28,Series!$A:$J,9,FALSE))</f>
        <v>Washington Group</v>
      </c>
      <c r="P28" s="13" t="str">
        <f>IF($D28="", "",VLOOKUP($D28,Series!$A:$J,10,FALSE))</f>
        <v>None</v>
      </c>
    </row>
    <row r="29" spans="1:16" ht="60" x14ac:dyDescent="0.25">
      <c r="A29" s="13" t="str">
        <f>IF(C29&gt;0,VLOOKUP(C29,Indicators!G:H,2,0),"")</f>
        <v/>
      </c>
      <c r="D29" s="3" t="s">
        <v>1723</v>
      </c>
      <c r="E29" s="13" t="str">
        <f>IF(D29&gt;0,VLOOKUP(D29,Series!A:B,2,0),"")</f>
        <v>National Housing and Population Census</v>
      </c>
      <c r="F29" s="13" t="str">
        <f>IF(D29&gt;0,VLOOKUP(D29,Series!A:D,4,0),"")</f>
        <v xml:space="preserve"> Family and children</v>
      </c>
      <c r="G29" s="13" t="str">
        <f>IF(E29&gt;"",VLOOKUP(E29,Sources!A:B,2,0),"")</f>
        <v>Uganda Bureau of Statistics</v>
      </c>
      <c r="H29" s="13" t="str">
        <f>IF(E29="", "",VLOOKUP(E29,Sources!A:M, 13,FALSE))</f>
        <v>Confidential</v>
      </c>
      <c r="I29" s="13">
        <f>IF($E29="", "",VLOOKUP($E29,Sources!$A:$M, 5,FALSE))</f>
        <v>100</v>
      </c>
      <c r="J29" s="13">
        <f>IF($E29="", "",VLOOKUP($E29,Sources!$A:$M, 6,FALSE))</f>
        <v>100</v>
      </c>
      <c r="K29" s="13">
        <f>IF($E29="", "",VLOOKUP($E29,Sources!$A:$M, 9,FALSE))</f>
        <v>2014</v>
      </c>
      <c r="L29" s="13" t="str">
        <f>IF($D29="", "",VLOOKUP($D29,Series!$A:$J,6,FALSE))</f>
        <v>2nd level admin area</v>
      </c>
      <c r="M29" s="13" t="str">
        <f>IF($D29="", "",VLOOKUP($D29,Series!$A:$J,7,FALSE))</f>
        <v>Actual</v>
      </c>
      <c r="N29" s="13" t="str">
        <f>IF($D29="", "",VLOOKUP($D29,Series!$A:$J,8,FALSE))</f>
        <v>Yes</v>
      </c>
      <c r="O29" s="13" t="str">
        <f>IF($D29="", "",VLOOKUP($D29,Series!$A:$J,9,FALSE))</f>
        <v>Washington Group</v>
      </c>
      <c r="P29" s="13" t="str">
        <f>IF($D29="", "",VLOOKUP($D29,Series!$A:$J,10,FALSE))</f>
        <v>None</v>
      </c>
    </row>
    <row r="30" spans="1:16" ht="60" x14ac:dyDescent="0.25">
      <c r="A30" s="13" t="str">
        <f>IF(C30&gt;0,VLOOKUP(C30,Indicators!G:H,2,0),"")</f>
        <v/>
      </c>
      <c r="D30" s="3" t="s">
        <v>1724</v>
      </c>
      <c r="E30" s="13" t="str">
        <f>IF(D30&gt;0,VLOOKUP(D30,Series!A:B,2,0),"")</f>
        <v>National Housing and Population Census</v>
      </c>
      <c r="F30" s="13" t="str">
        <f>IF(D30&gt;0,VLOOKUP(D30,Series!A:D,4,0),"")</f>
        <v xml:space="preserve"> Housing and community amenities</v>
      </c>
      <c r="G30" s="13" t="str">
        <f>IF(E30&gt;"",VLOOKUP(E30,Sources!A:B,2,0),"")</f>
        <v>Uganda Bureau of Statistics</v>
      </c>
      <c r="H30" s="13" t="str">
        <f>IF(E30="", "",VLOOKUP(E30,Sources!A:M, 13,FALSE))</f>
        <v>Confidential</v>
      </c>
      <c r="I30" s="13">
        <f>IF($E30="", "",VLOOKUP($E30,Sources!$A:$M, 5,FALSE))</f>
        <v>100</v>
      </c>
      <c r="J30" s="13">
        <f>IF($E30="", "",VLOOKUP($E30,Sources!$A:$M, 6,FALSE))</f>
        <v>100</v>
      </c>
      <c r="K30" s="13">
        <f>IF($E30="", "",VLOOKUP($E30,Sources!$A:$M, 9,FALSE))</f>
        <v>2014</v>
      </c>
      <c r="L30" s="13" t="str">
        <f>IF($D30="", "",VLOOKUP($D30,Series!$A:$J,6,FALSE))</f>
        <v>2nd level admin area</v>
      </c>
      <c r="M30" s="13" t="str">
        <f>IF($D30="", "",VLOOKUP($D30,Series!$A:$J,7,FALSE))</f>
        <v>Actual</v>
      </c>
      <c r="N30" s="13" t="str">
        <f>IF($D30="", "",VLOOKUP($D30,Series!$A:$J,8,FALSE))</f>
        <v>Yes</v>
      </c>
      <c r="O30" s="13" t="str">
        <f>IF($D30="", "",VLOOKUP($D30,Series!$A:$J,9,FALSE))</f>
        <v>Washington Group</v>
      </c>
      <c r="P30" s="13" t="str">
        <f>IF($D30="", "",VLOOKUP($D30,Series!$A:$J,10,FALSE))</f>
        <v>None</v>
      </c>
    </row>
    <row r="31" spans="1:16" ht="60" x14ac:dyDescent="0.25">
      <c r="A31" s="13" t="str">
        <f>IF(C31&gt;0,VLOOKUP(C31,Indicators!G:H,2,0),"")</f>
        <v/>
      </c>
      <c r="D31" s="3" t="s">
        <v>1726</v>
      </c>
      <c r="E31" s="13" t="str">
        <f>IF(D31&gt;0,VLOOKUP(D31,Series!A:B,2,0),"")</f>
        <v>National Housing and Population Census</v>
      </c>
      <c r="F31" s="13" t="str">
        <f>IF(D31&gt;0,VLOOKUP(D31,Series!A:D,4,0),"")</f>
        <v xml:space="preserve"> Housing and community amenities</v>
      </c>
      <c r="G31" s="13" t="str">
        <f>IF(E31&gt;"",VLOOKUP(E31,Sources!A:B,2,0),"")</f>
        <v>Uganda Bureau of Statistics</v>
      </c>
      <c r="H31" s="13" t="str">
        <f>IF(E31="", "",VLOOKUP(E31,Sources!A:M, 13,FALSE))</f>
        <v>Confidential</v>
      </c>
      <c r="I31" s="13">
        <f>IF($E31="", "",VLOOKUP($E31,Sources!$A:$M, 5,FALSE))</f>
        <v>100</v>
      </c>
      <c r="J31" s="13">
        <f>IF($E31="", "",VLOOKUP($E31,Sources!$A:$M, 6,FALSE))</f>
        <v>100</v>
      </c>
      <c r="K31" s="13">
        <f>IF($E31="", "",VLOOKUP($E31,Sources!$A:$M, 9,FALSE))</f>
        <v>2014</v>
      </c>
      <c r="L31" s="13" t="str">
        <f>IF($D31="", "",VLOOKUP($D31,Series!$A:$J,6,FALSE))</f>
        <v>2nd level admin area</v>
      </c>
      <c r="M31" s="13" t="str">
        <f>IF($D31="", "",VLOOKUP($D31,Series!$A:$J,7,FALSE))</f>
        <v>Actual</v>
      </c>
      <c r="N31" s="13" t="str">
        <f>IF($D31="", "",VLOOKUP($D31,Series!$A:$J,8,FALSE))</f>
        <v>Yes</v>
      </c>
      <c r="O31" s="13" t="str">
        <f>IF($D31="", "",VLOOKUP($D31,Series!$A:$J,9,FALSE))</f>
        <v>Washington Group</v>
      </c>
      <c r="P31" s="13" t="str">
        <f>IF($D31="", "",VLOOKUP($D31,Series!$A:$J,10,FALSE))</f>
        <v>None</v>
      </c>
    </row>
    <row r="32" spans="1:16" ht="60" x14ac:dyDescent="0.25">
      <c r="A32" s="13" t="str">
        <f>IF(C32&gt;0,VLOOKUP(C32,Indicators!G:H,2,0),"")</f>
        <v/>
      </c>
      <c r="D32" s="3" t="s">
        <v>1728</v>
      </c>
      <c r="E32" s="13" t="str">
        <f>IF(D32&gt;0,VLOOKUP(D32,Series!A:B,2,0),"")</f>
        <v>National Housing and Population Census</v>
      </c>
      <c r="F32" s="13" t="str">
        <f>IF(D32&gt;0,VLOOKUP(D32,Series!A:D,4,0),"")</f>
        <v xml:space="preserve"> Housing and community amenities</v>
      </c>
      <c r="G32" s="13" t="str">
        <f>IF(E32&gt;"",VLOOKUP(E32,Sources!A:B,2,0),"")</f>
        <v>Uganda Bureau of Statistics</v>
      </c>
      <c r="H32" s="13" t="str">
        <f>IF(E32="", "",VLOOKUP(E32,Sources!A:M, 13,FALSE))</f>
        <v>Confidential</v>
      </c>
      <c r="I32" s="13">
        <f>IF($E32="", "",VLOOKUP($E32,Sources!$A:$M, 5,FALSE))</f>
        <v>100</v>
      </c>
      <c r="J32" s="13">
        <f>IF($E32="", "",VLOOKUP($E32,Sources!$A:$M, 6,FALSE))</f>
        <v>100</v>
      </c>
      <c r="K32" s="13">
        <f>IF($E32="", "",VLOOKUP($E32,Sources!$A:$M, 9,FALSE))</f>
        <v>2014</v>
      </c>
      <c r="L32" s="13" t="str">
        <f>IF($D32="", "",VLOOKUP($D32,Series!$A:$J,6,FALSE))</f>
        <v>2nd level admin area</v>
      </c>
      <c r="M32" s="13" t="str">
        <f>IF($D32="", "",VLOOKUP($D32,Series!$A:$J,7,FALSE))</f>
        <v>Actual</v>
      </c>
      <c r="N32" s="13" t="str">
        <f>IF($D32="", "",VLOOKUP($D32,Series!$A:$J,8,FALSE))</f>
        <v>Yes</v>
      </c>
      <c r="O32" s="13" t="str">
        <f>IF($D32="", "",VLOOKUP($D32,Series!$A:$J,9,FALSE))</f>
        <v>Washington Group</v>
      </c>
      <c r="P32" s="13" t="str">
        <f>IF($D32="", "",VLOOKUP($D32,Series!$A:$J,10,FALSE))</f>
        <v>None</v>
      </c>
    </row>
    <row r="33" spans="1:16" ht="60" x14ac:dyDescent="0.25">
      <c r="A33" s="13" t="str">
        <f>IF(C33&gt;0,VLOOKUP(C33,Indicators!G:H,2,0),"")</f>
        <v/>
      </c>
      <c r="D33" s="3" t="s">
        <v>1730</v>
      </c>
      <c r="E33" s="13" t="str">
        <f>IF(D33&gt;0,VLOOKUP(D33,Series!A:B,2,0),"")</f>
        <v>National Housing and Population Census</v>
      </c>
      <c r="F33" s="13" t="str">
        <f>IF(D33&gt;0,VLOOKUP(D33,Series!A:D,4,0),"")</f>
        <v xml:space="preserve"> Housing and community amenities</v>
      </c>
      <c r="G33" s="13" t="str">
        <f>IF(E33&gt;"",VLOOKUP(E33,Sources!A:B,2,0),"")</f>
        <v>Uganda Bureau of Statistics</v>
      </c>
      <c r="H33" s="13" t="str">
        <f>IF(E33="", "",VLOOKUP(E33,Sources!A:M, 13,FALSE))</f>
        <v>Confidential</v>
      </c>
      <c r="I33" s="13">
        <f>IF($E33="", "",VLOOKUP($E33,Sources!$A:$M, 5,FALSE))</f>
        <v>100</v>
      </c>
      <c r="J33" s="13">
        <f>IF($E33="", "",VLOOKUP($E33,Sources!$A:$M, 6,FALSE))</f>
        <v>100</v>
      </c>
      <c r="K33" s="13">
        <f>IF($E33="", "",VLOOKUP($E33,Sources!$A:$M, 9,FALSE))</f>
        <v>2014</v>
      </c>
      <c r="L33" s="13" t="str">
        <f>IF($D33="", "",VLOOKUP($D33,Series!$A:$J,6,FALSE))</f>
        <v>2nd level admin area</v>
      </c>
      <c r="M33" s="13" t="str">
        <f>IF($D33="", "",VLOOKUP($D33,Series!$A:$J,7,FALSE))</f>
        <v>Actual</v>
      </c>
      <c r="N33" s="13" t="str">
        <f>IF($D33="", "",VLOOKUP($D33,Series!$A:$J,8,FALSE))</f>
        <v>Yes</v>
      </c>
      <c r="O33" s="13" t="str">
        <f>IF($D33="", "",VLOOKUP($D33,Series!$A:$J,9,FALSE))</f>
        <v>Washington Group</v>
      </c>
      <c r="P33" s="13" t="str">
        <f>IF($D33="", "",VLOOKUP($D33,Series!$A:$J,10,FALSE))</f>
        <v>None</v>
      </c>
    </row>
    <row r="34" spans="1:16" ht="60" x14ac:dyDescent="0.25">
      <c r="A34" s="13" t="str">
        <f>IF(C34&gt;0,VLOOKUP(C34,Indicators!G:H,2,0),"")</f>
        <v/>
      </c>
      <c r="D34" s="3" t="s">
        <v>1732</v>
      </c>
      <c r="E34" s="13" t="str">
        <f>IF(D34&gt;0,VLOOKUP(D34,Series!A:B,2,0),"")</f>
        <v>National Housing and Population Census</v>
      </c>
      <c r="F34" s="13" t="str">
        <f>IF(D34&gt;0,VLOOKUP(D34,Series!A:D,4,0),"")</f>
        <v xml:space="preserve"> Housing and community amenities</v>
      </c>
      <c r="G34" s="13" t="str">
        <f>IF(E34&gt;"",VLOOKUP(E34,Sources!A:B,2,0),"")</f>
        <v>Uganda Bureau of Statistics</v>
      </c>
      <c r="H34" s="13" t="str">
        <f>IF(E34="", "",VLOOKUP(E34,Sources!A:M, 13,FALSE))</f>
        <v>Confidential</v>
      </c>
      <c r="I34" s="13">
        <f>IF($E34="", "",VLOOKUP($E34,Sources!$A:$M, 5,FALSE))</f>
        <v>100</v>
      </c>
      <c r="J34" s="13">
        <f>IF($E34="", "",VLOOKUP($E34,Sources!$A:$M, 6,FALSE))</f>
        <v>100</v>
      </c>
      <c r="K34" s="13">
        <f>IF($E34="", "",VLOOKUP($E34,Sources!$A:$M, 9,FALSE))</f>
        <v>2014</v>
      </c>
      <c r="L34" s="13" t="str">
        <f>IF($D34="", "",VLOOKUP($D34,Series!$A:$J,6,FALSE))</f>
        <v>2nd level admin area</v>
      </c>
      <c r="M34" s="13" t="str">
        <f>IF($D34="", "",VLOOKUP($D34,Series!$A:$J,7,FALSE))</f>
        <v>Actual</v>
      </c>
      <c r="N34" s="13" t="str">
        <f>IF($D34="", "",VLOOKUP($D34,Series!$A:$J,8,FALSE))</f>
        <v>Yes</v>
      </c>
      <c r="O34" s="13" t="str">
        <f>IF($D34="", "",VLOOKUP($D34,Series!$A:$J,9,FALSE))</f>
        <v>Washington Group</v>
      </c>
      <c r="P34" s="13" t="str">
        <f>IF($D34="", "",VLOOKUP($D34,Series!$A:$J,10,FALSE))</f>
        <v>None</v>
      </c>
    </row>
    <row r="35" spans="1:16" ht="60" x14ac:dyDescent="0.25">
      <c r="A35" s="13" t="str">
        <f>IF(C35&gt;0,VLOOKUP(C35,Indicators!G:H,2,0),"")</f>
        <v/>
      </c>
      <c r="D35" s="3" t="s">
        <v>1734</v>
      </c>
      <c r="E35" s="13" t="str">
        <f>IF(D35&gt;0,VLOOKUP(D35,Series!A:B,2,0),"")</f>
        <v>National Housing and Population Census</v>
      </c>
      <c r="F35" s="13" t="str">
        <f>IF(D35&gt;0,VLOOKUP(D35,Series!A:D,4,0),"")</f>
        <v xml:space="preserve"> Housing and community amenities</v>
      </c>
      <c r="G35" s="13" t="str">
        <f>IF(E35&gt;"",VLOOKUP(E35,Sources!A:B,2,0),"")</f>
        <v>Uganda Bureau of Statistics</v>
      </c>
      <c r="H35" s="13" t="str">
        <f>IF(E35="", "",VLOOKUP(E35,Sources!A:M, 13,FALSE))</f>
        <v>Confidential</v>
      </c>
      <c r="I35" s="13">
        <f>IF($E35="", "",VLOOKUP($E35,Sources!$A:$M, 5,FALSE))</f>
        <v>100</v>
      </c>
      <c r="J35" s="13">
        <f>IF($E35="", "",VLOOKUP($E35,Sources!$A:$M, 6,FALSE))</f>
        <v>100</v>
      </c>
      <c r="K35" s="13">
        <f>IF($E35="", "",VLOOKUP($E35,Sources!$A:$M, 9,FALSE))</f>
        <v>2014</v>
      </c>
      <c r="L35" s="13" t="str">
        <f>IF($D35="", "",VLOOKUP($D35,Series!$A:$J,6,FALSE))</f>
        <v>2nd level admin area</v>
      </c>
      <c r="M35" s="13" t="str">
        <f>IF($D35="", "",VLOOKUP($D35,Series!$A:$J,7,FALSE))</f>
        <v>Actual</v>
      </c>
      <c r="N35" s="13" t="str">
        <f>IF($D35="", "",VLOOKUP($D35,Series!$A:$J,8,FALSE))</f>
        <v>Yes</v>
      </c>
      <c r="O35" s="13" t="str">
        <f>IF($D35="", "",VLOOKUP($D35,Series!$A:$J,9,FALSE))</f>
        <v>Washington Group</v>
      </c>
      <c r="P35" s="13" t="str">
        <f>IF($D35="", "",VLOOKUP($D35,Series!$A:$J,10,FALSE))</f>
        <v>None</v>
      </c>
    </row>
    <row r="36" spans="1:16" ht="60" x14ac:dyDescent="0.25">
      <c r="A36" s="13" t="str">
        <f>IF(C36&gt;0,VLOOKUP(C36,Indicators!G:H,2,0),"")</f>
        <v/>
      </c>
      <c r="D36" s="3" t="s">
        <v>1736</v>
      </c>
      <c r="E36" s="13" t="str">
        <f>IF(D36&gt;0,VLOOKUP(D36,Series!A:B,2,0),"")</f>
        <v>National Housing and Population Census</v>
      </c>
      <c r="F36" s="13" t="str">
        <f>IF(D36&gt;0,VLOOKUP(D36,Series!A:D,4,0),"")</f>
        <v xml:space="preserve"> Public health services</v>
      </c>
      <c r="G36" s="13" t="str">
        <f>IF(E36&gt;"",VLOOKUP(E36,Sources!A:B,2,0),"")</f>
        <v>Uganda Bureau of Statistics</v>
      </c>
      <c r="H36" s="13" t="str">
        <f>IF(E36="", "",VLOOKUP(E36,Sources!A:M, 13,FALSE))</f>
        <v>Confidential</v>
      </c>
      <c r="I36" s="13">
        <f>IF($E36="", "",VLOOKUP($E36,Sources!$A:$M, 5,FALSE))</f>
        <v>100</v>
      </c>
      <c r="J36" s="13">
        <f>IF($E36="", "",VLOOKUP($E36,Sources!$A:$M, 6,FALSE))</f>
        <v>100</v>
      </c>
      <c r="K36" s="13">
        <f>IF($E36="", "",VLOOKUP($E36,Sources!$A:$M, 9,FALSE))</f>
        <v>2014</v>
      </c>
      <c r="L36" s="13" t="str">
        <f>IF($D36="", "",VLOOKUP($D36,Series!$A:$J,6,FALSE))</f>
        <v>2nd level admin area</v>
      </c>
      <c r="M36" s="13" t="str">
        <f>IF($D36="", "",VLOOKUP($D36,Series!$A:$J,7,FALSE))</f>
        <v>None</v>
      </c>
      <c r="N36" s="13" t="str">
        <f>IF($D36="", "",VLOOKUP($D36,Series!$A:$J,8,FALSE))</f>
        <v>No</v>
      </c>
      <c r="O36" s="13" t="str">
        <f>IF($D36="", "",VLOOKUP($D36,Series!$A:$J,9,FALSE))</f>
        <v>None</v>
      </c>
      <c r="P36" s="13" t="str">
        <f>IF($D36="", "",VLOOKUP($D36,Series!$A:$J,10,FALSE))</f>
        <v>None</v>
      </c>
    </row>
    <row r="37" spans="1:16" ht="60" x14ac:dyDescent="0.25">
      <c r="A37" s="13" t="str">
        <f>IF(C37&gt;0,VLOOKUP(C37,Indicators!G:H,2,0),"")</f>
        <v/>
      </c>
      <c r="D37" s="3" t="s">
        <v>1737</v>
      </c>
      <c r="E37" s="13" t="str">
        <f>IF(D37&gt;0,VLOOKUP(D37,Series!A:B,2,0),"")</f>
        <v>National Housing and Population Census</v>
      </c>
      <c r="F37" s="13" t="str">
        <f>IF(D37&gt;0,VLOOKUP(D37,Series!A:D,4,0),"")</f>
        <v xml:space="preserve"> Health n.e.c.</v>
      </c>
      <c r="G37" s="13" t="str">
        <f>IF(E37&gt;"",VLOOKUP(E37,Sources!A:B,2,0),"")</f>
        <v>Uganda Bureau of Statistics</v>
      </c>
      <c r="H37" s="13" t="str">
        <f>IF(E37="", "",VLOOKUP(E37,Sources!A:M, 13,FALSE))</f>
        <v>Confidential</v>
      </c>
      <c r="I37" s="13">
        <f>IF($E37="", "",VLOOKUP($E37,Sources!$A:$M, 5,FALSE))</f>
        <v>100</v>
      </c>
      <c r="J37" s="13">
        <f>IF($E37="", "",VLOOKUP($E37,Sources!$A:$M, 6,FALSE))</f>
        <v>100</v>
      </c>
      <c r="K37" s="13">
        <f>IF($E37="", "",VLOOKUP($E37,Sources!$A:$M, 9,FALSE))</f>
        <v>2014</v>
      </c>
      <c r="L37" s="13" t="str">
        <f>IF($D37="", "",VLOOKUP($D37,Series!$A:$J,6,FALSE))</f>
        <v>2nd level admin area</v>
      </c>
      <c r="M37" s="13" t="str">
        <f>IF($D37="", "",VLOOKUP($D37,Series!$A:$J,7,FALSE))</f>
        <v>None</v>
      </c>
      <c r="N37" s="13" t="str">
        <f>IF($D37="", "",VLOOKUP($D37,Series!$A:$J,8,FALSE))</f>
        <v>No</v>
      </c>
      <c r="O37" s="13" t="str">
        <f>IF($D37="", "",VLOOKUP($D37,Series!$A:$J,9,FALSE))</f>
        <v>None</v>
      </c>
      <c r="P37" s="13" t="str">
        <f>IF($D37="", "",VLOOKUP($D37,Series!$A:$J,10,FALSE))</f>
        <v>None</v>
      </c>
    </row>
    <row r="38" spans="1:16" ht="60" x14ac:dyDescent="0.25">
      <c r="A38" s="13" t="str">
        <f>IF(C38&gt;0,VLOOKUP(C38,Indicators!G:H,2,0),"")</f>
        <v/>
      </c>
      <c r="D38" s="3" t="s">
        <v>1738</v>
      </c>
      <c r="E38" s="13" t="str">
        <f>IF(D38&gt;0,VLOOKUP(D38,Series!A:B,2,0),"")</f>
        <v>National Housing and Population Census</v>
      </c>
      <c r="F38" s="13" t="str">
        <f>IF(D38&gt;0,VLOOKUP(D38,Series!A:D,4,0),"")</f>
        <v xml:space="preserve"> Pre-primary and primary education</v>
      </c>
      <c r="G38" s="13" t="str">
        <f>IF(E38&gt;"",VLOOKUP(E38,Sources!A:B,2,0),"")</f>
        <v>Uganda Bureau of Statistics</v>
      </c>
      <c r="H38" s="13" t="str">
        <f>IF(E38="", "",VLOOKUP(E38,Sources!A:M, 13,FALSE))</f>
        <v>Confidential</v>
      </c>
      <c r="I38" s="13">
        <f>IF($E38="", "",VLOOKUP($E38,Sources!$A:$M, 5,FALSE))</f>
        <v>100</v>
      </c>
      <c r="J38" s="13">
        <f>IF($E38="", "",VLOOKUP($E38,Sources!$A:$M, 6,FALSE))</f>
        <v>100</v>
      </c>
      <c r="K38" s="13">
        <f>IF($E38="", "",VLOOKUP($E38,Sources!$A:$M, 9,FALSE))</f>
        <v>2014</v>
      </c>
      <c r="L38" s="13" t="str">
        <f>IF($D38="", "",VLOOKUP($D38,Series!$A:$J,6,FALSE))</f>
        <v>2nd level admin area</v>
      </c>
      <c r="M38" s="13" t="str">
        <f>IF($D38="", "",VLOOKUP($D38,Series!$A:$J,7,FALSE))</f>
        <v>None</v>
      </c>
      <c r="N38" s="13" t="str">
        <f>IF($D38="", "",VLOOKUP($D38,Series!$A:$J,8,FALSE))</f>
        <v>No</v>
      </c>
      <c r="O38" s="13" t="str">
        <f>IF($D38="", "",VLOOKUP($D38,Series!$A:$J,9,FALSE))</f>
        <v>None</v>
      </c>
      <c r="P38" s="13" t="str">
        <f>IF($D38="", "",VLOOKUP($D38,Series!$A:$J,10,FALSE))</f>
        <v>None</v>
      </c>
    </row>
    <row r="39" spans="1:16" ht="60" x14ac:dyDescent="0.25">
      <c r="A39" s="13" t="str">
        <f>IF(C39&gt;0,VLOOKUP(C39,Indicators!G:H,2,0),"")</f>
        <v/>
      </c>
      <c r="D39" s="3" t="s">
        <v>1739</v>
      </c>
      <c r="E39" s="13" t="str">
        <f>IF(D39&gt;0,VLOOKUP(D39,Series!A:B,2,0),"")</f>
        <v>National Housing and Population Census</v>
      </c>
      <c r="F39" s="13" t="str">
        <f>IF(D39&gt;0,VLOOKUP(D39,Series!A:D,4,0),"")</f>
        <v xml:space="preserve"> Pre-primary and primary education</v>
      </c>
      <c r="G39" s="13" t="str">
        <f>IF(E39&gt;"",VLOOKUP(E39,Sources!A:B,2,0),"")</f>
        <v>Uganda Bureau of Statistics</v>
      </c>
      <c r="H39" s="13" t="str">
        <f>IF(E39="", "",VLOOKUP(E39,Sources!A:M, 13,FALSE))</f>
        <v>Confidential</v>
      </c>
      <c r="I39" s="13">
        <f>IF($E39="", "",VLOOKUP($E39,Sources!$A:$M, 5,FALSE))</f>
        <v>100</v>
      </c>
      <c r="J39" s="13">
        <f>IF($E39="", "",VLOOKUP($E39,Sources!$A:$M, 6,FALSE))</f>
        <v>100</v>
      </c>
      <c r="K39" s="13">
        <f>IF($E39="", "",VLOOKUP($E39,Sources!$A:$M, 9,FALSE))</f>
        <v>2014</v>
      </c>
      <c r="L39" s="13" t="str">
        <f>IF($D39="", "",VLOOKUP($D39,Series!$A:$J,6,FALSE))</f>
        <v>2nd level admin area</v>
      </c>
      <c r="M39" s="13" t="str">
        <f>IF($D39="", "",VLOOKUP($D39,Series!$A:$J,7,FALSE))</f>
        <v>None</v>
      </c>
      <c r="N39" s="13" t="str">
        <f>IF($D39="", "",VLOOKUP($D39,Series!$A:$J,8,FALSE))</f>
        <v>No</v>
      </c>
      <c r="O39" s="13" t="str">
        <f>IF($D39="", "",VLOOKUP($D39,Series!$A:$J,9,FALSE))</f>
        <v>None</v>
      </c>
      <c r="P39" s="13" t="str">
        <f>IF($D39="", "",VLOOKUP($D39,Series!$A:$J,10,FALSE))</f>
        <v>None</v>
      </c>
    </row>
    <row r="40" spans="1:16" ht="60" x14ac:dyDescent="0.25">
      <c r="A40" s="13" t="str">
        <f>IF(C40&gt;0,VLOOKUP(C40,Indicators!G:H,2,0),"")</f>
        <v/>
      </c>
      <c r="D40" s="3" t="s">
        <v>1740</v>
      </c>
      <c r="E40" s="13" t="str">
        <f>IF(D40&gt;0,VLOOKUP(D40,Series!A:B,2,0),"")</f>
        <v>National Housing and Population Census</v>
      </c>
      <c r="F40" s="13" t="str">
        <f>IF(D40&gt;0,VLOOKUP(D40,Series!A:D,4,0),"")</f>
        <v xml:space="preserve"> Secondary education</v>
      </c>
      <c r="G40" s="13" t="str">
        <f>IF(E40&gt;"",VLOOKUP(E40,Sources!A:B,2,0),"")</f>
        <v>Uganda Bureau of Statistics</v>
      </c>
      <c r="H40" s="13" t="str">
        <f>IF(E40="", "",VLOOKUP(E40,Sources!A:M, 13,FALSE))</f>
        <v>Confidential</v>
      </c>
      <c r="I40" s="13">
        <f>IF($E40="", "",VLOOKUP($E40,Sources!$A:$M, 5,FALSE))</f>
        <v>100</v>
      </c>
      <c r="J40" s="13">
        <f>IF($E40="", "",VLOOKUP($E40,Sources!$A:$M, 6,FALSE))</f>
        <v>100</v>
      </c>
      <c r="K40" s="13">
        <f>IF($E40="", "",VLOOKUP($E40,Sources!$A:$M, 9,FALSE))</f>
        <v>2014</v>
      </c>
      <c r="L40" s="13" t="str">
        <f>IF($D40="", "",VLOOKUP($D40,Series!$A:$J,6,FALSE))</f>
        <v>2nd level admin area</v>
      </c>
      <c r="M40" s="13" t="str">
        <f>IF($D40="", "",VLOOKUP($D40,Series!$A:$J,7,FALSE))</f>
        <v>None</v>
      </c>
      <c r="N40" s="13" t="str">
        <f>IF($D40="", "",VLOOKUP($D40,Series!$A:$J,8,FALSE))</f>
        <v>No</v>
      </c>
      <c r="O40" s="13" t="str">
        <f>IF($D40="", "",VLOOKUP($D40,Series!$A:$J,9,FALSE))</f>
        <v>None</v>
      </c>
      <c r="P40" s="13" t="str">
        <f>IF($D40="", "",VLOOKUP($D40,Series!$A:$J,10,FALSE))</f>
        <v>None</v>
      </c>
    </row>
    <row r="41" spans="1:16" ht="60" x14ac:dyDescent="0.25">
      <c r="A41" s="13" t="str">
        <f>IF(C41&gt;0,VLOOKUP(C41,Indicators!G:H,2,0),"")</f>
        <v/>
      </c>
      <c r="D41" s="3" t="s">
        <v>1741</v>
      </c>
      <c r="E41" s="13" t="str">
        <f>IF(D41&gt;0,VLOOKUP(D41,Series!A:B,2,0),"")</f>
        <v>National Housing and Population Census</v>
      </c>
      <c r="F41" s="13" t="str">
        <f>IF(D41&gt;0,VLOOKUP(D41,Series!A:D,4,0),"")</f>
        <v xml:space="preserve"> Secondary education</v>
      </c>
      <c r="G41" s="13" t="str">
        <f>IF(E41&gt;"",VLOOKUP(E41,Sources!A:B,2,0),"")</f>
        <v>Uganda Bureau of Statistics</v>
      </c>
      <c r="H41" s="13" t="str">
        <f>IF(E41="", "",VLOOKUP(E41,Sources!A:M, 13,FALSE))</f>
        <v>Confidential</v>
      </c>
      <c r="I41" s="13">
        <f>IF($E41="", "",VLOOKUP($E41,Sources!$A:$M, 5,FALSE))</f>
        <v>100</v>
      </c>
      <c r="J41" s="13">
        <f>IF($E41="", "",VLOOKUP($E41,Sources!$A:$M, 6,FALSE))</f>
        <v>100</v>
      </c>
      <c r="K41" s="13">
        <f>IF($E41="", "",VLOOKUP($E41,Sources!$A:$M, 9,FALSE))</f>
        <v>2014</v>
      </c>
      <c r="L41" s="13" t="str">
        <f>IF($D41="", "",VLOOKUP($D41,Series!$A:$J,6,FALSE))</f>
        <v>2nd level admin area</v>
      </c>
      <c r="M41" s="13" t="str">
        <f>IF($D41="", "",VLOOKUP($D41,Series!$A:$J,7,FALSE))</f>
        <v>None</v>
      </c>
      <c r="N41" s="13" t="str">
        <f>IF($D41="", "",VLOOKUP($D41,Series!$A:$J,8,FALSE))</f>
        <v>No</v>
      </c>
      <c r="O41" s="13" t="str">
        <f>IF($D41="", "",VLOOKUP($D41,Series!$A:$J,9,FALSE))</f>
        <v>None</v>
      </c>
      <c r="P41" s="13" t="str">
        <f>IF($D41="", "",VLOOKUP($D41,Series!$A:$J,10,FALSE))</f>
        <v>None</v>
      </c>
    </row>
    <row r="42" spans="1:16" ht="60" x14ac:dyDescent="0.25">
      <c r="A42" s="13" t="str">
        <f>IF(C42&gt;0,VLOOKUP(C42,Indicators!G:H,2,0),"")</f>
        <v/>
      </c>
      <c r="D42" s="3" t="s">
        <v>1742</v>
      </c>
      <c r="E42" s="13" t="str">
        <f>IF(D42&gt;0,VLOOKUP(D42,Series!A:B,2,0),"")</f>
        <v>National Housing and Population Census</v>
      </c>
      <c r="F42" s="13" t="str">
        <f>IF(D42&gt;0,VLOOKUP(D42,Series!A:D,4,0),"")</f>
        <v xml:space="preserve"> Police services</v>
      </c>
      <c r="G42" s="13" t="str">
        <f>IF(E42&gt;"",VLOOKUP(E42,Sources!A:B,2,0),"")</f>
        <v>Uganda Bureau of Statistics</v>
      </c>
      <c r="H42" s="13" t="str">
        <f>IF(E42="", "",VLOOKUP(E42,Sources!A:M, 13,FALSE))</f>
        <v>Confidential</v>
      </c>
      <c r="I42" s="13">
        <f>IF($E42="", "",VLOOKUP($E42,Sources!$A:$M, 5,FALSE))</f>
        <v>100</v>
      </c>
      <c r="J42" s="13">
        <f>IF($E42="", "",VLOOKUP($E42,Sources!$A:$M, 6,FALSE))</f>
        <v>100</v>
      </c>
      <c r="K42" s="13">
        <f>IF($E42="", "",VLOOKUP($E42,Sources!$A:$M, 9,FALSE))</f>
        <v>2014</v>
      </c>
      <c r="L42" s="13" t="str">
        <f>IF($D42="", "",VLOOKUP($D42,Series!$A:$J,6,FALSE))</f>
        <v>2nd level admin area</v>
      </c>
      <c r="M42" s="13" t="str">
        <f>IF($D42="", "",VLOOKUP($D42,Series!$A:$J,7,FALSE))</f>
        <v>None</v>
      </c>
      <c r="N42" s="13" t="str">
        <f>IF($D42="", "",VLOOKUP($D42,Series!$A:$J,8,FALSE))</f>
        <v>No</v>
      </c>
      <c r="O42" s="13" t="str">
        <f>IF($D42="", "",VLOOKUP($D42,Series!$A:$J,9,FALSE))</f>
        <v>None</v>
      </c>
      <c r="P42" s="13" t="str">
        <f>IF($D42="", "",VLOOKUP($D42,Series!$A:$J,10,FALSE))</f>
        <v>None</v>
      </c>
    </row>
    <row r="43" spans="1:16" ht="60" x14ac:dyDescent="0.25">
      <c r="A43" s="13" t="str">
        <f>IF(C43&gt;0,VLOOKUP(C43,Indicators!G:H,2,0),"")</f>
        <v/>
      </c>
      <c r="D43" s="3" t="s">
        <v>1743</v>
      </c>
      <c r="E43" s="13" t="str">
        <f>IF(D43&gt;0,VLOOKUP(D43,Series!A:B,2,0),"")</f>
        <v>National Housing and Population Census</v>
      </c>
      <c r="F43" s="13" t="str">
        <f>IF(D43&gt;0,VLOOKUP(D43,Series!A:D,4,0),"")</f>
        <v xml:space="preserve"> Fuel and energy</v>
      </c>
      <c r="G43" s="13" t="str">
        <f>IF(E43&gt;"",VLOOKUP(E43,Sources!A:B,2,0),"")</f>
        <v>Uganda Bureau of Statistics</v>
      </c>
      <c r="H43" s="13" t="str">
        <f>IF(E43="", "",VLOOKUP(E43,Sources!A:M, 13,FALSE))</f>
        <v>Confidential</v>
      </c>
      <c r="I43" s="13">
        <f>IF($E43="", "",VLOOKUP($E43,Sources!$A:$M, 5,FALSE))</f>
        <v>100</v>
      </c>
      <c r="J43" s="13">
        <f>IF($E43="", "",VLOOKUP($E43,Sources!$A:$M, 6,FALSE))</f>
        <v>100</v>
      </c>
      <c r="K43" s="13">
        <f>IF($E43="", "",VLOOKUP($E43,Sources!$A:$M, 9,FALSE))</f>
        <v>2014</v>
      </c>
      <c r="L43" s="13" t="str">
        <f>IF($D43="", "",VLOOKUP($D43,Series!$A:$J,6,FALSE))</f>
        <v>2nd level admin area</v>
      </c>
      <c r="M43" s="13" t="str">
        <f>IF($D43="", "",VLOOKUP($D43,Series!$A:$J,7,FALSE))</f>
        <v>Actual</v>
      </c>
      <c r="N43" s="13" t="str">
        <f>IF($D43="", "",VLOOKUP($D43,Series!$A:$J,8,FALSE))</f>
        <v>Yes</v>
      </c>
      <c r="O43" s="13" t="str">
        <f>IF($D43="", "",VLOOKUP($D43,Series!$A:$J,9,FALSE))</f>
        <v>Washington Group</v>
      </c>
      <c r="P43" s="13" t="str">
        <f>IF($D43="", "",VLOOKUP($D43,Series!$A:$J,10,FALSE))</f>
        <v>None</v>
      </c>
    </row>
    <row r="44" spans="1:16" ht="60" x14ac:dyDescent="0.25">
      <c r="A44" s="13" t="str">
        <f>IF(C44&gt;0,VLOOKUP(C44,Indicators!G:H,2,0),"")</f>
        <v/>
      </c>
      <c r="D44" s="3" t="s">
        <v>1744</v>
      </c>
      <c r="E44" s="13" t="str">
        <f>IF(D44&gt;0,VLOOKUP(D44,Series!A:B,2,0),"")</f>
        <v>National Housing and Population Census</v>
      </c>
      <c r="F44" s="13" t="str">
        <f>IF(D44&gt;0,VLOOKUP(D44,Series!A:D,4,0),"")</f>
        <v xml:space="preserve"> Fuel and energy</v>
      </c>
      <c r="G44" s="13" t="str">
        <f>IF(E44&gt;"",VLOOKUP(E44,Sources!A:B,2,0),"")</f>
        <v>Uganda Bureau of Statistics</v>
      </c>
      <c r="H44" s="13" t="str">
        <f>IF(E44="", "",VLOOKUP(E44,Sources!A:M, 13,FALSE))</f>
        <v>Confidential</v>
      </c>
      <c r="I44" s="13">
        <f>IF($E44="", "",VLOOKUP($E44,Sources!$A:$M, 5,FALSE))</f>
        <v>100</v>
      </c>
      <c r="J44" s="13">
        <f>IF($E44="", "",VLOOKUP($E44,Sources!$A:$M, 6,FALSE))</f>
        <v>100</v>
      </c>
      <c r="K44" s="13">
        <f>IF($E44="", "",VLOOKUP($E44,Sources!$A:$M, 9,FALSE))</f>
        <v>2014</v>
      </c>
      <c r="L44" s="13" t="str">
        <f>IF($D44="", "",VLOOKUP($D44,Series!$A:$J,6,FALSE))</f>
        <v>2nd level admin area</v>
      </c>
      <c r="M44" s="13" t="str">
        <f>IF($D44="", "",VLOOKUP($D44,Series!$A:$J,7,FALSE))</f>
        <v>Actual</v>
      </c>
      <c r="N44" s="13" t="str">
        <f>IF($D44="", "",VLOOKUP($D44,Series!$A:$J,8,FALSE))</f>
        <v>Yes</v>
      </c>
      <c r="O44" s="13" t="str">
        <f>IF($D44="", "",VLOOKUP($D44,Series!$A:$J,9,FALSE))</f>
        <v>Washington Group</v>
      </c>
      <c r="P44" s="13" t="str">
        <f>IF($D44="", "",VLOOKUP($D44,Series!$A:$J,10,FALSE))</f>
        <v>None</v>
      </c>
    </row>
    <row r="45" spans="1:16" ht="60" x14ac:dyDescent="0.25">
      <c r="A45" s="13" t="str">
        <f>IF(C45&gt;0,VLOOKUP(C45,Indicators!G:H,2,0),"")</f>
        <v/>
      </c>
      <c r="D45" s="3" t="s">
        <v>1745</v>
      </c>
      <c r="E45" s="13" t="str">
        <f>IF(D45&gt;0,VLOOKUP(D45,Series!A:B,2,0),"")</f>
        <v>National Housing and Population Census</v>
      </c>
      <c r="F45" s="13" t="str">
        <f>IF(D45&gt;0,VLOOKUP(D45,Series!A:D,4,0),"")</f>
        <v xml:space="preserve"> Water supply</v>
      </c>
      <c r="G45" s="13" t="str">
        <f>IF(E45&gt;"",VLOOKUP(E45,Sources!A:B,2,0),"")</f>
        <v>Uganda Bureau of Statistics</v>
      </c>
      <c r="H45" s="13" t="str">
        <f>IF(E45="", "",VLOOKUP(E45,Sources!A:M, 13,FALSE))</f>
        <v>Confidential</v>
      </c>
      <c r="I45" s="13">
        <f>IF($E45="", "",VLOOKUP($E45,Sources!$A:$M, 5,FALSE))</f>
        <v>100</v>
      </c>
      <c r="J45" s="13">
        <f>IF($E45="", "",VLOOKUP($E45,Sources!$A:$M, 6,FALSE))</f>
        <v>100</v>
      </c>
      <c r="K45" s="13">
        <f>IF($E45="", "",VLOOKUP($E45,Sources!$A:$M, 9,FALSE))</f>
        <v>2014</v>
      </c>
      <c r="L45" s="13" t="str">
        <f>IF($D45="", "",VLOOKUP($D45,Series!$A:$J,6,FALSE))</f>
        <v>2nd level admin area</v>
      </c>
      <c r="M45" s="13" t="str">
        <f>IF($D45="", "",VLOOKUP($D45,Series!$A:$J,7,FALSE))</f>
        <v>Actual</v>
      </c>
      <c r="N45" s="13" t="str">
        <f>IF($D45="", "",VLOOKUP($D45,Series!$A:$J,8,FALSE))</f>
        <v>Yes</v>
      </c>
      <c r="O45" s="13" t="str">
        <f>IF($D45="", "",VLOOKUP($D45,Series!$A:$J,9,FALSE))</f>
        <v>Washington Group</v>
      </c>
      <c r="P45" s="13" t="str">
        <f>IF($D45="", "",VLOOKUP($D45,Series!$A:$J,10,FALSE))</f>
        <v>None</v>
      </c>
    </row>
    <row r="46" spans="1:16" ht="60" x14ac:dyDescent="0.25">
      <c r="A46" s="13" t="str">
        <f>IF(C46&gt;0,VLOOKUP(C46,Indicators!G:H,2,0),"")</f>
        <v/>
      </c>
      <c r="D46" s="3" t="s">
        <v>1746</v>
      </c>
      <c r="E46" s="13" t="str">
        <f>IF(D46&gt;0,VLOOKUP(D46,Series!A:B,2,0),"")</f>
        <v>National Housing and Population Census</v>
      </c>
      <c r="F46" s="13" t="str">
        <f>IF(D46&gt;0,VLOOKUP(D46,Series!A:D,4,0),"")</f>
        <v xml:space="preserve"> Water supply</v>
      </c>
      <c r="G46" s="13" t="str">
        <f>IF(E46&gt;"",VLOOKUP(E46,Sources!A:B,2,0),"")</f>
        <v>Uganda Bureau of Statistics</v>
      </c>
      <c r="H46" s="13" t="str">
        <f>IF(E46="", "",VLOOKUP(E46,Sources!A:M, 13,FALSE))</f>
        <v>Confidential</v>
      </c>
      <c r="I46" s="13">
        <f>IF($E46="", "",VLOOKUP($E46,Sources!$A:$M, 5,FALSE))</f>
        <v>100</v>
      </c>
      <c r="J46" s="13">
        <f>IF($E46="", "",VLOOKUP($E46,Sources!$A:$M, 6,FALSE))</f>
        <v>100</v>
      </c>
      <c r="K46" s="13">
        <f>IF($E46="", "",VLOOKUP($E46,Sources!$A:$M, 9,FALSE))</f>
        <v>2014</v>
      </c>
      <c r="L46" s="13" t="str">
        <f>IF($D46="", "",VLOOKUP($D46,Series!$A:$J,6,FALSE))</f>
        <v>2nd level admin area</v>
      </c>
      <c r="M46" s="13" t="str">
        <f>IF($D46="", "",VLOOKUP($D46,Series!$A:$J,7,FALSE))</f>
        <v>Actual</v>
      </c>
      <c r="N46" s="13" t="str">
        <f>IF($D46="", "",VLOOKUP($D46,Series!$A:$J,8,FALSE))</f>
        <v>Yes</v>
      </c>
      <c r="O46" s="13" t="str">
        <f>IF($D46="", "",VLOOKUP($D46,Series!$A:$J,9,FALSE))</f>
        <v>Washington Group</v>
      </c>
      <c r="P46" s="13" t="str">
        <f>IF($D46="", "",VLOOKUP($D46,Series!$A:$J,10,FALSE))</f>
        <v>None</v>
      </c>
    </row>
    <row r="47" spans="1:16" ht="60" x14ac:dyDescent="0.25">
      <c r="A47" s="13" t="str">
        <f>IF(C47&gt;0,VLOOKUP(C47,Indicators!G:H,2,0),"")</f>
        <v/>
      </c>
      <c r="D47" s="3" t="s">
        <v>1747</v>
      </c>
      <c r="E47" s="13" t="str">
        <f>IF(D47&gt;0,VLOOKUP(D47,Series!A:B,2,0),"")</f>
        <v>National Housing and Population Census</v>
      </c>
      <c r="F47" s="13" t="str">
        <f>IF(D47&gt;0,VLOOKUP(D47,Series!A:D,4,0),"")</f>
        <v xml:space="preserve"> Waste management</v>
      </c>
      <c r="G47" s="13" t="str">
        <f>IF(E47&gt;"",VLOOKUP(E47,Sources!A:B,2,0),"")</f>
        <v>Uganda Bureau of Statistics</v>
      </c>
      <c r="H47" s="13" t="str">
        <f>IF(E47="", "",VLOOKUP(E47,Sources!A:M, 13,FALSE))</f>
        <v>Confidential</v>
      </c>
      <c r="I47" s="13">
        <f>IF($E47="", "",VLOOKUP($E47,Sources!$A:$M, 5,FALSE))</f>
        <v>100</v>
      </c>
      <c r="J47" s="13">
        <f>IF($E47="", "",VLOOKUP($E47,Sources!$A:$M, 6,FALSE))</f>
        <v>100</v>
      </c>
      <c r="K47" s="13">
        <f>IF($E47="", "",VLOOKUP($E47,Sources!$A:$M, 9,FALSE))</f>
        <v>2014</v>
      </c>
      <c r="L47" s="13" t="str">
        <f>IF($D47="", "",VLOOKUP($D47,Series!$A:$J,6,FALSE))</f>
        <v>2nd level admin area</v>
      </c>
      <c r="M47" s="13" t="str">
        <f>IF($D47="", "",VLOOKUP($D47,Series!$A:$J,7,FALSE))</f>
        <v>Actual</v>
      </c>
      <c r="N47" s="13" t="str">
        <f>IF($D47="", "",VLOOKUP($D47,Series!$A:$J,8,FALSE))</f>
        <v>Yes</v>
      </c>
      <c r="O47" s="13" t="str">
        <f>IF($D47="", "",VLOOKUP($D47,Series!$A:$J,9,FALSE))</f>
        <v>Washington Group</v>
      </c>
      <c r="P47" s="13" t="str">
        <f>IF($D47="", "",VLOOKUP($D47,Series!$A:$J,10,FALSE))</f>
        <v>None</v>
      </c>
    </row>
    <row r="48" spans="1:16" ht="60" x14ac:dyDescent="0.25">
      <c r="A48" s="13" t="str">
        <f>IF(C48&gt;0,VLOOKUP(C48,Indicators!G:H,2,0),"")</f>
        <v/>
      </c>
      <c r="D48" s="3" t="s">
        <v>1748</v>
      </c>
      <c r="E48" s="13" t="str">
        <f>IF(D48&gt;0,VLOOKUP(D48,Series!A:B,2,0),"")</f>
        <v>National Housing and Population Census</v>
      </c>
      <c r="F48" s="13" t="str">
        <f>IF(D48&gt;0,VLOOKUP(D48,Series!A:D,4,0),"")</f>
        <v xml:space="preserve"> Waste management</v>
      </c>
      <c r="G48" s="13" t="str">
        <f>IF(E48&gt;"",VLOOKUP(E48,Sources!A:B,2,0),"")</f>
        <v>Uganda Bureau of Statistics</v>
      </c>
      <c r="H48" s="13" t="str">
        <f>IF(E48="", "",VLOOKUP(E48,Sources!A:M, 13,FALSE))</f>
        <v>Confidential</v>
      </c>
      <c r="I48" s="13">
        <f>IF($E48="", "",VLOOKUP($E48,Sources!$A:$M, 5,FALSE))</f>
        <v>100</v>
      </c>
      <c r="J48" s="13">
        <f>IF($E48="", "",VLOOKUP($E48,Sources!$A:$M, 6,FALSE))</f>
        <v>100</v>
      </c>
      <c r="K48" s="13">
        <f>IF($E48="", "",VLOOKUP($E48,Sources!$A:$M, 9,FALSE))</f>
        <v>2014</v>
      </c>
      <c r="L48" s="13" t="str">
        <f>IF($D48="", "",VLOOKUP($D48,Series!$A:$J,6,FALSE))</f>
        <v>2nd level admin area</v>
      </c>
      <c r="M48" s="13" t="str">
        <f>IF($D48="", "",VLOOKUP($D48,Series!$A:$J,7,FALSE))</f>
        <v>Actual</v>
      </c>
      <c r="N48" s="13" t="str">
        <f>IF($D48="", "",VLOOKUP($D48,Series!$A:$J,8,FALSE))</f>
        <v>Yes</v>
      </c>
      <c r="O48" s="13" t="str">
        <f>IF($D48="", "",VLOOKUP($D48,Series!$A:$J,9,FALSE))</f>
        <v>Washington Group</v>
      </c>
      <c r="P48" s="13" t="str">
        <f>IF($D48="", "",VLOOKUP($D48,Series!$A:$J,10,FALSE))</f>
        <v>None</v>
      </c>
    </row>
    <row r="49" spans="1:16" ht="60" x14ac:dyDescent="0.25">
      <c r="A49" s="13" t="str">
        <f>IF(C49&gt;0,VLOOKUP(C49,Indicators!G:H,2,0),"")</f>
        <v/>
      </c>
      <c r="D49" s="3" t="s">
        <v>1749</v>
      </c>
      <c r="E49" s="13" t="str">
        <f>IF(D49&gt;0,VLOOKUP(D49,Series!A:B,2,0),"")</f>
        <v>National Housing and Population Census</v>
      </c>
      <c r="F49" s="13" t="str">
        <f>IF(D49&gt;0,VLOOKUP(D49,Series!A:D,4,0),"")</f>
        <v xml:space="preserve"> Waste management</v>
      </c>
      <c r="G49" s="13" t="str">
        <f>IF(E49&gt;"",VLOOKUP(E49,Sources!A:B,2,0),"")</f>
        <v>Uganda Bureau of Statistics</v>
      </c>
      <c r="H49" s="13" t="str">
        <f>IF(E49="", "",VLOOKUP(E49,Sources!A:M, 13,FALSE))</f>
        <v>Confidential</v>
      </c>
      <c r="I49" s="13">
        <f>IF($E49="", "",VLOOKUP($E49,Sources!$A:$M, 5,FALSE))</f>
        <v>100</v>
      </c>
      <c r="J49" s="13">
        <f>IF($E49="", "",VLOOKUP($E49,Sources!$A:$M, 6,FALSE))</f>
        <v>100</v>
      </c>
      <c r="K49" s="13">
        <f>IF($E49="", "",VLOOKUP($E49,Sources!$A:$M, 9,FALSE))</f>
        <v>2014</v>
      </c>
      <c r="L49" s="13" t="str">
        <f>IF($D49="", "",VLOOKUP($D49,Series!$A:$J,6,FALSE))</f>
        <v>2nd level admin area</v>
      </c>
      <c r="M49" s="13" t="str">
        <f>IF($D49="", "",VLOOKUP($D49,Series!$A:$J,7,FALSE))</f>
        <v>Actual</v>
      </c>
      <c r="N49" s="13" t="str">
        <f>IF($D49="", "",VLOOKUP($D49,Series!$A:$J,8,FALSE))</f>
        <v>Yes</v>
      </c>
      <c r="O49" s="13" t="str">
        <f>IF($D49="", "",VLOOKUP($D49,Series!$A:$J,9,FALSE))</f>
        <v>Washington Group</v>
      </c>
      <c r="P49" s="13" t="str">
        <f>IF($D49="", "",VLOOKUP($D49,Series!$A:$J,10,FALSE))</f>
        <v>None</v>
      </c>
    </row>
    <row r="50" spans="1:16" ht="60" x14ac:dyDescent="0.25">
      <c r="A50" s="13" t="str">
        <f>IF(C50&gt;0,VLOOKUP(C50,Indicators!G:H,2,0),"")</f>
        <v/>
      </c>
      <c r="D50" s="3" t="s">
        <v>1750</v>
      </c>
      <c r="E50" s="13" t="str">
        <f>IF(D50&gt;0,VLOOKUP(D50,Series!A:B,2,0),"")</f>
        <v>National Housing and Population Census</v>
      </c>
      <c r="F50" s="13" t="str">
        <f>IF(D50&gt;0,VLOOKUP(D50,Series!A:D,4,0),"")</f>
        <v xml:space="preserve"> Housing and community amenities</v>
      </c>
      <c r="G50" s="13" t="str">
        <f>IF(E50&gt;"",VLOOKUP(E50,Sources!A:B,2,0),"")</f>
        <v>Uganda Bureau of Statistics</v>
      </c>
      <c r="H50" s="13" t="str">
        <f>IF(E50="", "",VLOOKUP(E50,Sources!A:M, 13,FALSE))</f>
        <v>Confidential</v>
      </c>
      <c r="I50" s="13">
        <f>IF($E50="", "",VLOOKUP($E50,Sources!$A:$M, 5,FALSE))</f>
        <v>100</v>
      </c>
      <c r="J50" s="13">
        <f>IF($E50="", "",VLOOKUP($E50,Sources!$A:$M, 6,FALSE))</f>
        <v>100</v>
      </c>
      <c r="K50" s="13">
        <f>IF($E50="", "",VLOOKUP($E50,Sources!$A:$M, 9,FALSE))</f>
        <v>2014</v>
      </c>
      <c r="L50" s="13" t="str">
        <f>IF($D50="", "",VLOOKUP($D50,Series!$A:$J,6,FALSE))</f>
        <v>2nd level admin area</v>
      </c>
      <c r="M50" s="13" t="str">
        <f>IF($D50="", "",VLOOKUP($D50,Series!$A:$J,7,FALSE))</f>
        <v>Actual</v>
      </c>
      <c r="N50" s="13" t="str">
        <f>IF($D50="", "",VLOOKUP($D50,Series!$A:$J,8,FALSE))</f>
        <v>Yes</v>
      </c>
      <c r="O50" s="13" t="str">
        <f>IF($D50="", "",VLOOKUP($D50,Series!$A:$J,9,FALSE))</f>
        <v>Washington Group</v>
      </c>
      <c r="P50" s="13" t="str">
        <f>IF($D50="", "",VLOOKUP($D50,Series!$A:$J,10,FALSE))</f>
        <v>None</v>
      </c>
    </row>
    <row r="51" spans="1:16" ht="60" x14ac:dyDescent="0.25">
      <c r="A51" s="13" t="str">
        <f>IF(C51&gt;0,VLOOKUP(C51,Indicators!G:H,2,0),"")</f>
        <v/>
      </c>
      <c r="D51" s="3" t="s">
        <v>1751</v>
      </c>
      <c r="E51" s="13" t="str">
        <f>IF(D51&gt;0,VLOOKUP(D51,Series!A:B,2,0),"")</f>
        <v>National Housing and Population Census</v>
      </c>
      <c r="F51" s="13" t="str">
        <f>IF(D51&gt;0,VLOOKUP(D51,Series!A:D,4,0),"")</f>
        <v xml:space="preserve"> Housing and community amenities</v>
      </c>
      <c r="G51" s="13" t="str">
        <f>IF(E51&gt;"",VLOOKUP(E51,Sources!A:B,2,0),"")</f>
        <v>Uganda Bureau of Statistics</v>
      </c>
      <c r="H51" s="13" t="str">
        <f>IF(E51="", "",VLOOKUP(E51,Sources!A:M, 13,FALSE))</f>
        <v>Confidential</v>
      </c>
      <c r="I51" s="13">
        <f>IF($E51="", "",VLOOKUP($E51,Sources!$A:$M, 5,FALSE))</f>
        <v>100</v>
      </c>
      <c r="J51" s="13">
        <f>IF($E51="", "",VLOOKUP($E51,Sources!$A:$M, 6,FALSE))</f>
        <v>100</v>
      </c>
      <c r="K51" s="13">
        <f>IF($E51="", "",VLOOKUP($E51,Sources!$A:$M, 9,FALSE))</f>
        <v>2014</v>
      </c>
      <c r="L51" s="13" t="str">
        <f>IF($D51="", "",VLOOKUP($D51,Series!$A:$J,6,FALSE))</f>
        <v>2nd level admin area</v>
      </c>
      <c r="M51" s="13" t="str">
        <f>IF($D51="", "",VLOOKUP($D51,Series!$A:$J,7,FALSE))</f>
        <v>Actual</v>
      </c>
      <c r="N51" s="13" t="str">
        <f>IF($D51="", "",VLOOKUP($D51,Series!$A:$J,8,FALSE))</f>
        <v>Yes</v>
      </c>
      <c r="O51" s="13" t="str">
        <f>IF($D51="", "",VLOOKUP($D51,Series!$A:$J,9,FALSE))</f>
        <v>Washington Group</v>
      </c>
      <c r="P51" s="13" t="str">
        <f>IF($D51="", "",VLOOKUP($D51,Series!$A:$J,10,FALSE))</f>
        <v>None</v>
      </c>
    </row>
    <row r="52" spans="1:16" ht="60" x14ac:dyDescent="0.25">
      <c r="A52" s="13" t="str">
        <f>IF(C52&gt;0,VLOOKUP(C52,Indicators!G:H,2,0),"")</f>
        <v/>
      </c>
      <c r="D52" s="3" t="s">
        <v>1752</v>
      </c>
      <c r="E52" s="13" t="str">
        <f>IF(D52&gt;0,VLOOKUP(D52,Series!A:B,2,0),"")</f>
        <v>National Housing and Population Census</v>
      </c>
      <c r="F52" s="13" t="str">
        <f>IF(D52&gt;0,VLOOKUP(D52,Series!A:D,4,0),"")</f>
        <v xml:space="preserve"> Economic affairs n.e.c.</v>
      </c>
      <c r="G52" s="13" t="str">
        <f>IF(E52&gt;"",VLOOKUP(E52,Sources!A:B,2,0),"")</f>
        <v>Uganda Bureau of Statistics</v>
      </c>
      <c r="H52" s="13" t="str">
        <f>IF(E52="", "",VLOOKUP(E52,Sources!A:M, 13,FALSE))</f>
        <v>Confidential</v>
      </c>
      <c r="I52" s="13">
        <f>IF($E52="", "",VLOOKUP($E52,Sources!$A:$M, 5,FALSE))</f>
        <v>100</v>
      </c>
      <c r="J52" s="13">
        <f>IF($E52="", "",VLOOKUP($E52,Sources!$A:$M, 6,FALSE))</f>
        <v>100</v>
      </c>
      <c r="K52" s="13">
        <f>IF($E52="", "",VLOOKUP($E52,Sources!$A:$M, 9,FALSE))</f>
        <v>2014</v>
      </c>
      <c r="L52" s="13" t="str">
        <f>IF($D52="", "",VLOOKUP($D52,Series!$A:$J,6,FALSE))</f>
        <v>2nd level admin area</v>
      </c>
      <c r="M52" s="13" t="str">
        <f>IF($D52="", "",VLOOKUP($D52,Series!$A:$J,7,FALSE))</f>
        <v>Actual</v>
      </c>
      <c r="N52" s="13" t="str">
        <f>IF($D52="", "",VLOOKUP($D52,Series!$A:$J,8,FALSE))</f>
        <v>Yes</v>
      </c>
      <c r="O52" s="13" t="str">
        <f>IF($D52="", "",VLOOKUP($D52,Series!$A:$J,9,FALSE))</f>
        <v>Washington Group</v>
      </c>
      <c r="P52" s="13" t="str">
        <f>IF($D52="", "",VLOOKUP($D52,Series!$A:$J,10,FALSE))</f>
        <v>None</v>
      </c>
    </row>
    <row r="53" spans="1:16" ht="60" x14ac:dyDescent="0.25">
      <c r="A53" s="13" t="str">
        <f>IF(C53&gt;0,VLOOKUP(C53,Indicators!G:H,2,0),"")</f>
        <v/>
      </c>
      <c r="D53" s="3" t="s">
        <v>1753</v>
      </c>
      <c r="E53" s="13" t="str">
        <f>IF(D53&gt;0,VLOOKUP(D53,Series!A:B,2,0),"")</f>
        <v>National Housing and Population Census</v>
      </c>
      <c r="F53" s="13" t="str">
        <f>IF(D53&gt;0,VLOOKUP(D53,Series!A:D,4,0),"")</f>
        <v xml:space="preserve"> Communication</v>
      </c>
      <c r="G53" s="13" t="str">
        <f>IF(E53&gt;"",VLOOKUP(E53,Sources!A:B,2,0),"")</f>
        <v>Uganda Bureau of Statistics</v>
      </c>
      <c r="H53" s="13" t="str">
        <f>IF(E53="", "",VLOOKUP(E53,Sources!A:M, 13,FALSE))</f>
        <v>Confidential</v>
      </c>
      <c r="I53" s="13">
        <f>IF($E53="", "",VLOOKUP($E53,Sources!$A:$M, 5,FALSE))</f>
        <v>100</v>
      </c>
      <c r="J53" s="13">
        <f>IF($E53="", "",VLOOKUP($E53,Sources!$A:$M, 6,FALSE))</f>
        <v>100</v>
      </c>
      <c r="K53" s="13">
        <f>IF($E53="", "",VLOOKUP($E53,Sources!$A:$M, 9,FALSE))</f>
        <v>2014</v>
      </c>
      <c r="L53" s="13" t="str">
        <f>IF($D53="", "",VLOOKUP($D53,Series!$A:$J,6,FALSE))</f>
        <v>2nd level admin area</v>
      </c>
      <c r="M53" s="13" t="str">
        <f>IF($D53="", "",VLOOKUP($D53,Series!$A:$J,7,FALSE))</f>
        <v>Actual</v>
      </c>
      <c r="N53" s="13" t="str">
        <f>IF($D53="", "",VLOOKUP($D53,Series!$A:$J,8,FALSE))</f>
        <v>Yes</v>
      </c>
      <c r="O53" s="13" t="str">
        <f>IF($D53="", "",VLOOKUP($D53,Series!$A:$J,9,FALSE))</f>
        <v>Washington Group</v>
      </c>
      <c r="P53" s="13" t="str">
        <f>IF($D53="", "",VLOOKUP($D53,Series!$A:$J,10,FALSE))</f>
        <v>None</v>
      </c>
    </row>
    <row r="54" spans="1:16" ht="60" x14ac:dyDescent="0.25">
      <c r="A54" s="13" t="str">
        <f>IF(C54&gt;0,VLOOKUP(C54,Indicators!G:H,2,0),"")</f>
        <v/>
      </c>
      <c r="D54" s="3" t="s">
        <v>1754</v>
      </c>
      <c r="E54" s="13" t="str">
        <f>IF(D54&gt;0,VLOOKUP(D54,Series!A:B,2,0),"")</f>
        <v>National Housing and Population Census</v>
      </c>
      <c r="F54" s="13" t="str">
        <f>IF(D54&gt;0,VLOOKUP(D54,Series!A:D,4,0),"")</f>
        <v xml:space="preserve"> Communication</v>
      </c>
      <c r="G54" s="13" t="str">
        <f>IF(E54&gt;"",VLOOKUP(E54,Sources!A:B,2,0),"")</f>
        <v>Uganda Bureau of Statistics</v>
      </c>
      <c r="H54" s="13" t="str">
        <f>IF(E54="", "",VLOOKUP(E54,Sources!A:M, 13,FALSE))</f>
        <v>Confidential</v>
      </c>
      <c r="I54" s="13">
        <f>IF($E54="", "",VLOOKUP($E54,Sources!$A:$M, 5,FALSE))</f>
        <v>100</v>
      </c>
      <c r="J54" s="13">
        <f>IF($E54="", "",VLOOKUP($E54,Sources!$A:$M, 6,FALSE))</f>
        <v>100</v>
      </c>
      <c r="K54" s="13">
        <f>IF($E54="", "",VLOOKUP($E54,Sources!$A:$M, 9,FALSE))</f>
        <v>2014</v>
      </c>
      <c r="L54" s="13" t="str">
        <f>IF($D54="", "",VLOOKUP($D54,Series!$A:$J,6,FALSE))</f>
        <v>2nd level admin area</v>
      </c>
      <c r="M54" s="13" t="str">
        <f>IF($D54="", "",VLOOKUP($D54,Series!$A:$J,7,FALSE))</f>
        <v>Actual</v>
      </c>
      <c r="N54" s="13" t="str">
        <f>IF($D54="", "",VLOOKUP($D54,Series!$A:$J,8,FALSE))</f>
        <v>Yes</v>
      </c>
      <c r="O54" s="13" t="str">
        <f>IF($D54="", "",VLOOKUP($D54,Series!$A:$J,9,FALSE))</f>
        <v>Washington Group</v>
      </c>
      <c r="P54" s="13" t="str">
        <f>IF($D54="", "",VLOOKUP($D54,Series!$A:$J,10,FALSE))</f>
        <v>None</v>
      </c>
    </row>
    <row r="55" spans="1:16" ht="60" x14ac:dyDescent="0.25">
      <c r="A55" s="13" t="str">
        <f>IF(C55&gt;0,VLOOKUP(C55,Indicators!G:H,2,0),"")</f>
        <v/>
      </c>
      <c r="D55" s="3" t="s">
        <v>1755</v>
      </c>
      <c r="E55" s="13" t="str">
        <f>IF(D55&gt;0,VLOOKUP(D55,Series!A:B,2,0),"")</f>
        <v>National Housing and Population Census</v>
      </c>
      <c r="F55" s="13" t="str">
        <f>IF(D55&gt;0,VLOOKUP(D55,Series!A:D,4,0),"")</f>
        <v xml:space="preserve"> Medical products, appliances and equipment</v>
      </c>
      <c r="G55" s="13" t="str">
        <f>IF(E55&gt;"",VLOOKUP(E55,Sources!A:B,2,0),"")</f>
        <v>Uganda Bureau of Statistics</v>
      </c>
      <c r="H55" s="13" t="str">
        <f>IF(E55="", "",VLOOKUP(E55,Sources!A:M, 13,FALSE))</f>
        <v>Confidential</v>
      </c>
      <c r="I55" s="13">
        <f>IF($E55="", "",VLOOKUP($E55,Sources!$A:$M, 5,FALSE))</f>
        <v>100</v>
      </c>
      <c r="J55" s="13">
        <f>IF($E55="", "",VLOOKUP($E55,Sources!$A:$M, 6,FALSE))</f>
        <v>100</v>
      </c>
      <c r="K55" s="13">
        <f>IF($E55="", "",VLOOKUP($E55,Sources!$A:$M, 9,FALSE))</f>
        <v>2014</v>
      </c>
      <c r="L55" s="13" t="str">
        <f>IF($D55="", "",VLOOKUP($D55,Series!$A:$J,6,FALSE))</f>
        <v>2nd level admin area</v>
      </c>
      <c r="M55" s="13" t="str">
        <f>IF($D55="", "",VLOOKUP($D55,Series!$A:$J,7,FALSE))</f>
        <v>Actual</v>
      </c>
      <c r="N55" s="13" t="str">
        <f>IF($D55="", "",VLOOKUP($D55,Series!$A:$J,8,FALSE))</f>
        <v>Yes</v>
      </c>
      <c r="O55" s="13" t="str">
        <f>IF($D55="", "",VLOOKUP($D55,Series!$A:$J,9,FALSE))</f>
        <v>Washington Group</v>
      </c>
      <c r="P55" s="13" t="str">
        <f>IF($D55="", "",VLOOKUP($D55,Series!$A:$J,10,FALSE))</f>
        <v>None</v>
      </c>
    </row>
    <row r="56" spans="1:16" ht="60" x14ac:dyDescent="0.25">
      <c r="A56" s="13" t="str">
        <f>IF(C56&gt;0,VLOOKUP(C56,Indicators!G:H,2,0),"")</f>
        <v/>
      </c>
      <c r="D56" s="3" t="s">
        <v>1756</v>
      </c>
      <c r="E56" s="13" t="str">
        <f>IF(D56&gt;0,VLOOKUP(D56,Series!A:B,2,0),"")</f>
        <v>National Housing and Population Census</v>
      </c>
      <c r="F56" s="13" t="str">
        <f>IF(D56&gt;0,VLOOKUP(D56,Series!A:D,4,0),"")</f>
        <v xml:space="preserve"> Medical products, appliances and equipment</v>
      </c>
      <c r="G56" s="13" t="str">
        <f>IF(E56&gt;"",VLOOKUP(E56,Sources!A:B,2,0),"")</f>
        <v>Uganda Bureau of Statistics</v>
      </c>
      <c r="H56" s="13" t="str">
        <f>IF(E56="", "",VLOOKUP(E56,Sources!A:M, 13,FALSE))</f>
        <v>Confidential</v>
      </c>
      <c r="I56" s="13">
        <f>IF($E56="", "",VLOOKUP($E56,Sources!$A:$M, 5,FALSE))</f>
        <v>100</v>
      </c>
      <c r="J56" s="13">
        <f>IF($E56="", "",VLOOKUP($E56,Sources!$A:$M, 6,FALSE))</f>
        <v>100</v>
      </c>
      <c r="K56" s="13">
        <f>IF($E56="", "",VLOOKUP($E56,Sources!$A:$M, 9,FALSE))</f>
        <v>2014</v>
      </c>
      <c r="L56" s="13" t="str">
        <f>IF($D56="", "",VLOOKUP($D56,Series!$A:$J,6,FALSE))</f>
        <v>2nd level admin area</v>
      </c>
      <c r="M56" s="13" t="str">
        <f>IF($D56="", "",VLOOKUP($D56,Series!$A:$J,7,FALSE))</f>
        <v>Actual</v>
      </c>
      <c r="N56" s="13" t="str">
        <f>IF($D56="", "",VLOOKUP($D56,Series!$A:$J,8,FALSE))</f>
        <v>Yes</v>
      </c>
      <c r="O56" s="13" t="str">
        <f>IF($D56="", "",VLOOKUP($D56,Series!$A:$J,9,FALSE))</f>
        <v>Washington Group</v>
      </c>
      <c r="P56" s="13" t="str">
        <f>IF($D56="", "",VLOOKUP($D56,Series!$A:$J,10,FALSE))</f>
        <v>None</v>
      </c>
    </row>
    <row r="57" spans="1:16" ht="60" x14ac:dyDescent="0.25">
      <c r="A57" s="13" t="str">
        <f>IF(C57&gt;0,VLOOKUP(C57,Indicators!G:H,2,0),"")</f>
        <v/>
      </c>
      <c r="D57" s="3" t="s">
        <v>1757</v>
      </c>
      <c r="E57" s="13" t="str">
        <f>IF(D57&gt;0,VLOOKUP(D57,Series!A:B,2,0),"")</f>
        <v>National Housing and Population Census</v>
      </c>
      <c r="F57" s="13" t="str">
        <f>IF(D57&gt;0,VLOOKUP(D57,Series!A:D,4,0),"")</f>
        <v xml:space="preserve"> Social protection</v>
      </c>
      <c r="G57" s="13" t="str">
        <f>IF(E57&gt;"",VLOOKUP(E57,Sources!A:B,2,0),"")</f>
        <v>Uganda Bureau of Statistics</v>
      </c>
      <c r="H57" s="13" t="str">
        <f>IF(E57="", "",VLOOKUP(E57,Sources!A:M, 13,FALSE))</f>
        <v>Confidential</v>
      </c>
      <c r="I57" s="13">
        <f>IF($E57="", "",VLOOKUP($E57,Sources!$A:$M, 5,FALSE))</f>
        <v>100</v>
      </c>
      <c r="J57" s="13">
        <f>IF($E57="", "",VLOOKUP($E57,Sources!$A:$M, 6,FALSE))</f>
        <v>100</v>
      </c>
      <c r="K57" s="13">
        <f>IF($E57="", "",VLOOKUP($E57,Sources!$A:$M, 9,FALSE))</f>
        <v>2014</v>
      </c>
      <c r="L57" s="13" t="str">
        <f>IF($D57="", "",VLOOKUP($D57,Series!$A:$J,6,FALSE))</f>
        <v>2nd level admin area</v>
      </c>
      <c r="M57" s="13" t="str">
        <f>IF($D57="", "",VLOOKUP($D57,Series!$A:$J,7,FALSE))</f>
        <v>Actual</v>
      </c>
      <c r="N57" s="13" t="str">
        <f>IF($D57="", "",VLOOKUP($D57,Series!$A:$J,8,FALSE))</f>
        <v>Yes</v>
      </c>
      <c r="O57" s="13" t="str">
        <f>IF($D57="", "",VLOOKUP($D57,Series!$A:$J,9,FALSE))</f>
        <v>Washington Group</v>
      </c>
      <c r="P57" s="13" t="str">
        <f>IF($D57="", "",VLOOKUP($D57,Series!$A:$J,10,FALSE))</f>
        <v>None</v>
      </c>
    </row>
    <row r="58" spans="1:16" ht="60" x14ac:dyDescent="0.25">
      <c r="A58" s="13" t="str">
        <f>IF(C58&gt;0,VLOOKUP(C58,Indicators!G:H,2,0),"")</f>
        <v/>
      </c>
      <c r="D58" s="3" t="s">
        <v>1758</v>
      </c>
      <c r="E58" s="13" t="str">
        <f>IF(D58&gt;0,VLOOKUP(D58,Series!A:B,2,0),"")</f>
        <v>National Housing and Population Census</v>
      </c>
      <c r="F58" s="13" t="str">
        <f>IF(D58&gt;0,VLOOKUP(D58,Series!A:D,4,0),"")</f>
        <v xml:space="preserve"> Economic affairs n.e.c.</v>
      </c>
      <c r="G58" s="13" t="str">
        <f>IF(E58&gt;"",VLOOKUP(E58,Sources!A:B,2,0),"")</f>
        <v>Uganda Bureau of Statistics</v>
      </c>
      <c r="H58" s="13" t="str">
        <f>IF(E58="", "",VLOOKUP(E58,Sources!A:M, 13,FALSE))</f>
        <v>Confidential</v>
      </c>
      <c r="I58" s="13">
        <f>IF($E58="", "",VLOOKUP($E58,Sources!$A:$M, 5,FALSE))</f>
        <v>100</v>
      </c>
      <c r="J58" s="13">
        <f>IF($E58="", "",VLOOKUP($E58,Sources!$A:$M, 6,FALSE))</f>
        <v>100</v>
      </c>
      <c r="K58" s="13">
        <f>IF($E58="", "",VLOOKUP($E58,Sources!$A:$M, 9,FALSE))</f>
        <v>2014</v>
      </c>
      <c r="L58" s="13" t="str">
        <f>IF($D58="", "",VLOOKUP($D58,Series!$A:$J,6,FALSE))</f>
        <v>2nd level admin area</v>
      </c>
      <c r="M58" s="13" t="str">
        <f>IF($D58="", "",VLOOKUP($D58,Series!$A:$J,7,FALSE))</f>
        <v>Actual</v>
      </c>
      <c r="N58" s="13" t="str">
        <f>IF($D58="", "",VLOOKUP($D58,Series!$A:$J,8,FALSE))</f>
        <v>Yes</v>
      </c>
      <c r="O58" s="13" t="str">
        <f>IF($D58="", "",VLOOKUP($D58,Series!$A:$J,9,FALSE))</f>
        <v>Washington Group</v>
      </c>
      <c r="P58" s="13" t="str">
        <f>IF($D58="", "",VLOOKUP($D58,Series!$A:$J,10,FALSE))</f>
        <v>None</v>
      </c>
    </row>
    <row r="59" spans="1:16" ht="60" x14ac:dyDescent="0.25">
      <c r="A59" s="13" t="str">
        <f>IF(C59&gt;0,VLOOKUP(C59,Indicators!G:H,2,0),"")</f>
        <v/>
      </c>
      <c r="D59" s="3" t="s">
        <v>1759</v>
      </c>
      <c r="E59" s="13" t="str">
        <f>IF(D59&gt;0,VLOOKUP(D59,Series!A:B,2,0),"")</f>
        <v>National Housing and Population Census</v>
      </c>
      <c r="F59" s="13" t="str">
        <f>IF(D59&gt;0,VLOOKUP(D59,Series!A:D,4,0),"")</f>
        <v xml:space="preserve"> Economic affairs n.e.c.</v>
      </c>
      <c r="G59" s="13" t="str">
        <f>IF(E59&gt;"",VLOOKUP(E59,Sources!A:B,2,0),"")</f>
        <v>Uganda Bureau of Statistics</v>
      </c>
      <c r="H59" s="13" t="str">
        <f>IF(E59="", "",VLOOKUP(E59,Sources!A:M, 13,FALSE))</f>
        <v>Confidential</v>
      </c>
      <c r="I59" s="13">
        <f>IF($E59="", "",VLOOKUP($E59,Sources!$A:$M, 5,FALSE))</f>
        <v>100</v>
      </c>
      <c r="J59" s="13">
        <f>IF($E59="", "",VLOOKUP($E59,Sources!$A:$M, 6,FALSE))</f>
        <v>100</v>
      </c>
      <c r="K59" s="13">
        <f>IF($E59="", "",VLOOKUP($E59,Sources!$A:$M, 9,FALSE))</f>
        <v>2014</v>
      </c>
      <c r="L59" s="13" t="str">
        <f>IF($D59="", "",VLOOKUP($D59,Series!$A:$J,6,FALSE))</f>
        <v>2nd level admin area</v>
      </c>
      <c r="M59" s="13" t="str">
        <f>IF($D59="", "",VLOOKUP($D59,Series!$A:$J,7,FALSE))</f>
        <v>Actual</v>
      </c>
      <c r="N59" s="13" t="str">
        <f>IF($D59="", "",VLOOKUP($D59,Series!$A:$J,8,FALSE))</f>
        <v>Yes</v>
      </c>
      <c r="O59" s="13" t="str">
        <f>IF($D59="", "",VLOOKUP($D59,Series!$A:$J,9,FALSE))</f>
        <v>Washington Group</v>
      </c>
      <c r="P59" s="13" t="str">
        <f>IF($D59="", "",VLOOKUP($D59,Series!$A:$J,10,FALSE))</f>
        <v>None</v>
      </c>
    </row>
    <row r="60" spans="1:16" ht="60" x14ac:dyDescent="0.25">
      <c r="A60" s="13" t="str">
        <f>IF(C60&gt;0,VLOOKUP(C60,Indicators!G:H,2,0),"")</f>
        <v/>
      </c>
      <c r="D60" s="3" t="s">
        <v>1760</v>
      </c>
      <c r="E60" s="13" t="str">
        <f>IF(D60&gt;0,VLOOKUP(D60,Series!A:B,2,0),"")</f>
        <v>National Housing and Population Census</v>
      </c>
      <c r="F60" s="13" t="str">
        <f>IF(D60&gt;0,VLOOKUP(D60,Series!A:D,4,0),"")</f>
        <v xml:space="preserve"> Economic affairs n.e.c.</v>
      </c>
      <c r="G60" s="13" t="str">
        <f>IF(E60&gt;"",VLOOKUP(E60,Sources!A:B,2,0),"")</f>
        <v>Uganda Bureau of Statistics</v>
      </c>
      <c r="H60" s="13" t="str">
        <f>IF(E60="", "",VLOOKUP(E60,Sources!A:M, 13,FALSE))</f>
        <v>Confidential</v>
      </c>
      <c r="I60" s="13">
        <f>IF($E60="", "",VLOOKUP($E60,Sources!$A:$M, 5,FALSE))</f>
        <v>100</v>
      </c>
      <c r="J60" s="13">
        <f>IF($E60="", "",VLOOKUP($E60,Sources!$A:$M, 6,FALSE))</f>
        <v>100</v>
      </c>
      <c r="K60" s="13">
        <f>IF($E60="", "",VLOOKUP($E60,Sources!$A:$M, 9,FALSE))</f>
        <v>2014</v>
      </c>
      <c r="L60" s="13" t="str">
        <f>IF($D60="", "",VLOOKUP($D60,Series!$A:$J,6,FALSE))</f>
        <v>2nd level admin area</v>
      </c>
      <c r="M60" s="13" t="str">
        <f>IF($D60="", "",VLOOKUP($D60,Series!$A:$J,7,FALSE))</f>
        <v>Actual</v>
      </c>
      <c r="N60" s="13" t="str">
        <f>IF($D60="", "",VLOOKUP($D60,Series!$A:$J,8,FALSE))</f>
        <v>Yes</v>
      </c>
      <c r="O60" s="13" t="str">
        <f>IF($D60="", "",VLOOKUP($D60,Series!$A:$J,9,FALSE))</f>
        <v>Washington Group</v>
      </c>
      <c r="P60" s="13" t="str">
        <f>IF($D60="", "",VLOOKUP($D60,Series!$A:$J,10,FALSE))</f>
        <v>None</v>
      </c>
    </row>
    <row r="61" spans="1:16" ht="60" x14ac:dyDescent="0.25">
      <c r="A61" s="13" t="str">
        <f>IF(C61&gt;0,VLOOKUP(C61,Indicators!G:H,2,0),"")</f>
        <v/>
      </c>
      <c r="D61" s="3" t="s">
        <v>1761</v>
      </c>
      <c r="E61" s="13" t="str">
        <f>IF(D61&gt;0,VLOOKUP(D61,Series!A:B,2,0),"")</f>
        <v>National Housing and Population Census</v>
      </c>
      <c r="F61" s="13" t="str">
        <f>IF(D61&gt;0,VLOOKUP(D61,Series!A:D,4,0),"")</f>
        <v xml:space="preserve"> Health n.e.c.</v>
      </c>
      <c r="G61" s="13" t="str">
        <f>IF(E61&gt;"",VLOOKUP(E61,Sources!A:B,2,0),"")</f>
        <v>Uganda Bureau of Statistics</v>
      </c>
      <c r="H61" s="13" t="str">
        <f>IF(E61="", "",VLOOKUP(E61,Sources!A:M, 13,FALSE))</f>
        <v>Confidential</v>
      </c>
      <c r="I61" s="13">
        <f>IF($E61="", "",VLOOKUP($E61,Sources!$A:$M, 5,FALSE))</f>
        <v>100</v>
      </c>
      <c r="J61" s="13">
        <f>IF($E61="", "",VLOOKUP($E61,Sources!$A:$M, 6,FALSE))</f>
        <v>100</v>
      </c>
      <c r="K61" s="13">
        <f>IF($E61="", "",VLOOKUP($E61,Sources!$A:$M, 9,FALSE))</f>
        <v>2014</v>
      </c>
      <c r="L61" s="13" t="str">
        <f>IF($D61="", "",VLOOKUP($D61,Series!$A:$J,6,FALSE))</f>
        <v>2nd level admin area</v>
      </c>
      <c r="M61" s="13" t="str">
        <f>IF($D61="", "",VLOOKUP($D61,Series!$A:$J,7,FALSE))</f>
        <v>Actual</v>
      </c>
      <c r="N61" s="13" t="str">
        <f>IF($D61="", "",VLOOKUP($D61,Series!$A:$J,8,FALSE))</f>
        <v>Yes</v>
      </c>
      <c r="O61" s="13" t="str">
        <f>IF($D61="", "",VLOOKUP($D61,Series!$A:$J,9,FALSE))</f>
        <v>Washington Group</v>
      </c>
      <c r="P61" s="13" t="str">
        <f>IF($D61="", "",VLOOKUP($D61,Series!$A:$J,10,FALSE))</f>
        <v>None</v>
      </c>
    </row>
    <row r="62" spans="1:16" ht="60" x14ac:dyDescent="0.25">
      <c r="A62" s="13" t="str">
        <f>IF(C62&gt;0,VLOOKUP(C62,Indicators!G:H,2,0),"")</f>
        <v/>
      </c>
      <c r="D62" s="3" t="s">
        <v>1762</v>
      </c>
      <c r="E62" s="13" t="str">
        <f>IF(D62&gt;0,VLOOKUP(D62,Series!A:B,2,0),"")</f>
        <v>National Housing and Population Census</v>
      </c>
      <c r="F62" s="13" t="str">
        <f>IF(D62&gt;0,VLOOKUP(D62,Series!A:D,4,0),"")</f>
        <v xml:space="preserve"> Housing</v>
      </c>
      <c r="G62" s="13" t="str">
        <f>IF(E62&gt;"",VLOOKUP(E62,Sources!A:B,2,0),"")</f>
        <v>Uganda Bureau of Statistics</v>
      </c>
      <c r="H62" s="13" t="str">
        <f>IF(E62="", "",VLOOKUP(E62,Sources!A:M, 13,FALSE))</f>
        <v>Confidential</v>
      </c>
      <c r="I62" s="13">
        <f>IF($E62="", "",VLOOKUP($E62,Sources!$A:$M, 5,FALSE))</f>
        <v>100</v>
      </c>
      <c r="J62" s="13">
        <f>IF($E62="", "",VLOOKUP($E62,Sources!$A:$M, 6,FALSE))</f>
        <v>100</v>
      </c>
      <c r="K62" s="13">
        <f>IF($E62="", "",VLOOKUP($E62,Sources!$A:$M, 9,FALSE))</f>
        <v>2014</v>
      </c>
      <c r="L62" s="13" t="str">
        <f>IF($D62="", "",VLOOKUP($D62,Series!$A:$J,6,FALSE))</f>
        <v>2nd level admin area</v>
      </c>
      <c r="M62" s="13" t="str">
        <f>IF($D62="", "",VLOOKUP($D62,Series!$A:$J,7,FALSE))</f>
        <v>Actual</v>
      </c>
      <c r="N62" s="13" t="str">
        <f>IF($D62="", "",VLOOKUP($D62,Series!$A:$J,8,FALSE))</f>
        <v>Yes</v>
      </c>
      <c r="O62" s="13" t="str">
        <f>IF($D62="", "",VLOOKUP($D62,Series!$A:$J,9,FALSE))</f>
        <v>Washington Group</v>
      </c>
      <c r="P62" s="13" t="str">
        <f>IF($D62="", "",VLOOKUP($D62,Series!$A:$J,10,FALSE))</f>
        <v>None</v>
      </c>
    </row>
    <row r="63" spans="1:16" ht="60" x14ac:dyDescent="0.25">
      <c r="A63" s="13" t="str">
        <f>IF(C63&gt;0,VLOOKUP(C63,Indicators!G:H,2,0),"")</f>
        <v/>
      </c>
      <c r="D63" s="3" t="s">
        <v>1763</v>
      </c>
      <c r="E63" s="13" t="str">
        <f>IF(D63&gt;0,VLOOKUP(D63,Series!A:B,2,0),"")</f>
        <v>National Housing and Population Census</v>
      </c>
      <c r="F63" s="13" t="str">
        <f>IF(D63&gt;0,VLOOKUP(D63,Series!A:D,4,0),"")</f>
        <v xml:space="preserve"> Housing</v>
      </c>
      <c r="G63" s="13" t="str">
        <f>IF(E63&gt;"",VLOOKUP(E63,Sources!A:B,2,0),"")</f>
        <v>Uganda Bureau of Statistics</v>
      </c>
      <c r="H63" s="13" t="str">
        <f>IF(E63="", "",VLOOKUP(E63,Sources!A:M, 13,FALSE))</f>
        <v>Confidential</v>
      </c>
      <c r="I63" s="13">
        <f>IF($E63="", "",VLOOKUP($E63,Sources!$A:$M, 5,FALSE))</f>
        <v>100</v>
      </c>
      <c r="J63" s="13">
        <f>IF($E63="", "",VLOOKUP($E63,Sources!$A:$M, 6,FALSE))</f>
        <v>100</v>
      </c>
      <c r="K63" s="13">
        <f>IF($E63="", "",VLOOKUP($E63,Sources!$A:$M, 9,FALSE))</f>
        <v>2014</v>
      </c>
      <c r="L63" s="13" t="str">
        <f>IF($D63="", "",VLOOKUP($D63,Series!$A:$J,6,FALSE))</f>
        <v>2nd level admin area</v>
      </c>
      <c r="M63" s="13" t="str">
        <f>IF($D63="", "",VLOOKUP($D63,Series!$A:$J,7,FALSE))</f>
        <v>Actual</v>
      </c>
      <c r="N63" s="13" t="str">
        <f>IF($D63="", "",VLOOKUP($D63,Series!$A:$J,8,FALSE))</f>
        <v>Yes</v>
      </c>
      <c r="O63" s="13" t="str">
        <f>IF($D63="", "",VLOOKUP($D63,Series!$A:$J,9,FALSE))</f>
        <v>Washington Group</v>
      </c>
      <c r="P63" s="13" t="str">
        <f>IF($D63="", "",VLOOKUP($D63,Series!$A:$J,10,FALSE))</f>
        <v>None</v>
      </c>
    </row>
    <row r="64" spans="1:16" ht="60" x14ac:dyDescent="0.25">
      <c r="A64" s="13" t="str">
        <f>IF(C64&gt;0,VLOOKUP(C64,Indicators!G:H,2,0),"")</f>
        <v/>
      </c>
      <c r="D64" s="3" t="s">
        <v>1764</v>
      </c>
      <c r="E64" s="13" t="str">
        <f>IF(D64&gt;0,VLOOKUP(D64,Series!A:B,2,0),"")</f>
        <v>National Housing and Population Census</v>
      </c>
      <c r="F64" s="13" t="str">
        <f>IF(D64&gt;0,VLOOKUP(D64,Series!A:D,4,0),"")</f>
        <v xml:space="preserve"> Housing</v>
      </c>
      <c r="G64" s="13" t="str">
        <f>IF(E64&gt;"",VLOOKUP(E64,Sources!A:B,2,0),"")</f>
        <v>Uganda Bureau of Statistics</v>
      </c>
      <c r="H64" s="13" t="str">
        <f>IF(E64="", "",VLOOKUP(E64,Sources!A:M, 13,FALSE))</f>
        <v>Confidential</v>
      </c>
      <c r="I64" s="13">
        <f>IF($E64="", "",VLOOKUP($E64,Sources!$A:$M, 5,FALSE))</f>
        <v>100</v>
      </c>
      <c r="J64" s="13">
        <f>IF($E64="", "",VLOOKUP($E64,Sources!$A:$M, 6,FALSE))</f>
        <v>100</v>
      </c>
      <c r="K64" s="13">
        <f>IF($E64="", "",VLOOKUP($E64,Sources!$A:$M, 9,FALSE))</f>
        <v>2014</v>
      </c>
      <c r="L64" s="13" t="str">
        <f>IF($D64="", "",VLOOKUP($D64,Series!$A:$J,6,FALSE))</f>
        <v>2nd level admin area</v>
      </c>
      <c r="M64" s="13" t="str">
        <f>IF($D64="", "",VLOOKUP($D64,Series!$A:$J,7,FALSE))</f>
        <v>Actual</v>
      </c>
      <c r="N64" s="13" t="str">
        <f>IF($D64="", "",VLOOKUP($D64,Series!$A:$J,8,FALSE))</f>
        <v>Yes</v>
      </c>
      <c r="O64" s="13" t="str">
        <f>IF($D64="", "",VLOOKUP($D64,Series!$A:$J,9,FALSE))</f>
        <v>Washington Group</v>
      </c>
      <c r="P64" s="13" t="str">
        <f>IF($D64="", "",VLOOKUP($D64,Series!$A:$J,10,FALSE))</f>
        <v>None</v>
      </c>
    </row>
    <row r="65" spans="1:16" ht="60" x14ac:dyDescent="0.25">
      <c r="A65" s="13" t="str">
        <f>IF(C65&gt;0,VLOOKUP(C65,Indicators!G:H,2,0),"")</f>
        <v/>
      </c>
      <c r="D65" s="3" t="s">
        <v>1765</v>
      </c>
      <c r="E65" s="13" t="str">
        <f>IF(D65&gt;0,VLOOKUP(D65,Series!A:B,2,0),"")</f>
        <v>National Housing and Population Census</v>
      </c>
      <c r="F65" s="13" t="str">
        <f>IF(D65&gt;0,VLOOKUP(D65,Series!A:D,4,0),"")</f>
        <v xml:space="preserve"> Housing</v>
      </c>
      <c r="G65" s="13" t="str">
        <f>IF(E65&gt;"",VLOOKUP(E65,Sources!A:B,2,0),"")</f>
        <v>Uganda Bureau of Statistics</v>
      </c>
      <c r="H65" s="13" t="str">
        <f>IF(E65="", "",VLOOKUP(E65,Sources!A:M, 13,FALSE))</f>
        <v>Confidential</v>
      </c>
      <c r="I65" s="13">
        <f>IF($E65="", "",VLOOKUP($E65,Sources!$A:$M, 5,FALSE))</f>
        <v>100</v>
      </c>
      <c r="J65" s="13">
        <f>IF($E65="", "",VLOOKUP($E65,Sources!$A:$M, 6,FALSE))</f>
        <v>100</v>
      </c>
      <c r="K65" s="13">
        <f>IF($E65="", "",VLOOKUP($E65,Sources!$A:$M, 9,FALSE))</f>
        <v>2014</v>
      </c>
      <c r="L65" s="13" t="str">
        <f>IF($D65="", "",VLOOKUP($D65,Series!$A:$J,6,FALSE))</f>
        <v>2nd level admin area</v>
      </c>
      <c r="M65" s="13" t="str">
        <f>IF($D65="", "",VLOOKUP($D65,Series!$A:$J,7,FALSE))</f>
        <v>Actual</v>
      </c>
      <c r="N65" s="13" t="str">
        <f>IF($D65="", "",VLOOKUP($D65,Series!$A:$J,8,FALSE))</f>
        <v>Yes</v>
      </c>
      <c r="O65" s="13" t="str">
        <f>IF($D65="", "",VLOOKUP($D65,Series!$A:$J,9,FALSE))</f>
        <v>Washington Group</v>
      </c>
      <c r="P65" s="13" t="str">
        <f>IF($D65="", "",VLOOKUP($D65,Series!$A:$J,10,FALSE))</f>
        <v>None</v>
      </c>
    </row>
    <row r="66" spans="1:16" ht="60" x14ac:dyDescent="0.25">
      <c r="A66" s="13" t="str">
        <f>IF(C66&gt;0,VLOOKUP(C66,Indicators!G:H,2,0),"")</f>
        <v/>
      </c>
      <c r="D66" s="3" t="s">
        <v>1766</v>
      </c>
      <c r="E66" s="13" t="str">
        <f>IF(D66&gt;0,VLOOKUP(D66,Series!A:B,2,0),"")</f>
        <v>National Housing and Population Census</v>
      </c>
      <c r="F66" s="13" t="str">
        <f>IF(D66&gt;0,VLOOKUP(D66,Series!A:D,4,0),"")</f>
        <v xml:space="preserve"> Housing</v>
      </c>
      <c r="G66" s="13" t="str">
        <f>IF(E66&gt;"",VLOOKUP(E66,Sources!A:B,2,0),"")</f>
        <v>Uganda Bureau of Statistics</v>
      </c>
      <c r="H66" s="13" t="str">
        <f>IF(E66="", "",VLOOKUP(E66,Sources!A:M, 13,FALSE))</f>
        <v>Confidential</v>
      </c>
      <c r="I66" s="13">
        <f>IF($E66="", "",VLOOKUP($E66,Sources!$A:$M, 5,FALSE))</f>
        <v>100</v>
      </c>
      <c r="J66" s="13">
        <f>IF($E66="", "",VLOOKUP($E66,Sources!$A:$M, 6,FALSE))</f>
        <v>100</v>
      </c>
      <c r="K66" s="13">
        <f>IF($E66="", "",VLOOKUP($E66,Sources!$A:$M, 9,FALSE))</f>
        <v>2014</v>
      </c>
      <c r="L66" s="13" t="str">
        <f>IF($D66="", "",VLOOKUP($D66,Series!$A:$J,6,FALSE))</f>
        <v>2nd level admin area</v>
      </c>
      <c r="M66" s="13" t="str">
        <f>IF($D66="", "",VLOOKUP($D66,Series!$A:$J,7,FALSE))</f>
        <v>Actual</v>
      </c>
      <c r="N66" s="13" t="str">
        <f>IF($D66="", "",VLOOKUP($D66,Series!$A:$J,8,FALSE))</f>
        <v>Yes</v>
      </c>
      <c r="O66" s="13" t="str">
        <f>IF($D66="", "",VLOOKUP($D66,Series!$A:$J,9,FALSE))</f>
        <v>Washington Group</v>
      </c>
      <c r="P66" s="13" t="str">
        <f>IF($D66="", "",VLOOKUP($D66,Series!$A:$J,10,FALSE))</f>
        <v>None</v>
      </c>
    </row>
    <row r="67" spans="1:16" ht="60" x14ac:dyDescent="0.25">
      <c r="A67" s="13" t="str">
        <f>IF(C67&gt;0,VLOOKUP(C67,Indicators!G:H,2,0),"")</f>
        <v/>
      </c>
      <c r="D67" s="3" t="s">
        <v>1767</v>
      </c>
      <c r="E67" s="13" t="str">
        <f>IF(D67&gt;0,VLOOKUP(D67,Series!A:B,2,0),"")</f>
        <v>National Housing and Population Census</v>
      </c>
      <c r="F67" s="13" t="str">
        <f>IF(D67&gt;0,VLOOKUP(D67,Series!A:D,4,0),"")</f>
        <v xml:space="preserve"> Housing</v>
      </c>
      <c r="G67" s="13" t="str">
        <f>IF(E67&gt;"",VLOOKUP(E67,Sources!A:B,2,0),"")</f>
        <v>Uganda Bureau of Statistics</v>
      </c>
      <c r="H67" s="13" t="str">
        <f>IF(E67="", "",VLOOKUP(E67,Sources!A:M, 13,FALSE))</f>
        <v>Confidential</v>
      </c>
      <c r="I67" s="13">
        <f>IF($E67="", "",VLOOKUP($E67,Sources!$A:$M, 5,FALSE))</f>
        <v>100</v>
      </c>
      <c r="J67" s="13">
        <f>IF($E67="", "",VLOOKUP($E67,Sources!$A:$M, 6,FALSE))</f>
        <v>100</v>
      </c>
      <c r="K67" s="13">
        <f>IF($E67="", "",VLOOKUP($E67,Sources!$A:$M, 9,FALSE))</f>
        <v>2014</v>
      </c>
      <c r="L67" s="13" t="str">
        <f>IF($D67="", "",VLOOKUP($D67,Series!$A:$J,6,FALSE))</f>
        <v>2nd level admin area</v>
      </c>
      <c r="M67" s="13" t="str">
        <f>IF($D67="", "",VLOOKUP($D67,Series!$A:$J,7,FALSE))</f>
        <v>Actual</v>
      </c>
      <c r="N67" s="13" t="str">
        <f>IF($D67="", "",VLOOKUP($D67,Series!$A:$J,8,FALSE))</f>
        <v>Yes</v>
      </c>
      <c r="O67" s="13" t="str">
        <f>IF($D67="", "",VLOOKUP($D67,Series!$A:$J,9,FALSE))</f>
        <v>Washington Group</v>
      </c>
      <c r="P67" s="13" t="str">
        <f>IF($D67="", "",VLOOKUP($D67,Series!$A:$J,10,FALSE))</f>
        <v>None</v>
      </c>
    </row>
    <row r="68" spans="1:16" ht="60" x14ac:dyDescent="0.25">
      <c r="A68" s="13" t="str">
        <f>IF(C68&gt;0,VLOOKUP(C68,Indicators!G:H,2,0),"")</f>
        <v/>
      </c>
      <c r="D68" s="3" t="s">
        <v>1768</v>
      </c>
      <c r="E68" s="13" t="str">
        <f>IF(D68&gt;0,VLOOKUP(D68,Series!A:B,2,0),"")</f>
        <v>National Housing and Population Census</v>
      </c>
      <c r="F68" s="13" t="str">
        <f>IF(D68&gt;0,VLOOKUP(D68,Series!A:D,4,0),"")</f>
        <v xml:space="preserve"> Economic affairs n.e.c.</v>
      </c>
      <c r="G68" s="13" t="str">
        <f>IF(E68&gt;"",VLOOKUP(E68,Sources!A:B,2,0),"")</f>
        <v>Uganda Bureau of Statistics</v>
      </c>
      <c r="H68" s="13" t="str">
        <f>IF(E68="", "",VLOOKUP(E68,Sources!A:M, 13,FALSE))</f>
        <v>Confidential</v>
      </c>
      <c r="I68" s="13">
        <f>IF($E68="", "",VLOOKUP($E68,Sources!$A:$M, 5,FALSE))</f>
        <v>100</v>
      </c>
      <c r="J68" s="13">
        <f>IF($E68="", "",VLOOKUP($E68,Sources!$A:$M, 6,FALSE))</f>
        <v>100</v>
      </c>
      <c r="K68" s="13">
        <f>IF($E68="", "",VLOOKUP($E68,Sources!$A:$M, 9,FALSE))</f>
        <v>2014</v>
      </c>
      <c r="L68" s="13" t="str">
        <f>IF($D68="", "",VLOOKUP($D68,Series!$A:$J,6,FALSE))</f>
        <v>2nd level admin area</v>
      </c>
      <c r="M68" s="13" t="str">
        <f>IF($D68="", "",VLOOKUP($D68,Series!$A:$J,7,FALSE))</f>
        <v>Actual</v>
      </c>
      <c r="N68" s="13" t="str">
        <f>IF($D68="", "",VLOOKUP($D68,Series!$A:$J,8,FALSE))</f>
        <v>Yes</v>
      </c>
      <c r="O68" s="13" t="str">
        <f>IF($D68="", "",VLOOKUP($D68,Series!$A:$J,9,FALSE))</f>
        <v>Washington Group</v>
      </c>
      <c r="P68" s="13" t="str">
        <f>IF($D68="", "",VLOOKUP($D68,Series!$A:$J,10,FALSE))</f>
        <v>None</v>
      </c>
    </row>
    <row r="69" spans="1:16" ht="60" x14ac:dyDescent="0.25">
      <c r="A69" s="13" t="str">
        <f>IF(C69&gt;0,VLOOKUP(C69,Indicators!G:H,2,0),"")</f>
        <v/>
      </c>
      <c r="D69" s="3" t="s">
        <v>1769</v>
      </c>
      <c r="E69" s="13" t="str">
        <f>IF(D69&gt;0,VLOOKUP(D69,Series!A:B,2,0),"")</f>
        <v>National Housing and Population Census</v>
      </c>
      <c r="F69" s="13" t="str">
        <f>IF(D69&gt;0,VLOOKUP(D69,Series!A:D,4,0),"")</f>
        <v xml:space="preserve"> Economic affairs n.e.c.</v>
      </c>
      <c r="G69" s="13" t="str">
        <f>IF(E69&gt;"",VLOOKUP(E69,Sources!A:B,2,0),"")</f>
        <v>Uganda Bureau of Statistics</v>
      </c>
      <c r="H69" s="13" t="str">
        <f>IF(E69="", "",VLOOKUP(E69,Sources!A:M, 13,FALSE))</f>
        <v>Confidential</v>
      </c>
      <c r="I69" s="13">
        <f>IF($E69="", "",VLOOKUP($E69,Sources!$A:$M, 5,FALSE))</f>
        <v>100</v>
      </c>
      <c r="J69" s="13">
        <f>IF($E69="", "",VLOOKUP($E69,Sources!$A:$M, 6,FALSE))</f>
        <v>100</v>
      </c>
      <c r="K69" s="13">
        <f>IF($E69="", "",VLOOKUP($E69,Sources!$A:$M, 9,FALSE))</f>
        <v>2014</v>
      </c>
      <c r="L69" s="13" t="str">
        <f>IF($D69="", "",VLOOKUP($D69,Series!$A:$J,6,FALSE))</f>
        <v>2nd level admin area</v>
      </c>
      <c r="M69" s="13" t="str">
        <f>IF($D69="", "",VLOOKUP($D69,Series!$A:$J,7,FALSE))</f>
        <v>Actual</v>
      </c>
      <c r="N69" s="13" t="str">
        <f>IF($D69="", "",VLOOKUP($D69,Series!$A:$J,8,FALSE))</f>
        <v>Yes</v>
      </c>
      <c r="O69" s="13" t="str">
        <f>IF($D69="", "",VLOOKUP($D69,Series!$A:$J,9,FALSE))</f>
        <v>Washington Group</v>
      </c>
      <c r="P69" s="13" t="str">
        <f>IF($D69="", "",VLOOKUP($D69,Series!$A:$J,10,FALSE))</f>
        <v>None</v>
      </c>
    </row>
    <row r="70" spans="1:16" ht="60" x14ac:dyDescent="0.25">
      <c r="A70" s="13" t="str">
        <f>IF(C70&gt;0,VLOOKUP(C70,Indicators!G:H,2,0),"")</f>
        <v/>
      </c>
      <c r="D70" s="3" t="s">
        <v>1770</v>
      </c>
      <c r="E70" s="13" t="str">
        <f>IF(D70&gt;0,VLOOKUP(D70,Series!A:B,2,0),"")</f>
        <v>National Housing and Population Census</v>
      </c>
      <c r="F70" s="13" t="str">
        <f>IF(D70&gt;0,VLOOKUP(D70,Series!A:D,4,0),"")</f>
        <v xml:space="preserve"> Agriculture, forestry, fishing and hunting</v>
      </c>
      <c r="G70" s="13" t="str">
        <f>IF(E70&gt;"",VLOOKUP(E70,Sources!A:B,2,0),"")</f>
        <v>Uganda Bureau of Statistics</v>
      </c>
      <c r="H70" s="13" t="str">
        <f>IF(E70="", "",VLOOKUP(E70,Sources!A:M, 13,FALSE))</f>
        <v>Confidential</v>
      </c>
      <c r="I70" s="13">
        <f>IF($E70="", "",VLOOKUP($E70,Sources!$A:$M, 5,FALSE))</f>
        <v>100</v>
      </c>
      <c r="J70" s="13">
        <f>IF($E70="", "",VLOOKUP($E70,Sources!$A:$M, 6,FALSE))</f>
        <v>100</v>
      </c>
      <c r="K70" s="13">
        <f>IF($E70="", "",VLOOKUP($E70,Sources!$A:$M, 9,FALSE))</f>
        <v>2014</v>
      </c>
      <c r="L70" s="13" t="str">
        <f>IF($D70="", "",VLOOKUP($D70,Series!$A:$J,6,FALSE))</f>
        <v>2nd level admin area</v>
      </c>
      <c r="M70" s="13" t="str">
        <f>IF($D70="", "",VLOOKUP($D70,Series!$A:$J,7,FALSE))</f>
        <v>Actual</v>
      </c>
      <c r="N70" s="13" t="str">
        <f>IF($D70="", "",VLOOKUP($D70,Series!$A:$J,8,FALSE))</f>
        <v>Yes</v>
      </c>
      <c r="O70" s="13" t="str">
        <f>IF($D70="", "",VLOOKUP($D70,Series!$A:$J,9,FALSE))</f>
        <v>Washington Group</v>
      </c>
      <c r="P70" s="13" t="str">
        <f>IF($D70="", "",VLOOKUP($D70,Series!$A:$J,10,FALSE))</f>
        <v>None</v>
      </c>
    </row>
    <row r="71" spans="1:16" ht="60" x14ac:dyDescent="0.25">
      <c r="A71" s="13" t="str">
        <f>IF(C71&gt;0,VLOOKUP(C71,Indicators!G:H,2,0),"")</f>
        <v/>
      </c>
      <c r="D71" s="3" t="s">
        <v>1772</v>
      </c>
      <c r="E71" s="13" t="str">
        <f>IF(D71&gt;0,VLOOKUP(D71,Series!A:B,2,0),"")</f>
        <v>National Housing and Population Census</v>
      </c>
      <c r="F71" s="13" t="str">
        <f>IF(D71&gt;0,VLOOKUP(D71,Series!A:D,4,0),"")</f>
        <v xml:space="preserve"> Agriculture, forestry, fishing and hunting</v>
      </c>
      <c r="G71" s="13" t="str">
        <f>IF(E71&gt;"",VLOOKUP(E71,Sources!A:B,2,0),"")</f>
        <v>Uganda Bureau of Statistics</v>
      </c>
      <c r="H71" s="13" t="str">
        <f>IF(E71="", "",VLOOKUP(E71,Sources!A:M, 13,FALSE))</f>
        <v>Confidential</v>
      </c>
      <c r="I71" s="13">
        <f>IF($E71="", "",VLOOKUP($E71,Sources!$A:$M, 5,FALSE))</f>
        <v>100</v>
      </c>
      <c r="J71" s="13">
        <f>IF($E71="", "",VLOOKUP($E71,Sources!$A:$M, 6,FALSE))</f>
        <v>100</v>
      </c>
      <c r="K71" s="13">
        <f>IF($E71="", "",VLOOKUP($E71,Sources!$A:$M, 9,FALSE))</f>
        <v>2014</v>
      </c>
      <c r="L71" s="13" t="str">
        <f>IF($D71="", "",VLOOKUP($D71,Series!$A:$J,6,FALSE))</f>
        <v>2nd level admin area</v>
      </c>
      <c r="M71" s="13" t="str">
        <f>IF($D71="", "",VLOOKUP($D71,Series!$A:$J,7,FALSE))</f>
        <v>Actual</v>
      </c>
      <c r="N71" s="13" t="str">
        <f>IF($D71="", "",VLOOKUP($D71,Series!$A:$J,8,FALSE))</f>
        <v>Yes</v>
      </c>
      <c r="O71" s="13" t="str">
        <f>IF($D71="", "",VLOOKUP($D71,Series!$A:$J,9,FALSE))</f>
        <v>Washington Group</v>
      </c>
      <c r="P71" s="13" t="str">
        <f>IF($D71="", "",VLOOKUP($D71,Series!$A:$J,10,FALSE))</f>
        <v>None</v>
      </c>
    </row>
    <row r="72" spans="1:16" ht="60" x14ac:dyDescent="0.25">
      <c r="A72" s="13" t="str">
        <f>IF(C72&gt;0,VLOOKUP(C72,Indicators!G:H,2,0),"")</f>
        <v/>
      </c>
      <c r="D72" s="3" t="s">
        <v>1774</v>
      </c>
      <c r="E72" s="13" t="str">
        <f>IF(D72&gt;0,VLOOKUP(D72,Series!A:B,2,0),"")</f>
        <v>National Housing and Population Census</v>
      </c>
      <c r="F72" s="13" t="str">
        <f>IF(D72&gt;0,VLOOKUP(D72,Series!A:D,4,0),"")</f>
        <v xml:space="preserve"> Agriculture, forestry, fishing and hunting</v>
      </c>
      <c r="G72" s="13" t="str">
        <f>IF(E72&gt;"",VLOOKUP(E72,Sources!A:B,2,0),"")</f>
        <v>Uganda Bureau of Statistics</v>
      </c>
      <c r="H72" s="13" t="str">
        <f>IF(E72="", "",VLOOKUP(E72,Sources!A:M, 13,FALSE))</f>
        <v>Confidential</v>
      </c>
      <c r="I72" s="13">
        <f>IF($E72="", "",VLOOKUP($E72,Sources!$A:$M, 5,FALSE))</f>
        <v>100</v>
      </c>
      <c r="J72" s="13">
        <f>IF($E72="", "",VLOOKUP($E72,Sources!$A:$M, 6,FALSE))</f>
        <v>100</v>
      </c>
      <c r="K72" s="13">
        <f>IF($E72="", "",VLOOKUP($E72,Sources!$A:$M, 9,FALSE))</f>
        <v>2014</v>
      </c>
      <c r="L72" s="13" t="str">
        <f>IF($D72="", "",VLOOKUP($D72,Series!$A:$J,6,FALSE))</f>
        <v>2nd level admin area</v>
      </c>
      <c r="M72" s="13" t="str">
        <f>IF($D72="", "",VLOOKUP($D72,Series!$A:$J,7,FALSE))</f>
        <v>Actual</v>
      </c>
      <c r="N72" s="13" t="str">
        <f>IF($D72="", "",VLOOKUP($D72,Series!$A:$J,8,FALSE))</f>
        <v>Yes</v>
      </c>
      <c r="O72" s="13" t="str">
        <f>IF($D72="", "",VLOOKUP($D72,Series!$A:$J,9,FALSE))</f>
        <v>Washington Group</v>
      </c>
      <c r="P72" s="13" t="str">
        <f>IF($D72="", "",VLOOKUP($D72,Series!$A:$J,10,FALSE))</f>
        <v>None</v>
      </c>
    </row>
    <row r="73" spans="1:16" ht="60" x14ac:dyDescent="0.25">
      <c r="A73" s="13" t="str">
        <f>IF(C73&gt;0,VLOOKUP(C73,Indicators!G:H,2,0),"")</f>
        <v/>
      </c>
      <c r="D73" s="3" t="s">
        <v>1776</v>
      </c>
      <c r="E73" s="13" t="str">
        <f>IF(D73&gt;0,VLOOKUP(D73,Series!A:B,2,0),"")</f>
        <v>National Housing and Population Census</v>
      </c>
      <c r="F73" s="13" t="str">
        <f>IF(D73&gt;0,VLOOKUP(D73,Series!A:D,4,0),"")</f>
        <v xml:space="preserve"> Agriculture, forestry, fishing and hunting</v>
      </c>
      <c r="G73" s="13" t="str">
        <f>IF(E73&gt;"",VLOOKUP(E73,Sources!A:B,2,0),"")</f>
        <v>Uganda Bureau of Statistics</v>
      </c>
      <c r="H73" s="13" t="str">
        <f>IF(E73="", "",VLOOKUP(E73,Sources!A:M, 13,FALSE))</f>
        <v>Confidential</v>
      </c>
      <c r="I73" s="13">
        <f>IF($E73="", "",VLOOKUP($E73,Sources!$A:$M, 5,FALSE))</f>
        <v>100</v>
      </c>
      <c r="J73" s="13">
        <f>IF($E73="", "",VLOOKUP($E73,Sources!$A:$M, 6,FALSE))</f>
        <v>100</v>
      </c>
      <c r="K73" s="13">
        <f>IF($E73="", "",VLOOKUP($E73,Sources!$A:$M, 9,FALSE))</f>
        <v>2014</v>
      </c>
      <c r="L73" s="13" t="str">
        <f>IF($D73="", "",VLOOKUP($D73,Series!$A:$J,6,FALSE))</f>
        <v>2nd level admin area</v>
      </c>
      <c r="M73" s="13" t="str">
        <f>IF($D73="", "",VLOOKUP($D73,Series!$A:$J,7,FALSE))</f>
        <v>Actual</v>
      </c>
      <c r="N73" s="13" t="str">
        <f>IF($D73="", "",VLOOKUP($D73,Series!$A:$J,8,FALSE))</f>
        <v>Yes</v>
      </c>
      <c r="O73" s="13" t="str">
        <f>IF($D73="", "",VLOOKUP($D73,Series!$A:$J,9,FALSE))</f>
        <v>Washington Group</v>
      </c>
      <c r="P73" s="13" t="str">
        <f>IF($D73="", "",VLOOKUP($D73,Series!$A:$J,10,FALSE))</f>
        <v>None</v>
      </c>
    </row>
    <row r="74" spans="1:16" ht="60" x14ac:dyDescent="0.25">
      <c r="A74" s="13" t="str">
        <f>IF(C74&gt;0,VLOOKUP(C74,Indicators!G:H,2,0),"")</f>
        <v/>
      </c>
      <c r="D74" s="3" t="s">
        <v>1778</v>
      </c>
      <c r="E74" s="13" t="str">
        <f>IF(D74&gt;0,VLOOKUP(D74,Series!A:B,2,0),"")</f>
        <v>National Housing and Population Census</v>
      </c>
      <c r="F74" s="13" t="str">
        <f>IF(D74&gt;0,VLOOKUP(D74,Series!A:D,4,0),"")</f>
        <v xml:space="preserve"> Agriculture, forestry, fishing and hunting</v>
      </c>
      <c r="G74" s="13" t="str">
        <f>IF(E74&gt;"",VLOOKUP(E74,Sources!A:B,2,0),"")</f>
        <v>Uganda Bureau of Statistics</v>
      </c>
      <c r="H74" s="13" t="str">
        <f>IF(E74="", "",VLOOKUP(E74,Sources!A:M, 13,FALSE))</f>
        <v>Confidential</v>
      </c>
      <c r="I74" s="13">
        <f>IF($E74="", "",VLOOKUP($E74,Sources!$A:$M, 5,FALSE))</f>
        <v>100</v>
      </c>
      <c r="J74" s="13">
        <f>IF($E74="", "",VLOOKUP($E74,Sources!$A:$M, 6,FALSE))</f>
        <v>100</v>
      </c>
      <c r="K74" s="13">
        <f>IF($E74="", "",VLOOKUP($E74,Sources!$A:$M, 9,FALSE))</f>
        <v>2014</v>
      </c>
      <c r="L74" s="13" t="str">
        <f>IF($D74="", "",VLOOKUP($D74,Series!$A:$J,6,FALSE))</f>
        <v>2nd level admin area</v>
      </c>
      <c r="M74" s="13" t="str">
        <f>IF($D74="", "",VLOOKUP($D74,Series!$A:$J,7,FALSE))</f>
        <v>Actual</v>
      </c>
      <c r="N74" s="13" t="str">
        <f>IF($D74="", "",VLOOKUP($D74,Series!$A:$J,8,FALSE))</f>
        <v>Yes</v>
      </c>
      <c r="O74" s="13" t="str">
        <f>IF($D74="", "",VLOOKUP($D74,Series!$A:$J,9,FALSE))</f>
        <v>Washington Group</v>
      </c>
      <c r="P74" s="13" t="str">
        <f>IF($D74="", "",VLOOKUP($D74,Series!$A:$J,10,FALSE))</f>
        <v>None</v>
      </c>
    </row>
    <row r="75" spans="1:16" ht="60" x14ac:dyDescent="0.25">
      <c r="A75" s="13" t="str">
        <f>IF(C75&gt;0,VLOOKUP(C75,Indicators!G:H,2,0),"")</f>
        <v/>
      </c>
      <c r="D75" s="3" t="s">
        <v>1779</v>
      </c>
      <c r="E75" s="13" t="str">
        <f>IF(D75&gt;0,VLOOKUP(D75,Series!A:B,2,0),"")</f>
        <v>National Housing and Population Census</v>
      </c>
      <c r="F75" s="13" t="str">
        <f>IF(D75&gt;0,VLOOKUP(D75,Series!A:D,4,0),"")</f>
        <v xml:space="preserve"> Agriculture, forestry, fishing and hunting</v>
      </c>
      <c r="G75" s="13" t="str">
        <f>IF(E75&gt;"",VLOOKUP(E75,Sources!A:B,2,0),"")</f>
        <v>Uganda Bureau of Statistics</v>
      </c>
      <c r="H75" s="13" t="str">
        <f>IF(E75="", "",VLOOKUP(E75,Sources!A:M, 13,FALSE))</f>
        <v>Confidential</v>
      </c>
      <c r="I75" s="13">
        <f>IF($E75="", "",VLOOKUP($E75,Sources!$A:$M, 5,FALSE))</f>
        <v>100</v>
      </c>
      <c r="J75" s="13">
        <f>IF($E75="", "",VLOOKUP($E75,Sources!$A:$M, 6,FALSE))</f>
        <v>100</v>
      </c>
      <c r="K75" s="13">
        <f>IF($E75="", "",VLOOKUP($E75,Sources!$A:$M, 9,FALSE))</f>
        <v>2014</v>
      </c>
      <c r="L75" s="13" t="str">
        <f>IF($D75="", "",VLOOKUP($D75,Series!$A:$J,6,FALSE))</f>
        <v>2nd level admin area</v>
      </c>
      <c r="M75" s="13" t="str">
        <f>IF($D75="", "",VLOOKUP($D75,Series!$A:$J,7,FALSE))</f>
        <v>Actual</v>
      </c>
      <c r="N75" s="13" t="str">
        <f>IF($D75="", "",VLOOKUP($D75,Series!$A:$J,8,FALSE))</f>
        <v>Yes</v>
      </c>
      <c r="O75" s="13" t="str">
        <f>IF($D75="", "",VLOOKUP($D75,Series!$A:$J,9,FALSE))</f>
        <v>Washington Group</v>
      </c>
      <c r="P75" s="13" t="str">
        <f>IF($D75="", "",VLOOKUP($D75,Series!$A:$J,10,FALSE))</f>
        <v>None</v>
      </c>
    </row>
    <row r="76" spans="1:16" ht="60" x14ac:dyDescent="0.25">
      <c r="A76" s="13" t="str">
        <f>IF(C76&gt;0,VLOOKUP(C76,Indicators!G:H,2,0),"")</f>
        <v/>
      </c>
      <c r="D76" s="3" t="s">
        <v>1780</v>
      </c>
      <c r="E76" s="13" t="str">
        <f>IF(D76&gt;0,VLOOKUP(D76,Series!A:B,2,0),"")</f>
        <v>National Housing and Population Census</v>
      </c>
      <c r="F76" s="13" t="str">
        <f>IF(D76&gt;0,VLOOKUP(D76,Series!A:D,4,0),"")</f>
        <v xml:space="preserve"> Health n.e.c.</v>
      </c>
      <c r="G76" s="13" t="str">
        <f>IF(E76&gt;"",VLOOKUP(E76,Sources!A:B,2,0),"")</f>
        <v>Uganda Bureau of Statistics</v>
      </c>
      <c r="H76" s="13" t="str">
        <f>IF(E76="", "",VLOOKUP(E76,Sources!A:M, 13,FALSE))</f>
        <v>Confidential</v>
      </c>
      <c r="I76" s="13">
        <f>IF($E76="", "",VLOOKUP($E76,Sources!$A:$M, 5,FALSE))</f>
        <v>100</v>
      </c>
      <c r="J76" s="13">
        <f>IF($E76="", "",VLOOKUP($E76,Sources!$A:$M, 6,FALSE))</f>
        <v>100</v>
      </c>
      <c r="K76" s="13">
        <f>IF($E76="", "",VLOOKUP($E76,Sources!$A:$M, 9,FALSE))</f>
        <v>2014</v>
      </c>
      <c r="L76" s="13" t="str">
        <f>IF($D76="", "",VLOOKUP($D76,Series!$A:$J,6,FALSE))</f>
        <v>2nd level admin area</v>
      </c>
      <c r="M76" s="13" t="str">
        <f>IF($D76="", "",VLOOKUP($D76,Series!$A:$J,7,FALSE))</f>
        <v>Actual</v>
      </c>
      <c r="N76" s="13" t="str">
        <f>IF($D76="", "",VLOOKUP($D76,Series!$A:$J,8,FALSE))</f>
        <v>Yes</v>
      </c>
      <c r="O76" s="13" t="str">
        <f>IF($D76="", "",VLOOKUP($D76,Series!$A:$J,9,FALSE))</f>
        <v>Washington Group</v>
      </c>
      <c r="P76" s="13" t="str">
        <f>IF($D76="", "",VLOOKUP($D76,Series!$A:$J,10,FALSE))</f>
        <v>None</v>
      </c>
    </row>
    <row r="77" spans="1:16" ht="60" x14ac:dyDescent="0.25">
      <c r="A77" s="13" t="str">
        <f>IF(C77&gt;0,VLOOKUP(C77,Indicators!G:H,2,0),"")</f>
        <v/>
      </c>
      <c r="D77" s="3" t="s">
        <v>1782</v>
      </c>
      <c r="E77" s="13" t="str">
        <f>IF(D77&gt;0,VLOOKUP(D77,Series!A:B,2,0),"")</f>
        <v>National Housing and Population Census</v>
      </c>
      <c r="F77" s="13" t="str">
        <f>IF(D77&gt;0,VLOOKUP(D77,Series!A:D,4,0),"")</f>
        <v xml:space="preserve"> Health n.e.c.</v>
      </c>
      <c r="G77" s="13" t="str">
        <f>IF(E77&gt;"",VLOOKUP(E77,Sources!A:B,2,0),"")</f>
        <v>Uganda Bureau of Statistics</v>
      </c>
      <c r="H77" s="13" t="str">
        <f>IF(E77="", "",VLOOKUP(E77,Sources!A:M, 13,FALSE))</f>
        <v>Confidential</v>
      </c>
      <c r="I77" s="13">
        <f>IF($E77="", "",VLOOKUP($E77,Sources!$A:$M, 5,FALSE))</f>
        <v>100</v>
      </c>
      <c r="J77" s="13">
        <f>IF($E77="", "",VLOOKUP($E77,Sources!$A:$M, 6,FALSE))</f>
        <v>100</v>
      </c>
      <c r="K77" s="13">
        <f>IF($E77="", "",VLOOKUP($E77,Sources!$A:$M, 9,FALSE))</f>
        <v>2014</v>
      </c>
      <c r="L77" s="13" t="str">
        <f>IF($D77="", "",VLOOKUP($D77,Series!$A:$J,6,FALSE))</f>
        <v>2nd level admin area</v>
      </c>
      <c r="M77" s="13" t="str">
        <f>IF($D77="", "",VLOOKUP($D77,Series!$A:$J,7,FALSE))</f>
        <v>Actual</v>
      </c>
      <c r="N77" s="13" t="str">
        <f>IF($D77="", "",VLOOKUP($D77,Series!$A:$J,8,FALSE))</f>
        <v>Yes</v>
      </c>
      <c r="O77" s="13" t="str">
        <f>IF($D77="", "",VLOOKUP($D77,Series!$A:$J,9,FALSE))</f>
        <v>Washington Group</v>
      </c>
      <c r="P77" s="13" t="str">
        <f>IF($D77="", "",VLOOKUP($D77,Series!$A:$J,10,FALSE))</f>
        <v>None</v>
      </c>
    </row>
    <row r="78" spans="1:16" ht="60" x14ac:dyDescent="0.25">
      <c r="A78" s="13" t="str">
        <f>IF(C78&gt;0,VLOOKUP(C78,Indicators!G:H,2,0),"")</f>
        <v/>
      </c>
      <c r="D78" s="3" t="s">
        <v>1784</v>
      </c>
      <c r="E78" s="13" t="str">
        <f>IF(D78&gt;0,VLOOKUP(D78,Series!A:B,2,0),"")</f>
        <v>National Housing and Population Census</v>
      </c>
      <c r="F78" s="13" t="str">
        <f>IF(D78&gt;0,VLOOKUP(D78,Series!A:D,4,0),"")</f>
        <v xml:space="preserve"> Health n.e.c.</v>
      </c>
      <c r="G78" s="13" t="str">
        <f>IF(E78&gt;"",VLOOKUP(E78,Sources!A:B,2,0),"")</f>
        <v>Uganda Bureau of Statistics</v>
      </c>
      <c r="H78" s="13" t="str">
        <f>IF(E78="", "",VLOOKUP(E78,Sources!A:M, 13,FALSE))</f>
        <v>Confidential</v>
      </c>
      <c r="I78" s="13">
        <f>IF($E78="", "",VLOOKUP($E78,Sources!$A:$M, 5,FALSE))</f>
        <v>100</v>
      </c>
      <c r="J78" s="13">
        <f>IF($E78="", "",VLOOKUP($E78,Sources!$A:$M, 6,FALSE))</f>
        <v>100</v>
      </c>
      <c r="K78" s="13">
        <f>IF($E78="", "",VLOOKUP($E78,Sources!$A:$M, 9,FALSE))</f>
        <v>2014</v>
      </c>
      <c r="L78" s="13" t="str">
        <f>IF($D78="", "",VLOOKUP($D78,Series!$A:$J,6,FALSE))</f>
        <v>2nd level admin area</v>
      </c>
      <c r="M78" s="13" t="str">
        <f>IF($D78="", "",VLOOKUP($D78,Series!$A:$J,7,FALSE))</f>
        <v>Actual</v>
      </c>
      <c r="N78" s="13" t="str">
        <f>IF($D78="", "",VLOOKUP($D78,Series!$A:$J,8,FALSE))</f>
        <v>Yes</v>
      </c>
      <c r="O78" s="13" t="str">
        <f>IF($D78="", "",VLOOKUP($D78,Series!$A:$J,9,FALSE))</f>
        <v>Washington Group</v>
      </c>
      <c r="P78" s="13" t="str">
        <f>IF($D78="", "",VLOOKUP($D78,Series!$A:$J,10,FALSE))</f>
        <v>None</v>
      </c>
    </row>
    <row r="79" spans="1:16" ht="60" x14ac:dyDescent="0.25">
      <c r="A79" s="13" t="str">
        <f>IF(C79&gt;0,VLOOKUP(C79,Indicators!G:H,2,0),"")</f>
        <v/>
      </c>
      <c r="D79" s="3" t="s">
        <v>1786</v>
      </c>
      <c r="E79" s="13" t="str">
        <f>IF(D79&gt;0,VLOOKUP(D79,Series!A:B,2,0),"")</f>
        <v>National Housing and Population Census</v>
      </c>
      <c r="F79" s="13" t="str">
        <f>IF(D79&gt;0,VLOOKUP(D79,Series!A:D,4,0),"")</f>
        <v xml:space="preserve"> Health n.e.c.</v>
      </c>
      <c r="G79" s="13" t="str">
        <f>IF(E79&gt;"",VLOOKUP(E79,Sources!A:B,2,0),"")</f>
        <v>Uganda Bureau of Statistics</v>
      </c>
      <c r="H79" s="13" t="str">
        <f>IF(E79="", "",VLOOKUP(E79,Sources!A:M, 13,FALSE))</f>
        <v>Confidential</v>
      </c>
      <c r="I79" s="13">
        <f>IF($E79="", "",VLOOKUP($E79,Sources!$A:$M, 5,FALSE))</f>
        <v>100</v>
      </c>
      <c r="J79" s="13">
        <f>IF($E79="", "",VLOOKUP($E79,Sources!$A:$M, 6,FALSE))</f>
        <v>100</v>
      </c>
      <c r="K79" s="13">
        <f>IF($E79="", "",VLOOKUP($E79,Sources!$A:$M, 9,FALSE))</f>
        <v>2014</v>
      </c>
      <c r="L79" s="13" t="str">
        <f>IF($D79="", "",VLOOKUP($D79,Series!$A:$J,6,FALSE))</f>
        <v>2nd level admin area</v>
      </c>
      <c r="M79" s="13" t="str">
        <f>IF($D79="", "",VLOOKUP($D79,Series!$A:$J,7,FALSE))</f>
        <v>Actual</v>
      </c>
      <c r="N79" s="13" t="str">
        <f>IF($D79="", "",VLOOKUP($D79,Series!$A:$J,8,FALSE))</f>
        <v>Yes</v>
      </c>
      <c r="O79" s="13" t="str">
        <f>IF($D79="", "",VLOOKUP($D79,Series!$A:$J,9,FALSE))</f>
        <v>Washington Group</v>
      </c>
      <c r="P79" s="13" t="str">
        <f>IF($D79="", "",VLOOKUP($D79,Series!$A:$J,10,FALSE))</f>
        <v>None</v>
      </c>
    </row>
    <row r="80" spans="1:16" ht="60" x14ac:dyDescent="0.25">
      <c r="A80" s="13" t="str">
        <f>IF(C80&gt;0,VLOOKUP(C80,Indicators!G:H,2,0),"")</f>
        <v/>
      </c>
      <c r="D80" s="3" t="s">
        <v>1788</v>
      </c>
      <c r="E80" s="13" t="str">
        <f>IF(D80&gt;0,VLOOKUP(D80,Series!A:B,2,0),"")</f>
        <v>National Housing and Population Census</v>
      </c>
      <c r="F80" s="13" t="str">
        <f>IF(D80&gt;0,VLOOKUP(D80,Series!A:D,4,0),"")</f>
        <v xml:space="preserve"> Health n.e.c.</v>
      </c>
      <c r="G80" s="13" t="str">
        <f>IF(E80&gt;"",VLOOKUP(E80,Sources!A:B,2,0),"")</f>
        <v>Uganda Bureau of Statistics</v>
      </c>
      <c r="H80" s="13" t="str">
        <f>IF(E80="", "",VLOOKUP(E80,Sources!A:M, 13,FALSE))</f>
        <v>Confidential</v>
      </c>
      <c r="I80" s="13">
        <f>IF($E80="", "",VLOOKUP($E80,Sources!$A:$M, 5,FALSE))</f>
        <v>100</v>
      </c>
      <c r="J80" s="13">
        <f>IF($E80="", "",VLOOKUP($E80,Sources!$A:$M, 6,FALSE))</f>
        <v>100</v>
      </c>
      <c r="K80" s="13">
        <f>IF($E80="", "",VLOOKUP($E80,Sources!$A:$M, 9,FALSE))</f>
        <v>2014</v>
      </c>
      <c r="L80" s="13" t="str">
        <f>IF($D80="", "",VLOOKUP($D80,Series!$A:$J,6,FALSE))</f>
        <v>2nd level admin area</v>
      </c>
      <c r="M80" s="13" t="str">
        <f>IF($D80="", "",VLOOKUP($D80,Series!$A:$J,7,FALSE))</f>
        <v>Actual</v>
      </c>
      <c r="N80" s="13" t="str">
        <f>IF($D80="", "",VLOOKUP($D80,Series!$A:$J,8,FALSE))</f>
        <v>Yes</v>
      </c>
      <c r="O80" s="13" t="str">
        <f>IF($D80="", "",VLOOKUP($D80,Series!$A:$J,9,FALSE))</f>
        <v>Washington Group</v>
      </c>
      <c r="P80" s="13" t="str">
        <f>IF($D80="", "",VLOOKUP($D80,Series!$A:$J,10,FALSE))</f>
        <v>None</v>
      </c>
    </row>
    <row r="81" spans="1:16" ht="60" x14ac:dyDescent="0.25">
      <c r="A81" s="13" t="str">
        <f>IF(C81&gt;0,VLOOKUP(C81,Indicators!G:H,2,0),"")</f>
        <v/>
      </c>
      <c r="D81" s="3" t="s">
        <v>1790</v>
      </c>
      <c r="E81" s="13" t="str">
        <f>IF(D81&gt;0,VLOOKUP(D81,Series!A:B,2,0),"")</f>
        <v>National Housing and Population Census</v>
      </c>
      <c r="F81" s="13" t="str">
        <f>IF(D81&gt;0,VLOOKUP(D81,Series!A:D,4,0),"")</f>
        <v xml:space="preserve"> Health n.e.c.</v>
      </c>
      <c r="G81" s="13" t="str">
        <f>IF(E81&gt;"",VLOOKUP(E81,Sources!A:B,2,0),"")</f>
        <v>Uganda Bureau of Statistics</v>
      </c>
      <c r="H81" s="13" t="str">
        <f>IF(E81="", "",VLOOKUP(E81,Sources!A:M, 13,FALSE))</f>
        <v>Confidential</v>
      </c>
      <c r="I81" s="13">
        <f>IF($E81="", "",VLOOKUP($E81,Sources!$A:$M, 5,FALSE))</f>
        <v>100</v>
      </c>
      <c r="J81" s="13">
        <f>IF($E81="", "",VLOOKUP($E81,Sources!$A:$M, 6,FALSE))</f>
        <v>100</v>
      </c>
      <c r="K81" s="13">
        <f>IF($E81="", "",VLOOKUP($E81,Sources!$A:$M, 9,FALSE))</f>
        <v>2014</v>
      </c>
      <c r="L81" s="13" t="str">
        <f>IF($D81="", "",VLOOKUP($D81,Series!$A:$J,6,FALSE))</f>
        <v>2nd level admin area</v>
      </c>
      <c r="M81" s="13" t="str">
        <f>IF($D81="", "",VLOOKUP($D81,Series!$A:$J,7,FALSE))</f>
        <v>Actual</v>
      </c>
      <c r="N81" s="13" t="str">
        <f>IF($D81="", "",VLOOKUP($D81,Series!$A:$J,8,FALSE))</f>
        <v>Yes</v>
      </c>
      <c r="O81" s="13" t="str">
        <f>IF($D81="", "",VLOOKUP($D81,Series!$A:$J,9,FALSE))</f>
        <v>Washington Group</v>
      </c>
      <c r="P81" s="13" t="str">
        <f>IF($D81="", "",VLOOKUP($D81,Series!$A:$J,10,FALSE))</f>
        <v>None</v>
      </c>
    </row>
    <row r="82" spans="1:16" ht="60" x14ac:dyDescent="0.25">
      <c r="A82" s="13" t="str">
        <f>IF(C82&gt;0,VLOOKUP(C82,Indicators!G:H,2,0),"")</f>
        <v/>
      </c>
      <c r="D82" s="3" t="s">
        <v>1792</v>
      </c>
      <c r="E82" s="13" t="str">
        <f>IF(D82&gt;0,VLOOKUP(D82,Series!A:B,2,0),"")</f>
        <v>National Housing and Population Census</v>
      </c>
      <c r="F82" s="13" t="str">
        <f>IF(D82&gt;0,VLOOKUP(D82,Series!A:D,4,0),"")</f>
        <v xml:space="preserve"> Health n.e.c.</v>
      </c>
      <c r="G82" s="13" t="str">
        <f>IF(E82&gt;"",VLOOKUP(E82,Sources!A:B,2,0),"")</f>
        <v>Uganda Bureau of Statistics</v>
      </c>
      <c r="H82" s="13" t="str">
        <f>IF(E82="", "",VLOOKUP(E82,Sources!A:M, 13,FALSE))</f>
        <v>Confidential</v>
      </c>
      <c r="I82" s="13">
        <f>IF($E82="", "",VLOOKUP($E82,Sources!$A:$M, 5,FALSE))</f>
        <v>100</v>
      </c>
      <c r="J82" s="13">
        <f>IF($E82="", "",VLOOKUP($E82,Sources!$A:$M, 6,FALSE))</f>
        <v>100</v>
      </c>
      <c r="K82" s="13">
        <f>IF($E82="", "",VLOOKUP($E82,Sources!$A:$M, 9,FALSE))</f>
        <v>2014</v>
      </c>
      <c r="L82" s="13" t="str">
        <f>IF($D82="", "",VLOOKUP($D82,Series!$A:$J,6,FALSE))</f>
        <v>2nd level admin area</v>
      </c>
      <c r="M82" s="13" t="str">
        <f>IF($D82="", "",VLOOKUP($D82,Series!$A:$J,7,FALSE))</f>
        <v>Actual</v>
      </c>
      <c r="N82" s="13" t="str">
        <f>IF($D82="", "",VLOOKUP($D82,Series!$A:$J,8,FALSE))</f>
        <v>Yes</v>
      </c>
      <c r="O82" s="13" t="str">
        <f>IF($D82="", "",VLOOKUP($D82,Series!$A:$J,9,FALSE))</f>
        <v>Washington Group</v>
      </c>
      <c r="P82" s="13" t="str">
        <f>IF($D82="", "",VLOOKUP($D82,Series!$A:$J,10,FALSE))</f>
        <v>None</v>
      </c>
    </row>
    <row r="83" spans="1:16" ht="60" x14ac:dyDescent="0.25">
      <c r="A83" s="13" t="str">
        <f>IF(C83&gt;0,VLOOKUP(C83,Indicators!G:H,2,0),"")</f>
        <v/>
      </c>
      <c r="D83" s="3" t="s">
        <v>1794</v>
      </c>
      <c r="E83" s="13" t="str">
        <f>IF(D83&gt;0,VLOOKUP(D83,Series!A:B,2,0),"")</f>
        <v>National Housing and Population Census</v>
      </c>
      <c r="F83" s="13" t="str">
        <f>IF(D83&gt;0,VLOOKUP(D83,Series!A:D,4,0),"")</f>
        <v xml:space="preserve"> Health n.e.c.</v>
      </c>
      <c r="G83" s="13" t="str">
        <f>IF(E83&gt;"",VLOOKUP(E83,Sources!A:B,2,0),"")</f>
        <v>Uganda Bureau of Statistics</v>
      </c>
      <c r="H83" s="13" t="str">
        <f>IF(E83="", "",VLOOKUP(E83,Sources!A:M, 13,FALSE))</f>
        <v>Confidential</v>
      </c>
      <c r="I83" s="13">
        <f>IF($E83="", "",VLOOKUP($E83,Sources!$A:$M, 5,FALSE))</f>
        <v>100</v>
      </c>
      <c r="J83" s="13">
        <f>IF($E83="", "",VLOOKUP($E83,Sources!$A:$M, 6,FALSE))</f>
        <v>100</v>
      </c>
      <c r="K83" s="13">
        <f>IF($E83="", "",VLOOKUP($E83,Sources!$A:$M, 9,FALSE))</f>
        <v>2014</v>
      </c>
      <c r="L83" s="13" t="str">
        <f>IF($D83="", "",VLOOKUP($D83,Series!$A:$J,6,FALSE))</f>
        <v>2nd level admin area</v>
      </c>
      <c r="M83" s="13" t="str">
        <f>IF($D83="", "",VLOOKUP($D83,Series!$A:$J,7,FALSE))</f>
        <v>Actual</v>
      </c>
      <c r="N83" s="13" t="str">
        <f>IF($D83="", "",VLOOKUP($D83,Series!$A:$J,8,FALSE))</f>
        <v>Yes</v>
      </c>
      <c r="O83" s="13" t="str">
        <f>IF($D83="", "",VLOOKUP($D83,Series!$A:$J,9,FALSE))</f>
        <v>Washington Group</v>
      </c>
      <c r="P83" s="13" t="str">
        <f>IF($D83="", "",VLOOKUP($D83,Series!$A:$J,10,FALSE))</f>
        <v>None</v>
      </c>
    </row>
    <row r="84" spans="1:16" ht="45" x14ac:dyDescent="0.25">
      <c r="A84" s="13" t="str">
        <f>IF(C84&gt;0,VLOOKUP(C84,Indicators!G:H,2,0),"")</f>
        <v/>
      </c>
      <c r="D84" s="3" t="s">
        <v>1796</v>
      </c>
      <c r="E84" s="13" t="str">
        <f>IF(D84&gt;0,VLOOKUP(D84,Series!A:B,2,0),"")</f>
        <v>Uganda Demographic and Health Survey</v>
      </c>
      <c r="F84" s="13">
        <f>IF(D84&gt;0,VLOOKUP(D84,Series!A:D,4,0),"")</f>
        <v>0</v>
      </c>
      <c r="G84" s="13" t="str">
        <f>IF(E84&gt;"",VLOOKUP(E84,Sources!A:B,2,0),"")</f>
        <v>Uganda Bureau of Statistics</v>
      </c>
      <c r="H84" s="13" t="str">
        <f>IF(E84="", "",VLOOKUP(E84,Sources!A:M, 13,FALSE))</f>
        <v>Publicly</v>
      </c>
      <c r="I84" s="13">
        <f>IF($E84="", "",VLOOKUP($E84,Sources!$A:$M, 5,FALSE))</f>
        <v>100</v>
      </c>
      <c r="J84" s="13">
        <f>IF($E84="", "",VLOOKUP($E84,Sources!$A:$M, 6,FALSE))</f>
        <v>0</v>
      </c>
      <c r="K84" s="13">
        <f>IF($E84="", "",VLOOKUP($E84,Sources!$A:$M, 9,FALSE))</f>
        <v>2016</v>
      </c>
      <c r="L84" s="13" t="str">
        <f>IF($D84="", "",VLOOKUP($D84,Series!$A:$J,6,FALSE))</f>
        <v>1st level admin area</v>
      </c>
      <c r="M84" s="13" t="str">
        <f>IF($D84="", "",VLOOKUP($D84,Series!$A:$J,7,FALSE))</f>
        <v>Actual</v>
      </c>
      <c r="N84" s="13" t="str">
        <f>IF($D84="", "",VLOOKUP($D84,Series!$A:$J,8,FALSE))</f>
        <v>Yes</v>
      </c>
      <c r="O84" s="13" t="str">
        <f>IF($D84="", "",VLOOKUP($D84,Series!$A:$J,9,FALSE))</f>
        <v>Washington Group</v>
      </c>
      <c r="P84" s="13" t="str">
        <f>IF($D84="", "",VLOOKUP($D84,Series!$A:$J,10,FALSE))</f>
        <v>None</v>
      </c>
    </row>
    <row r="85" spans="1:16" ht="45" x14ac:dyDescent="0.25">
      <c r="A85" s="13" t="str">
        <f>IF(C85&gt;0,VLOOKUP(C85,Indicators!G:H,2,0),"")</f>
        <v/>
      </c>
      <c r="D85" s="3" t="s">
        <v>1797</v>
      </c>
      <c r="E85" s="13" t="str">
        <f>IF(D85&gt;0,VLOOKUP(D85,Series!A:B,2,0),"")</f>
        <v>Uganda Demographic and Health Survey</v>
      </c>
      <c r="F85" s="13">
        <f>IF(D85&gt;0,VLOOKUP(D85,Series!A:D,4,0),"")</f>
        <v>0</v>
      </c>
      <c r="G85" s="13" t="str">
        <f>IF(E85&gt;"",VLOOKUP(E85,Sources!A:B,2,0),"")</f>
        <v>Uganda Bureau of Statistics</v>
      </c>
      <c r="H85" s="13" t="str">
        <f>IF(E85="", "",VLOOKUP(E85,Sources!A:M, 13,FALSE))</f>
        <v>Publicly</v>
      </c>
      <c r="I85" s="13">
        <f>IF($E85="", "",VLOOKUP($E85,Sources!$A:$M, 5,FALSE))</f>
        <v>100</v>
      </c>
      <c r="J85" s="13">
        <f>IF($E85="", "",VLOOKUP($E85,Sources!$A:$M, 6,FALSE))</f>
        <v>0</v>
      </c>
      <c r="K85" s="13">
        <f>IF($E85="", "",VLOOKUP($E85,Sources!$A:$M, 9,FALSE))</f>
        <v>2016</v>
      </c>
      <c r="L85" s="13" t="str">
        <f>IF($D85="", "",VLOOKUP($D85,Series!$A:$J,6,FALSE))</f>
        <v>1st level admin area</v>
      </c>
      <c r="M85" s="13" t="str">
        <f>IF($D85="", "",VLOOKUP($D85,Series!$A:$J,7,FALSE))</f>
        <v>Actual</v>
      </c>
      <c r="N85" s="13" t="str">
        <f>IF($D85="", "",VLOOKUP($D85,Series!$A:$J,8,FALSE))</f>
        <v>Yes</v>
      </c>
      <c r="O85" s="13" t="str">
        <f>IF($D85="", "",VLOOKUP($D85,Series!$A:$J,9,FALSE))</f>
        <v>Washington Group</v>
      </c>
      <c r="P85" s="13" t="str">
        <f>IF($D85="", "",VLOOKUP($D85,Series!$A:$J,10,FALSE))</f>
        <v>None</v>
      </c>
    </row>
    <row r="86" spans="1:16" ht="45" x14ac:dyDescent="0.25">
      <c r="A86" s="13" t="str">
        <f>IF(C86&gt;0,VLOOKUP(C86,Indicators!G:H,2,0),"")</f>
        <v/>
      </c>
      <c r="D86" s="3" t="s">
        <v>1798</v>
      </c>
      <c r="E86" s="13" t="str">
        <f>IF(D86&gt;0,VLOOKUP(D86,Series!A:B,2,0),"")</f>
        <v>Uganda Demographic and Health Survey</v>
      </c>
      <c r="F86" s="13">
        <f>IF(D86&gt;0,VLOOKUP(D86,Series!A:D,4,0),"")</f>
        <v>0</v>
      </c>
      <c r="G86" s="13" t="str">
        <f>IF(E86&gt;"",VLOOKUP(E86,Sources!A:B,2,0),"")</f>
        <v>Uganda Bureau of Statistics</v>
      </c>
      <c r="H86" s="13" t="str">
        <f>IF(E86="", "",VLOOKUP(E86,Sources!A:M, 13,FALSE))</f>
        <v>Publicly</v>
      </c>
      <c r="I86" s="13">
        <f>IF($E86="", "",VLOOKUP($E86,Sources!$A:$M, 5,FALSE))</f>
        <v>100</v>
      </c>
      <c r="J86" s="13">
        <f>IF($E86="", "",VLOOKUP($E86,Sources!$A:$M, 6,FALSE))</f>
        <v>0</v>
      </c>
      <c r="K86" s="13">
        <f>IF($E86="", "",VLOOKUP($E86,Sources!$A:$M, 9,FALSE))</f>
        <v>2016</v>
      </c>
      <c r="L86" s="13" t="str">
        <f>IF($D86="", "",VLOOKUP($D86,Series!$A:$J,6,FALSE))</f>
        <v>1st level admin area</v>
      </c>
      <c r="M86" s="13" t="str">
        <f>IF($D86="", "",VLOOKUP($D86,Series!$A:$J,7,FALSE))</f>
        <v>Actual</v>
      </c>
      <c r="N86" s="13" t="str">
        <f>IF($D86="", "",VLOOKUP($D86,Series!$A:$J,8,FALSE))</f>
        <v>Yes</v>
      </c>
      <c r="O86" s="13" t="str">
        <f>IF($D86="", "",VLOOKUP($D86,Series!$A:$J,9,FALSE))</f>
        <v>Washington Group</v>
      </c>
      <c r="P86" s="13" t="str">
        <f>IF($D86="", "",VLOOKUP($D86,Series!$A:$J,10,FALSE))</f>
        <v>None</v>
      </c>
    </row>
    <row r="87" spans="1:16" ht="45" x14ac:dyDescent="0.25">
      <c r="A87" s="13" t="str">
        <f>IF(C87&gt;0,VLOOKUP(C87,Indicators!G:H,2,0),"")</f>
        <v/>
      </c>
      <c r="D87" s="3" t="s">
        <v>1799</v>
      </c>
      <c r="E87" s="13" t="str">
        <f>IF(D87&gt;0,VLOOKUP(D87,Series!A:B,2,0),"")</f>
        <v>Uganda Demographic and Health Survey</v>
      </c>
      <c r="F87" s="13">
        <f>IF(D87&gt;0,VLOOKUP(D87,Series!A:D,4,0),"")</f>
        <v>0</v>
      </c>
      <c r="G87" s="13" t="str">
        <f>IF(E87&gt;"",VLOOKUP(E87,Sources!A:B,2,0),"")</f>
        <v>Uganda Bureau of Statistics</v>
      </c>
      <c r="H87" s="13" t="str">
        <f>IF(E87="", "",VLOOKUP(E87,Sources!A:M, 13,FALSE))</f>
        <v>Publicly</v>
      </c>
      <c r="I87" s="13">
        <f>IF($E87="", "",VLOOKUP($E87,Sources!$A:$M, 5,FALSE))</f>
        <v>100</v>
      </c>
      <c r="J87" s="13">
        <f>IF($E87="", "",VLOOKUP($E87,Sources!$A:$M, 6,FALSE))</f>
        <v>0</v>
      </c>
      <c r="K87" s="13">
        <f>IF($E87="", "",VLOOKUP($E87,Sources!$A:$M, 9,FALSE))</f>
        <v>2016</v>
      </c>
      <c r="L87" s="13" t="str">
        <f>IF($D87="", "",VLOOKUP($D87,Series!$A:$J,6,FALSE))</f>
        <v>1st level admin area</v>
      </c>
      <c r="M87" s="13" t="str">
        <f>IF($D87="", "",VLOOKUP($D87,Series!$A:$J,7,FALSE))</f>
        <v>Actual</v>
      </c>
      <c r="N87" s="13" t="str">
        <f>IF($D87="", "",VLOOKUP($D87,Series!$A:$J,8,FALSE))</f>
        <v>Yes</v>
      </c>
      <c r="O87" s="13" t="str">
        <f>IF($D87="", "",VLOOKUP($D87,Series!$A:$J,9,FALSE))</f>
        <v>Washington Group</v>
      </c>
      <c r="P87" s="13" t="str">
        <f>IF($D87="", "",VLOOKUP($D87,Series!$A:$J,10,FALSE))</f>
        <v>None</v>
      </c>
    </row>
    <row r="88" spans="1:16" ht="45" x14ac:dyDescent="0.25">
      <c r="A88" s="13" t="str">
        <f>IF(C88&gt;0,VLOOKUP(C88,Indicators!G:H,2,0),"")</f>
        <v/>
      </c>
      <c r="D88" s="3" t="s">
        <v>1800</v>
      </c>
      <c r="E88" s="13" t="str">
        <f>IF(D88&gt;0,VLOOKUP(D88,Series!A:B,2,0),"")</f>
        <v>Uganda Demographic and Health Survey</v>
      </c>
      <c r="F88" s="13">
        <f>IF(D88&gt;0,VLOOKUP(D88,Series!A:D,4,0),"")</f>
        <v>0</v>
      </c>
      <c r="G88" s="13" t="str">
        <f>IF(E88&gt;"",VLOOKUP(E88,Sources!A:B,2,0),"")</f>
        <v>Uganda Bureau of Statistics</v>
      </c>
      <c r="H88" s="13" t="str">
        <f>IF(E88="", "",VLOOKUP(E88,Sources!A:M, 13,FALSE))</f>
        <v>Publicly</v>
      </c>
      <c r="I88" s="13">
        <f>IF($E88="", "",VLOOKUP($E88,Sources!$A:$M, 5,FALSE))</f>
        <v>100</v>
      </c>
      <c r="J88" s="13">
        <f>IF($E88="", "",VLOOKUP($E88,Sources!$A:$M, 6,FALSE))</f>
        <v>0</v>
      </c>
      <c r="K88" s="13">
        <f>IF($E88="", "",VLOOKUP($E88,Sources!$A:$M, 9,FALSE))</f>
        <v>2016</v>
      </c>
      <c r="L88" s="13" t="str">
        <f>IF($D88="", "",VLOOKUP($D88,Series!$A:$J,6,FALSE))</f>
        <v>1st level admin area</v>
      </c>
      <c r="M88" s="13" t="str">
        <f>IF($D88="", "",VLOOKUP($D88,Series!$A:$J,7,FALSE))</f>
        <v>Actual</v>
      </c>
      <c r="N88" s="13" t="str">
        <f>IF($D88="", "",VLOOKUP($D88,Series!$A:$J,8,FALSE))</f>
        <v>Yes</v>
      </c>
      <c r="O88" s="13" t="str">
        <f>IF($D88="", "",VLOOKUP($D88,Series!$A:$J,9,FALSE))</f>
        <v>Washington Group</v>
      </c>
      <c r="P88" s="13" t="str">
        <f>IF($D88="", "",VLOOKUP($D88,Series!$A:$J,10,FALSE))</f>
        <v>None</v>
      </c>
    </row>
    <row r="89" spans="1:16" ht="45" x14ac:dyDescent="0.25">
      <c r="A89" s="13" t="str">
        <f>IF(C89&gt;0,VLOOKUP(C89,Indicators!G:H,2,0),"")</f>
        <v/>
      </c>
      <c r="D89" s="3" t="s">
        <v>1801</v>
      </c>
      <c r="E89" s="13" t="str">
        <f>IF(D89&gt;0,VLOOKUP(D89,Series!A:B,2,0),"")</f>
        <v>Uganda Demographic and Health Survey</v>
      </c>
      <c r="F89" s="13">
        <f>IF(D89&gt;0,VLOOKUP(D89,Series!A:D,4,0),"")</f>
        <v>0</v>
      </c>
      <c r="G89" s="13" t="str">
        <f>IF(E89&gt;"",VLOOKUP(E89,Sources!A:B,2,0),"")</f>
        <v>Uganda Bureau of Statistics</v>
      </c>
      <c r="H89" s="13" t="str">
        <f>IF(E89="", "",VLOOKUP(E89,Sources!A:M, 13,FALSE))</f>
        <v>Publicly</v>
      </c>
      <c r="I89" s="13">
        <f>IF($E89="", "",VLOOKUP($E89,Sources!$A:$M, 5,FALSE))</f>
        <v>100</v>
      </c>
      <c r="J89" s="13">
        <f>IF($E89="", "",VLOOKUP($E89,Sources!$A:$M, 6,FALSE))</f>
        <v>0</v>
      </c>
      <c r="K89" s="13">
        <f>IF($E89="", "",VLOOKUP($E89,Sources!$A:$M, 9,FALSE))</f>
        <v>2016</v>
      </c>
      <c r="L89" s="13" t="str">
        <f>IF($D89="", "",VLOOKUP($D89,Series!$A:$J,6,FALSE))</f>
        <v>1st level admin area</v>
      </c>
      <c r="M89" s="13" t="str">
        <f>IF($D89="", "",VLOOKUP($D89,Series!$A:$J,7,FALSE))</f>
        <v>Actual</v>
      </c>
      <c r="N89" s="13" t="str">
        <f>IF($D89="", "",VLOOKUP($D89,Series!$A:$J,8,FALSE))</f>
        <v>Yes</v>
      </c>
      <c r="O89" s="13" t="str">
        <f>IF($D89="", "",VLOOKUP($D89,Series!$A:$J,9,FALSE))</f>
        <v>Washington Group</v>
      </c>
      <c r="P89" s="13" t="str">
        <f>IF($D89="", "",VLOOKUP($D89,Series!$A:$J,10,FALSE))</f>
        <v>None</v>
      </c>
    </row>
    <row r="90" spans="1:16" ht="45" x14ac:dyDescent="0.25">
      <c r="A90" s="13" t="str">
        <f>IF(C90&gt;0,VLOOKUP(C90,Indicators!G:H,2,0),"")</f>
        <v/>
      </c>
      <c r="D90" s="3" t="s">
        <v>1802</v>
      </c>
      <c r="E90" s="13" t="str">
        <f>IF(D90&gt;0,VLOOKUP(D90,Series!A:B,2,0),"")</f>
        <v>Uganda Demographic and Health Survey</v>
      </c>
      <c r="F90" s="13">
        <f>IF(D90&gt;0,VLOOKUP(D90,Series!A:D,4,0),"")</f>
        <v>0</v>
      </c>
      <c r="G90" s="13" t="str">
        <f>IF(E90&gt;"",VLOOKUP(E90,Sources!A:B,2,0),"")</f>
        <v>Uganda Bureau of Statistics</v>
      </c>
      <c r="H90" s="13" t="str">
        <f>IF(E90="", "",VLOOKUP(E90,Sources!A:M, 13,FALSE))</f>
        <v>Publicly</v>
      </c>
      <c r="I90" s="13">
        <f>IF($E90="", "",VLOOKUP($E90,Sources!$A:$M, 5,FALSE))</f>
        <v>100</v>
      </c>
      <c r="J90" s="13">
        <f>IF($E90="", "",VLOOKUP($E90,Sources!$A:$M, 6,FALSE))</f>
        <v>0</v>
      </c>
      <c r="K90" s="13">
        <f>IF($E90="", "",VLOOKUP($E90,Sources!$A:$M, 9,FALSE))</f>
        <v>2016</v>
      </c>
      <c r="L90" s="13" t="str">
        <f>IF($D90="", "",VLOOKUP($D90,Series!$A:$J,6,FALSE))</f>
        <v>1st level admin area</v>
      </c>
      <c r="M90" s="13" t="str">
        <f>IF($D90="", "",VLOOKUP($D90,Series!$A:$J,7,FALSE))</f>
        <v>Actual</v>
      </c>
      <c r="N90" s="13" t="str">
        <f>IF($D90="", "",VLOOKUP($D90,Series!$A:$J,8,FALSE))</f>
        <v>Yes</v>
      </c>
      <c r="O90" s="13" t="str">
        <f>IF($D90="", "",VLOOKUP($D90,Series!$A:$J,9,FALSE))</f>
        <v>Washington Group</v>
      </c>
      <c r="P90" s="13" t="str">
        <f>IF($D90="", "",VLOOKUP($D90,Series!$A:$J,10,FALSE))</f>
        <v>None</v>
      </c>
    </row>
    <row r="91" spans="1:16" ht="45" x14ac:dyDescent="0.25">
      <c r="A91" s="13" t="str">
        <f>IF(C91&gt;0,VLOOKUP(C91,Indicators!G:H,2,0),"")</f>
        <v/>
      </c>
      <c r="D91" s="3" t="s">
        <v>1803</v>
      </c>
      <c r="E91" s="13" t="str">
        <f>IF(D91&gt;0,VLOOKUP(D91,Series!A:B,2,0),"")</f>
        <v>Uganda Demographic and Health Survey</v>
      </c>
      <c r="F91" s="13">
        <f>IF(D91&gt;0,VLOOKUP(D91,Series!A:D,4,0),"")</f>
        <v>0</v>
      </c>
      <c r="G91" s="13" t="str">
        <f>IF(E91&gt;"",VLOOKUP(E91,Sources!A:B,2,0),"")</f>
        <v>Uganda Bureau of Statistics</v>
      </c>
      <c r="H91" s="13" t="str">
        <f>IF(E91="", "",VLOOKUP(E91,Sources!A:M, 13,FALSE))</f>
        <v>Publicly</v>
      </c>
      <c r="I91" s="13">
        <f>IF($E91="", "",VLOOKUP($E91,Sources!$A:$M, 5,FALSE))</f>
        <v>100</v>
      </c>
      <c r="J91" s="13">
        <f>IF($E91="", "",VLOOKUP($E91,Sources!$A:$M, 6,FALSE))</f>
        <v>0</v>
      </c>
      <c r="K91" s="13">
        <f>IF($E91="", "",VLOOKUP($E91,Sources!$A:$M, 9,FALSE))</f>
        <v>2016</v>
      </c>
      <c r="L91" s="13" t="str">
        <f>IF($D91="", "",VLOOKUP($D91,Series!$A:$J,6,FALSE))</f>
        <v>1st level admin area</v>
      </c>
      <c r="M91" s="13" t="str">
        <f>IF($D91="", "",VLOOKUP($D91,Series!$A:$J,7,FALSE))</f>
        <v>Actual</v>
      </c>
      <c r="N91" s="13" t="str">
        <f>IF($D91="", "",VLOOKUP($D91,Series!$A:$J,8,FALSE))</f>
        <v>Yes</v>
      </c>
      <c r="O91" s="13" t="str">
        <f>IF($D91="", "",VLOOKUP($D91,Series!$A:$J,9,FALSE))</f>
        <v>Washington Group</v>
      </c>
      <c r="P91" s="13" t="str">
        <f>IF($D91="", "",VLOOKUP($D91,Series!$A:$J,10,FALSE))</f>
        <v>None</v>
      </c>
    </row>
    <row r="92" spans="1:16" ht="45" x14ac:dyDescent="0.25">
      <c r="A92" s="13" t="str">
        <f>IF(C92&gt;0,VLOOKUP(C92,Indicators!G:H,2,0),"")</f>
        <v/>
      </c>
      <c r="D92" s="3" t="s">
        <v>1804</v>
      </c>
      <c r="E92" s="13" t="str">
        <f>IF(D92&gt;0,VLOOKUP(D92,Series!A:B,2,0),"")</f>
        <v>Uganda Demographic and Health Survey</v>
      </c>
      <c r="F92" s="13">
        <f>IF(D92&gt;0,VLOOKUP(D92,Series!A:D,4,0),"")</f>
        <v>0</v>
      </c>
      <c r="G92" s="13" t="str">
        <f>IF(E92&gt;"",VLOOKUP(E92,Sources!A:B,2,0),"")</f>
        <v>Uganda Bureau of Statistics</v>
      </c>
      <c r="H92" s="13" t="str">
        <f>IF(E92="", "",VLOOKUP(E92,Sources!A:M, 13,FALSE))</f>
        <v>Publicly</v>
      </c>
      <c r="I92" s="13">
        <f>IF($E92="", "",VLOOKUP($E92,Sources!$A:$M, 5,FALSE))</f>
        <v>100</v>
      </c>
      <c r="J92" s="13">
        <f>IF($E92="", "",VLOOKUP($E92,Sources!$A:$M, 6,FALSE))</f>
        <v>0</v>
      </c>
      <c r="K92" s="13">
        <f>IF($E92="", "",VLOOKUP($E92,Sources!$A:$M, 9,FALSE))</f>
        <v>2016</v>
      </c>
      <c r="L92" s="13" t="str">
        <f>IF($D92="", "",VLOOKUP($D92,Series!$A:$J,6,FALSE))</f>
        <v>1st level admin area</v>
      </c>
      <c r="M92" s="13" t="str">
        <f>IF($D92="", "",VLOOKUP($D92,Series!$A:$J,7,FALSE))</f>
        <v>Actual</v>
      </c>
      <c r="N92" s="13" t="str">
        <f>IF($D92="", "",VLOOKUP($D92,Series!$A:$J,8,FALSE))</f>
        <v>Yes</v>
      </c>
      <c r="O92" s="13" t="str">
        <f>IF($D92="", "",VLOOKUP($D92,Series!$A:$J,9,FALSE))</f>
        <v>Washington Group</v>
      </c>
      <c r="P92" s="13" t="str">
        <f>IF($D92="", "",VLOOKUP($D92,Series!$A:$J,10,FALSE))</f>
        <v>None</v>
      </c>
    </row>
    <row r="93" spans="1:16" ht="45" x14ac:dyDescent="0.25">
      <c r="A93" s="13" t="str">
        <f>IF(C93&gt;0,VLOOKUP(C93,Indicators!G:H,2,0),"")</f>
        <v/>
      </c>
      <c r="D93" s="3" t="s">
        <v>1805</v>
      </c>
      <c r="E93" s="13" t="str">
        <f>IF(D93&gt;0,VLOOKUP(D93,Series!A:B,2,0),"")</f>
        <v>Uganda Demographic and Health Survey</v>
      </c>
      <c r="F93" s="13">
        <f>IF(D93&gt;0,VLOOKUP(D93,Series!A:D,4,0),"")</f>
        <v>0</v>
      </c>
      <c r="G93" s="13" t="str">
        <f>IF(E93&gt;"",VLOOKUP(E93,Sources!A:B,2,0),"")</f>
        <v>Uganda Bureau of Statistics</v>
      </c>
      <c r="H93" s="13" t="str">
        <f>IF(E93="", "",VLOOKUP(E93,Sources!A:M, 13,FALSE))</f>
        <v>Publicly</v>
      </c>
      <c r="I93" s="13">
        <f>IF($E93="", "",VLOOKUP($E93,Sources!$A:$M, 5,FALSE))</f>
        <v>100</v>
      </c>
      <c r="J93" s="13">
        <f>IF($E93="", "",VLOOKUP($E93,Sources!$A:$M, 6,FALSE))</f>
        <v>0</v>
      </c>
      <c r="K93" s="13">
        <f>IF($E93="", "",VLOOKUP($E93,Sources!$A:$M, 9,FALSE))</f>
        <v>2016</v>
      </c>
      <c r="L93" s="13" t="str">
        <f>IF($D93="", "",VLOOKUP($D93,Series!$A:$J,6,FALSE))</f>
        <v>1st level admin area</v>
      </c>
      <c r="M93" s="13" t="str">
        <f>IF($D93="", "",VLOOKUP($D93,Series!$A:$J,7,FALSE))</f>
        <v>Actual</v>
      </c>
      <c r="N93" s="13" t="str">
        <f>IF($D93="", "",VLOOKUP($D93,Series!$A:$J,8,FALSE))</f>
        <v>Yes</v>
      </c>
      <c r="O93" s="13" t="str">
        <f>IF($D93="", "",VLOOKUP($D93,Series!$A:$J,9,FALSE))</f>
        <v>Washington Group</v>
      </c>
      <c r="P93" s="13" t="str">
        <f>IF($D93="", "",VLOOKUP($D93,Series!$A:$J,10,FALSE))</f>
        <v>None</v>
      </c>
    </row>
    <row r="94" spans="1:16" ht="45" x14ac:dyDescent="0.25">
      <c r="A94" s="13" t="str">
        <f>IF(C94&gt;0,VLOOKUP(C94,Indicators!G:H,2,0),"")</f>
        <v/>
      </c>
      <c r="D94" s="3" t="s">
        <v>1806</v>
      </c>
      <c r="E94" s="13" t="str">
        <f>IF(D94&gt;0,VLOOKUP(D94,Series!A:B,2,0),"")</f>
        <v>Uganda Demographic and Health Survey</v>
      </c>
      <c r="F94" s="13">
        <f>IF(D94&gt;0,VLOOKUP(D94,Series!A:D,4,0),"")</f>
        <v>0</v>
      </c>
      <c r="G94" s="13" t="str">
        <f>IF(E94&gt;"",VLOOKUP(E94,Sources!A:B,2,0),"")</f>
        <v>Uganda Bureau of Statistics</v>
      </c>
      <c r="H94" s="13" t="str">
        <f>IF(E94="", "",VLOOKUP(E94,Sources!A:M, 13,FALSE))</f>
        <v>Publicly</v>
      </c>
      <c r="I94" s="13">
        <f>IF($E94="", "",VLOOKUP($E94,Sources!$A:$M, 5,FALSE))</f>
        <v>100</v>
      </c>
      <c r="J94" s="13">
        <f>IF($E94="", "",VLOOKUP($E94,Sources!$A:$M, 6,FALSE))</f>
        <v>0</v>
      </c>
      <c r="K94" s="13">
        <f>IF($E94="", "",VLOOKUP($E94,Sources!$A:$M, 9,FALSE))</f>
        <v>2016</v>
      </c>
      <c r="L94" s="13" t="str">
        <f>IF($D94="", "",VLOOKUP($D94,Series!$A:$J,6,FALSE))</f>
        <v>1st level admin area</v>
      </c>
      <c r="M94" s="13" t="str">
        <f>IF($D94="", "",VLOOKUP($D94,Series!$A:$J,7,FALSE))</f>
        <v>Actual</v>
      </c>
      <c r="N94" s="13" t="str">
        <f>IF($D94="", "",VLOOKUP($D94,Series!$A:$J,8,FALSE))</f>
        <v>Yes</v>
      </c>
      <c r="O94" s="13" t="str">
        <f>IF($D94="", "",VLOOKUP($D94,Series!$A:$J,9,FALSE))</f>
        <v>Washington Group</v>
      </c>
      <c r="P94" s="13" t="str">
        <f>IF($D94="", "",VLOOKUP($D94,Series!$A:$J,10,FALSE))</f>
        <v>None</v>
      </c>
    </row>
    <row r="95" spans="1:16" ht="45" x14ac:dyDescent="0.25">
      <c r="A95" s="13" t="str">
        <f>IF(C95&gt;0,VLOOKUP(C95,Indicators!G:H,2,0),"")</f>
        <v/>
      </c>
      <c r="D95" s="3" t="s">
        <v>1807</v>
      </c>
      <c r="E95" s="13" t="str">
        <f>IF(D95&gt;0,VLOOKUP(D95,Series!A:B,2,0),"")</f>
        <v>Uganda Demographic and Health Survey</v>
      </c>
      <c r="F95" s="13">
        <f>IF(D95&gt;0,VLOOKUP(D95,Series!A:D,4,0),"")</f>
        <v>0</v>
      </c>
      <c r="G95" s="13" t="str">
        <f>IF(E95&gt;"",VLOOKUP(E95,Sources!A:B,2,0),"")</f>
        <v>Uganda Bureau of Statistics</v>
      </c>
      <c r="H95" s="13" t="str">
        <f>IF(E95="", "",VLOOKUP(E95,Sources!A:M, 13,FALSE))</f>
        <v>Publicly</v>
      </c>
      <c r="I95" s="13">
        <f>IF($E95="", "",VLOOKUP($E95,Sources!$A:$M, 5,FALSE))</f>
        <v>100</v>
      </c>
      <c r="J95" s="13">
        <f>IF($E95="", "",VLOOKUP($E95,Sources!$A:$M, 6,FALSE))</f>
        <v>0</v>
      </c>
      <c r="K95" s="13">
        <f>IF($E95="", "",VLOOKUP($E95,Sources!$A:$M, 9,FALSE))</f>
        <v>2016</v>
      </c>
      <c r="L95" s="13" t="str">
        <f>IF($D95="", "",VLOOKUP($D95,Series!$A:$J,6,FALSE))</f>
        <v>1st level admin area</v>
      </c>
      <c r="M95" s="13" t="str">
        <f>IF($D95="", "",VLOOKUP($D95,Series!$A:$J,7,FALSE))</f>
        <v>Actual</v>
      </c>
      <c r="N95" s="13" t="str">
        <f>IF($D95="", "",VLOOKUP($D95,Series!$A:$J,8,FALSE))</f>
        <v>Yes</v>
      </c>
      <c r="O95" s="13" t="str">
        <f>IF($D95="", "",VLOOKUP($D95,Series!$A:$J,9,FALSE))</f>
        <v>Washington Group</v>
      </c>
      <c r="P95" s="13" t="str">
        <f>IF($D95="", "",VLOOKUP($D95,Series!$A:$J,10,FALSE))</f>
        <v>None</v>
      </c>
    </row>
    <row r="96" spans="1:16" ht="45" x14ac:dyDescent="0.25">
      <c r="A96" s="13" t="str">
        <f>IF(C96&gt;0,VLOOKUP(C96,Indicators!G:H,2,0),"")</f>
        <v/>
      </c>
      <c r="D96" s="3" t="s">
        <v>1808</v>
      </c>
      <c r="E96" s="13" t="str">
        <f>IF(D96&gt;0,VLOOKUP(D96,Series!A:B,2,0),"")</f>
        <v>Uganda Demographic and Health Survey</v>
      </c>
      <c r="F96" s="13">
        <f>IF(D96&gt;0,VLOOKUP(D96,Series!A:D,4,0),"")</f>
        <v>0</v>
      </c>
      <c r="G96" s="13" t="str">
        <f>IF(E96&gt;"",VLOOKUP(E96,Sources!A:B,2,0),"")</f>
        <v>Uganda Bureau of Statistics</v>
      </c>
      <c r="H96" s="13" t="str">
        <f>IF(E96="", "",VLOOKUP(E96,Sources!A:M, 13,FALSE))</f>
        <v>Publicly</v>
      </c>
      <c r="I96" s="13">
        <f>IF($E96="", "",VLOOKUP($E96,Sources!$A:$M, 5,FALSE))</f>
        <v>100</v>
      </c>
      <c r="J96" s="13">
        <f>IF($E96="", "",VLOOKUP($E96,Sources!$A:$M, 6,FALSE))</f>
        <v>0</v>
      </c>
      <c r="K96" s="13">
        <f>IF($E96="", "",VLOOKUP($E96,Sources!$A:$M, 9,FALSE))</f>
        <v>2016</v>
      </c>
      <c r="L96" s="13" t="str">
        <f>IF($D96="", "",VLOOKUP($D96,Series!$A:$J,6,FALSE))</f>
        <v>1st level admin area</v>
      </c>
      <c r="M96" s="13" t="str">
        <f>IF($D96="", "",VLOOKUP($D96,Series!$A:$J,7,FALSE))</f>
        <v>Actual</v>
      </c>
      <c r="N96" s="13" t="str">
        <f>IF($D96="", "",VLOOKUP($D96,Series!$A:$J,8,FALSE))</f>
        <v>Yes</v>
      </c>
      <c r="O96" s="13" t="str">
        <f>IF($D96="", "",VLOOKUP($D96,Series!$A:$J,9,FALSE))</f>
        <v>Washington Group</v>
      </c>
      <c r="P96" s="13" t="str">
        <f>IF($D96="", "",VLOOKUP($D96,Series!$A:$J,10,FALSE))</f>
        <v>None</v>
      </c>
    </row>
    <row r="97" spans="1:16" ht="45" x14ac:dyDescent="0.25">
      <c r="A97" s="13" t="str">
        <f>IF(C97&gt;0,VLOOKUP(C97,Indicators!G:H,2,0),"")</f>
        <v/>
      </c>
      <c r="D97" s="3" t="s">
        <v>1809</v>
      </c>
      <c r="E97" s="13" t="str">
        <f>IF(D97&gt;0,VLOOKUP(D97,Series!A:B,2,0),"")</f>
        <v>Uganda Demographic and Health Survey</v>
      </c>
      <c r="F97" s="13">
        <f>IF(D97&gt;0,VLOOKUP(D97,Series!A:D,4,0),"")</f>
        <v>0</v>
      </c>
      <c r="G97" s="13" t="str">
        <f>IF(E97&gt;"",VLOOKUP(E97,Sources!A:B,2,0),"")</f>
        <v>Uganda Bureau of Statistics</v>
      </c>
      <c r="H97" s="13" t="str">
        <f>IF(E97="", "",VLOOKUP(E97,Sources!A:M, 13,FALSE))</f>
        <v>Publicly</v>
      </c>
      <c r="I97" s="13">
        <f>IF($E97="", "",VLOOKUP($E97,Sources!$A:$M, 5,FALSE))</f>
        <v>100</v>
      </c>
      <c r="J97" s="13">
        <f>IF($E97="", "",VLOOKUP($E97,Sources!$A:$M, 6,FALSE))</f>
        <v>0</v>
      </c>
      <c r="K97" s="13">
        <f>IF($E97="", "",VLOOKUP($E97,Sources!$A:$M, 9,FALSE))</f>
        <v>2016</v>
      </c>
      <c r="L97" s="13" t="str">
        <f>IF($D97="", "",VLOOKUP($D97,Series!$A:$J,6,FALSE))</f>
        <v>1st level admin area</v>
      </c>
      <c r="M97" s="13" t="str">
        <f>IF($D97="", "",VLOOKUP($D97,Series!$A:$J,7,FALSE))</f>
        <v>Actual</v>
      </c>
      <c r="N97" s="13" t="str">
        <f>IF($D97="", "",VLOOKUP($D97,Series!$A:$J,8,FALSE))</f>
        <v>Yes</v>
      </c>
      <c r="O97" s="13" t="str">
        <f>IF($D97="", "",VLOOKUP($D97,Series!$A:$J,9,FALSE))</f>
        <v>Washington Group</v>
      </c>
      <c r="P97" s="13" t="str">
        <f>IF($D97="", "",VLOOKUP($D97,Series!$A:$J,10,FALSE))</f>
        <v>None</v>
      </c>
    </row>
    <row r="98" spans="1:16" ht="45" x14ac:dyDescent="0.25">
      <c r="A98" s="13" t="str">
        <f>IF(C98&gt;0,VLOOKUP(C98,Indicators!G:H,2,0),"")</f>
        <v/>
      </c>
      <c r="D98" s="3" t="s">
        <v>1810</v>
      </c>
      <c r="E98" s="13" t="str">
        <f>IF(D98&gt;0,VLOOKUP(D98,Series!A:B,2,0),"")</f>
        <v>Uganda Demographic and Health Survey</v>
      </c>
      <c r="F98" s="13">
        <f>IF(D98&gt;0,VLOOKUP(D98,Series!A:D,4,0),"")</f>
        <v>0</v>
      </c>
      <c r="G98" s="13" t="str">
        <f>IF(E98&gt;"",VLOOKUP(E98,Sources!A:B,2,0),"")</f>
        <v>Uganda Bureau of Statistics</v>
      </c>
      <c r="H98" s="13" t="str">
        <f>IF(E98="", "",VLOOKUP(E98,Sources!A:M, 13,FALSE))</f>
        <v>Publicly</v>
      </c>
      <c r="I98" s="13">
        <f>IF($E98="", "",VLOOKUP($E98,Sources!$A:$M, 5,FALSE))</f>
        <v>100</v>
      </c>
      <c r="J98" s="13">
        <f>IF($E98="", "",VLOOKUP($E98,Sources!$A:$M, 6,FALSE))</f>
        <v>0</v>
      </c>
      <c r="K98" s="13">
        <f>IF($E98="", "",VLOOKUP($E98,Sources!$A:$M, 9,FALSE))</f>
        <v>2016</v>
      </c>
      <c r="L98" s="13" t="str">
        <f>IF($D98="", "",VLOOKUP($D98,Series!$A:$J,6,FALSE))</f>
        <v>1st level admin area</v>
      </c>
      <c r="M98" s="13" t="str">
        <f>IF($D98="", "",VLOOKUP($D98,Series!$A:$J,7,FALSE))</f>
        <v>Actual</v>
      </c>
      <c r="N98" s="13" t="str">
        <f>IF($D98="", "",VLOOKUP($D98,Series!$A:$J,8,FALSE))</f>
        <v>Yes</v>
      </c>
      <c r="O98" s="13" t="str">
        <f>IF($D98="", "",VLOOKUP($D98,Series!$A:$J,9,FALSE))</f>
        <v>Washington Group</v>
      </c>
      <c r="P98" s="13" t="str">
        <f>IF($D98="", "",VLOOKUP($D98,Series!$A:$J,10,FALSE))</f>
        <v>None</v>
      </c>
    </row>
    <row r="99" spans="1:16" ht="45" x14ac:dyDescent="0.25">
      <c r="A99" s="13" t="str">
        <f>IF(C99&gt;0,VLOOKUP(C99,Indicators!G:H,2,0),"")</f>
        <v/>
      </c>
      <c r="D99" s="3" t="s">
        <v>1811</v>
      </c>
      <c r="E99" s="13" t="str">
        <f>IF(D99&gt;0,VLOOKUP(D99,Series!A:B,2,0),"")</f>
        <v>Uganda Demographic and Health Survey</v>
      </c>
      <c r="F99" s="13">
        <f>IF(D99&gt;0,VLOOKUP(D99,Series!A:D,4,0),"")</f>
        <v>0</v>
      </c>
      <c r="G99" s="13" t="str">
        <f>IF(E99&gt;"",VLOOKUP(E99,Sources!A:B,2,0),"")</f>
        <v>Uganda Bureau of Statistics</v>
      </c>
      <c r="H99" s="13" t="str">
        <f>IF(E99="", "",VLOOKUP(E99,Sources!A:M, 13,FALSE))</f>
        <v>Publicly</v>
      </c>
      <c r="I99" s="13">
        <f>IF($E99="", "",VLOOKUP($E99,Sources!$A:$M, 5,FALSE))</f>
        <v>100</v>
      </c>
      <c r="J99" s="13">
        <f>IF($E99="", "",VLOOKUP($E99,Sources!$A:$M, 6,FALSE))</f>
        <v>0</v>
      </c>
      <c r="K99" s="13">
        <f>IF($E99="", "",VLOOKUP($E99,Sources!$A:$M, 9,FALSE))</f>
        <v>2016</v>
      </c>
      <c r="L99" s="13" t="str">
        <f>IF($D99="", "",VLOOKUP($D99,Series!$A:$J,6,FALSE))</f>
        <v>1st level admin area</v>
      </c>
      <c r="M99" s="13" t="str">
        <f>IF($D99="", "",VLOOKUP($D99,Series!$A:$J,7,FALSE))</f>
        <v>Actual</v>
      </c>
      <c r="N99" s="13" t="str">
        <f>IF($D99="", "",VLOOKUP($D99,Series!$A:$J,8,FALSE))</f>
        <v>Yes</v>
      </c>
      <c r="O99" s="13" t="str">
        <f>IF($D99="", "",VLOOKUP($D99,Series!$A:$J,9,FALSE))</f>
        <v>Washington Group</v>
      </c>
      <c r="P99" s="13" t="str">
        <f>IF($D99="", "",VLOOKUP($D99,Series!$A:$J,10,FALSE))</f>
        <v>None</v>
      </c>
    </row>
    <row r="100" spans="1:16" ht="45" x14ac:dyDescent="0.25">
      <c r="A100" s="13" t="str">
        <f>IF(C100&gt;0,VLOOKUP(C100,Indicators!G:H,2,0),"")</f>
        <v/>
      </c>
      <c r="D100" s="3" t="s">
        <v>1812</v>
      </c>
      <c r="E100" s="13" t="str">
        <f>IF(D100&gt;0,VLOOKUP(D100,Series!A:B,2,0),"")</f>
        <v>Uganda Demographic and Health Survey</v>
      </c>
      <c r="F100" s="13">
        <f>IF(D100&gt;0,VLOOKUP(D100,Series!A:D,4,0),"")</f>
        <v>0</v>
      </c>
      <c r="G100" s="13" t="str">
        <f>IF(E100&gt;"",VLOOKUP(E100,Sources!A:B,2,0),"")</f>
        <v>Uganda Bureau of Statistics</v>
      </c>
      <c r="H100" s="13" t="str">
        <f>IF(E100="", "",VLOOKUP(E100,Sources!A:M, 13,FALSE))</f>
        <v>Publicly</v>
      </c>
      <c r="I100" s="13">
        <f>IF($E100="", "",VLOOKUP($E100,Sources!$A:$M, 5,FALSE))</f>
        <v>100</v>
      </c>
      <c r="J100" s="13">
        <f>IF($E100="", "",VLOOKUP($E100,Sources!$A:$M, 6,FALSE))</f>
        <v>0</v>
      </c>
      <c r="K100" s="13">
        <f>IF($E100="", "",VLOOKUP($E100,Sources!$A:$M, 9,FALSE))</f>
        <v>2016</v>
      </c>
      <c r="L100" s="13" t="str">
        <f>IF($D100="", "",VLOOKUP($D100,Series!$A:$J,6,FALSE))</f>
        <v>1st level admin area</v>
      </c>
      <c r="M100" s="13" t="str">
        <f>IF($D100="", "",VLOOKUP($D100,Series!$A:$J,7,FALSE))</f>
        <v>Actual</v>
      </c>
      <c r="N100" s="13" t="str">
        <f>IF($D100="", "",VLOOKUP($D100,Series!$A:$J,8,FALSE))</f>
        <v>Yes</v>
      </c>
      <c r="O100" s="13" t="str">
        <f>IF($D100="", "",VLOOKUP($D100,Series!$A:$J,9,FALSE))</f>
        <v>Washington Group</v>
      </c>
      <c r="P100" s="13" t="str">
        <f>IF($D100="", "",VLOOKUP($D100,Series!$A:$J,10,FALSE))</f>
        <v>None</v>
      </c>
    </row>
    <row r="101" spans="1:16" ht="45" x14ac:dyDescent="0.25">
      <c r="A101" s="13" t="str">
        <f>IF(C101&gt;0,VLOOKUP(C101,Indicators!G:H,2,0),"")</f>
        <v/>
      </c>
      <c r="D101" s="3" t="s">
        <v>1813</v>
      </c>
      <c r="E101" s="13" t="str">
        <f>IF(D101&gt;0,VLOOKUP(D101,Series!A:B,2,0),"")</f>
        <v>Uganda Demographic and Health Survey</v>
      </c>
      <c r="F101" s="13">
        <f>IF(D101&gt;0,VLOOKUP(D101,Series!A:D,4,0),"")</f>
        <v>0</v>
      </c>
      <c r="G101" s="13" t="str">
        <f>IF(E101&gt;"",VLOOKUP(E101,Sources!A:B,2,0),"")</f>
        <v>Uganda Bureau of Statistics</v>
      </c>
      <c r="H101" s="13" t="str">
        <f>IF(E101="", "",VLOOKUP(E101,Sources!A:M, 13,FALSE))</f>
        <v>Publicly</v>
      </c>
      <c r="I101" s="13">
        <f>IF($E101="", "",VLOOKUP($E101,Sources!$A:$M, 5,FALSE))</f>
        <v>100</v>
      </c>
      <c r="J101" s="13">
        <f>IF($E101="", "",VLOOKUP($E101,Sources!$A:$M, 6,FALSE))</f>
        <v>0</v>
      </c>
      <c r="K101" s="13">
        <f>IF($E101="", "",VLOOKUP($E101,Sources!$A:$M, 9,FALSE))</f>
        <v>2016</v>
      </c>
      <c r="L101" s="13" t="str">
        <f>IF($D101="", "",VLOOKUP($D101,Series!$A:$J,6,FALSE))</f>
        <v>1st level admin area</v>
      </c>
      <c r="M101" s="13" t="str">
        <f>IF($D101="", "",VLOOKUP($D101,Series!$A:$J,7,FALSE))</f>
        <v>Actual</v>
      </c>
      <c r="N101" s="13" t="str">
        <f>IF($D101="", "",VLOOKUP($D101,Series!$A:$J,8,FALSE))</f>
        <v>Yes</v>
      </c>
      <c r="O101" s="13" t="str">
        <f>IF($D101="", "",VLOOKUP($D101,Series!$A:$J,9,FALSE))</f>
        <v>Washington Group</v>
      </c>
      <c r="P101" s="13" t="str">
        <f>IF($D101="", "",VLOOKUP($D101,Series!$A:$J,10,FALSE))</f>
        <v>None</v>
      </c>
    </row>
    <row r="102" spans="1:16" ht="45" x14ac:dyDescent="0.25">
      <c r="A102" s="13" t="str">
        <f>IF(C102&gt;0,VLOOKUP(C102,Indicators!G:H,2,0),"")</f>
        <v/>
      </c>
      <c r="D102" s="3" t="s">
        <v>1814</v>
      </c>
      <c r="E102" s="13" t="str">
        <f>IF(D102&gt;0,VLOOKUP(D102,Series!A:B,2,0),"")</f>
        <v>Uganda Demographic and Health Survey</v>
      </c>
      <c r="F102" s="13">
        <f>IF(D102&gt;0,VLOOKUP(D102,Series!A:D,4,0),"")</f>
        <v>0</v>
      </c>
      <c r="G102" s="13" t="str">
        <f>IF(E102&gt;"",VLOOKUP(E102,Sources!A:B,2,0),"")</f>
        <v>Uganda Bureau of Statistics</v>
      </c>
      <c r="H102" s="13" t="str">
        <f>IF(E102="", "",VLOOKUP(E102,Sources!A:M, 13,FALSE))</f>
        <v>Publicly</v>
      </c>
      <c r="I102" s="13">
        <f>IF($E102="", "",VLOOKUP($E102,Sources!$A:$M, 5,FALSE))</f>
        <v>100</v>
      </c>
      <c r="J102" s="13">
        <f>IF($E102="", "",VLOOKUP($E102,Sources!$A:$M, 6,FALSE))</f>
        <v>0</v>
      </c>
      <c r="K102" s="13">
        <f>IF($E102="", "",VLOOKUP($E102,Sources!$A:$M, 9,FALSE))</f>
        <v>2016</v>
      </c>
      <c r="L102" s="13" t="str">
        <f>IF($D102="", "",VLOOKUP($D102,Series!$A:$J,6,FALSE))</f>
        <v>1st level admin area</v>
      </c>
      <c r="M102" s="13" t="str">
        <f>IF($D102="", "",VLOOKUP($D102,Series!$A:$J,7,FALSE))</f>
        <v>Actual</v>
      </c>
      <c r="N102" s="13" t="str">
        <f>IF($D102="", "",VLOOKUP($D102,Series!$A:$J,8,FALSE))</f>
        <v>Yes</v>
      </c>
      <c r="O102" s="13" t="str">
        <f>IF($D102="", "",VLOOKUP($D102,Series!$A:$J,9,FALSE))</f>
        <v>Washington Group</v>
      </c>
      <c r="P102" s="13" t="str">
        <f>IF($D102="", "",VLOOKUP($D102,Series!$A:$J,10,FALSE))</f>
        <v>None</v>
      </c>
    </row>
    <row r="103" spans="1:16" ht="45" x14ac:dyDescent="0.25">
      <c r="D103" s="3" t="s">
        <v>1815</v>
      </c>
      <c r="E103" s="13" t="str">
        <f>IF(D103&gt;0,VLOOKUP(D103,Series!A:B,2,0),"")</f>
        <v>Uganda Demographic and Health Survey</v>
      </c>
      <c r="F103" s="13">
        <f>IF(D103&gt;0,VLOOKUP(D103,Series!A:D,4,0),"")</f>
        <v>0</v>
      </c>
      <c r="G103" s="13" t="str">
        <f>IF(E103&gt;"",VLOOKUP(E103,Sources!A:B,2,0),"")</f>
        <v>Uganda Bureau of Statistics</v>
      </c>
      <c r="H103" s="13" t="str">
        <f>IF(E103="", "",VLOOKUP(E103,Sources!A:M, 13,FALSE))</f>
        <v>Publicly</v>
      </c>
      <c r="I103" s="13">
        <f>IF($E103="", "",VLOOKUP($E103,Sources!$A:$M, 5,FALSE))</f>
        <v>100</v>
      </c>
      <c r="J103" s="13">
        <f>IF($E103="", "",VLOOKUP($E103,Sources!$A:$M, 6,FALSE))</f>
        <v>0</v>
      </c>
      <c r="K103" s="13">
        <f>IF($E103="", "",VLOOKUP($E103,Sources!$A:$M, 9,FALSE))</f>
        <v>2016</v>
      </c>
      <c r="L103" s="13" t="str">
        <f>IF($D103="", "",VLOOKUP($D103,Series!$A:$J,6,FALSE))</f>
        <v>1st level admin area</v>
      </c>
      <c r="M103" s="13" t="str">
        <f>IF($D103="", "",VLOOKUP($D103,Series!$A:$J,7,FALSE))</f>
        <v>Actual</v>
      </c>
      <c r="N103" s="13" t="str">
        <f>IF($D103="", "",VLOOKUP($D103,Series!$A:$J,8,FALSE))</f>
        <v>Yes</v>
      </c>
      <c r="O103" s="13" t="str">
        <f>IF($D103="", "",VLOOKUP($D103,Series!$A:$J,9,FALSE))</f>
        <v>Washington Group</v>
      </c>
      <c r="P103" s="13" t="str">
        <f>IF($D103="", "",VLOOKUP($D103,Series!$A:$J,10,FALSE))</f>
        <v>None</v>
      </c>
    </row>
    <row r="104" spans="1:16" ht="45" x14ac:dyDescent="0.25">
      <c r="D104" s="3" t="s">
        <v>1816</v>
      </c>
      <c r="E104" s="13" t="str">
        <f>IF(D104&gt;0,VLOOKUP(D104,Series!A:B,2,0),"")</f>
        <v>Uganda Demographic and Health Survey</v>
      </c>
      <c r="F104" s="13">
        <f>IF(D104&gt;0,VLOOKUP(D104,Series!A:D,4,0),"")</f>
        <v>0</v>
      </c>
      <c r="G104" s="13" t="str">
        <f>IF(E104&gt;"",VLOOKUP(E104,Sources!A:B,2,0),"")</f>
        <v>Uganda Bureau of Statistics</v>
      </c>
      <c r="H104" s="13" t="str">
        <f>IF(E104="", "",VLOOKUP(E104,Sources!A:M, 13,FALSE))</f>
        <v>Publicly</v>
      </c>
      <c r="I104" s="13">
        <f>IF($E104="", "",VLOOKUP($E104,Sources!$A:$M, 5,FALSE))</f>
        <v>100</v>
      </c>
      <c r="J104" s="13">
        <f>IF($E104="", "",VLOOKUP($E104,Sources!$A:$M, 6,FALSE))</f>
        <v>0</v>
      </c>
      <c r="K104" s="13">
        <f>IF($E104="", "",VLOOKUP($E104,Sources!$A:$M, 9,FALSE))</f>
        <v>2016</v>
      </c>
      <c r="L104" s="13" t="str">
        <f>IF($D104="", "",VLOOKUP($D104,Series!$A:$J,6,FALSE))</f>
        <v>1st level admin area</v>
      </c>
      <c r="M104" s="13" t="str">
        <f>IF($D104="", "",VLOOKUP($D104,Series!$A:$J,7,FALSE))</f>
        <v>Actual</v>
      </c>
      <c r="N104" s="13" t="str">
        <f>IF($D104="", "",VLOOKUP($D104,Series!$A:$J,8,FALSE))</f>
        <v>Yes</v>
      </c>
      <c r="O104" s="13" t="str">
        <f>IF($D104="", "",VLOOKUP($D104,Series!$A:$J,9,FALSE))</f>
        <v>Washington Group</v>
      </c>
      <c r="P104" s="13" t="str">
        <f>IF($D104="", "",VLOOKUP($D104,Series!$A:$J,10,FALSE))</f>
        <v>None</v>
      </c>
    </row>
    <row r="105" spans="1:16" ht="45" x14ac:dyDescent="0.25">
      <c r="D105" s="3" t="s">
        <v>1817</v>
      </c>
      <c r="E105" s="13" t="str">
        <f>IF(D105&gt;0,VLOOKUP(D105,Series!A:B,2,0),"")</f>
        <v>Uganda Demographic and Health Survey</v>
      </c>
      <c r="F105" s="13">
        <f>IF(D105&gt;0,VLOOKUP(D105,Series!A:D,4,0),"")</f>
        <v>0</v>
      </c>
      <c r="G105" s="13" t="str">
        <f>IF(E105&gt;"",VLOOKUP(E105,Sources!A:B,2,0),"")</f>
        <v>Uganda Bureau of Statistics</v>
      </c>
      <c r="H105" s="13" t="str">
        <f>IF(E105="", "",VLOOKUP(E105,Sources!A:M, 13,FALSE))</f>
        <v>Publicly</v>
      </c>
      <c r="I105" s="13">
        <f>IF($E105="", "",VLOOKUP($E105,Sources!$A:$M, 5,FALSE))</f>
        <v>100</v>
      </c>
      <c r="J105" s="13">
        <f>IF($E105="", "",VLOOKUP($E105,Sources!$A:$M, 6,FALSE))</f>
        <v>0</v>
      </c>
      <c r="K105" s="13">
        <f>IF($E105="", "",VLOOKUP($E105,Sources!$A:$M, 9,FALSE))</f>
        <v>2016</v>
      </c>
      <c r="L105" s="13" t="str">
        <f>IF($D105="", "",VLOOKUP($D105,Series!$A:$J,6,FALSE))</f>
        <v>1st level admin area</v>
      </c>
      <c r="M105" s="13" t="str">
        <f>IF($D105="", "",VLOOKUP($D105,Series!$A:$J,7,FALSE))</f>
        <v>Actual</v>
      </c>
      <c r="N105" s="13" t="str">
        <f>IF($D105="", "",VLOOKUP($D105,Series!$A:$J,8,FALSE))</f>
        <v>Yes</v>
      </c>
      <c r="O105" s="13" t="str">
        <f>IF($D105="", "",VLOOKUP($D105,Series!$A:$J,9,FALSE))</f>
        <v>Washington Group</v>
      </c>
      <c r="P105" s="13" t="str">
        <f>IF($D105="", "",VLOOKUP($D105,Series!$A:$J,10,FALSE))</f>
        <v>None</v>
      </c>
    </row>
    <row r="106" spans="1:16" ht="45" x14ac:dyDescent="0.25">
      <c r="D106" s="3" t="s">
        <v>1818</v>
      </c>
      <c r="E106" s="13" t="str">
        <f>IF(D106&gt;0,VLOOKUP(D106,Series!A:B,2,0),"")</f>
        <v>Uganda Demographic and Health Survey</v>
      </c>
      <c r="F106" s="13">
        <f>IF(D106&gt;0,VLOOKUP(D106,Series!A:D,4,0),"")</f>
        <v>0</v>
      </c>
      <c r="G106" s="13" t="str">
        <f>IF(E106&gt;"",VLOOKUP(E106,Sources!A:B,2,0),"")</f>
        <v>Uganda Bureau of Statistics</v>
      </c>
      <c r="H106" s="13" t="str">
        <f>IF(E106="", "",VLOOKUP(E106,Sources!A:M, 13,FALSE))</f>
        <v>Publicly</v>
      </c>
      <c r="I106" s="13">
        <f>IF($E106="", "",VLOOKUP($E106,Sources!$A:$M, 5,FALSE))</f>
        <v>100</v>
      </c>
      <c r="J106" s="13">
        <f>IF($E106="", "",VLOOKUP($E106,Sources!$A:$M, 6,FALSE))</f>
        <v>0</v>
      </c>
      <c r="K106" s="13">
        <f>IF($E106="", "",VLOOKUP($E106,Sources!$A:$M, 9,FALSE))</f>
        <v>2016</v>
      </c>
      <c r="L106" s="13" t="str">
        <f>IF($D106="", "",VLOOKUP($D106,Series!$A:$J,6,FALSE))</f>
        <v>1st level admin area</v>
      </c>
      <c r="M106" s="13" t="str">
        <f>IF($D106="", "",VLOOKUP($D106,Series!$A:$J,7,FALSE))</f>
        <v>Actual</v>
      </c>
      <c r="N106" s="13" t="str">
        <f>IF($D106="", "",VLOOKUP($D106,Series!$A:$J,8,FALSE))</f>
        <v>Yes</v>
      </c>
      <c r="O106" s="13" t="str">
        <f>IF($D106="", "",VLOOKUP($D106,Series!$A:$J,9,FALSE))</f>
        <v>Washington Group</v>
      </c>
      <c r="P106" s="13" t="str">
        <f>IF($D106="", "",VLOOKUP($D106,Series!$A:$J,10,FALSE))</f>
        <v>None</v>
      </c>
    </row>
    <row r="107" spans="1:16" ht="45" x14ac:dyDescent="0.25">
      <c r="D107" s="3" t="s">
        <v>1819</v>
      </c>
      <c r="E107" s="13" t="str">
        <f>IF(D107&gt;0,VLOOKUP(D107,Series!A:B,2,0),"")</f>
        <v>Uganda Demographic and Health Survey</v>
      </c>
      <c r="F107" s="13">
        <f>IF(D107&gt;0,VLOOKUP(D107,Series!A:D,4,0),"")</f>
        <v>0</v>
      </c>
      <c r="G107" s="13" t="str">
        <f>IF(E107&gt;"",VLOOKUP(E107,Sources!A:B,2,0),"")</f>
        <v>Uganda Bureau of Statistics</v>
      </c>
      <c r="H107" s="13" t="str">
        <f>IF(E107="", "",VLOOKUP(E107,Sources!A:M, 13,FALSE))</f>
        <v>Publicly</v>
      </c>
      <c r="I107" s="13">
        <f>IF($E107="", "",VLOOKUP($E107,Sources!$A:$M, 5,FALSE))</f>
        <v>100</v>
      </c>
      <c r="J107" s="13">
        <f>IF($E107="", "",VLOOKUP($E107,Sources!$A:$M, 6,FALSE))</f>
        <v>0</v>
      </c>
      <c r="K107" s="13">
        <f>IF($E107="", "",VLOOKUP($E107,Sources!$A:$M, 9,FALSE))</f>
        <v>2016</v>
      </c>
      <c r="L107" s="13" t="str">
        <f>IF($D107="", "",VLOOKUP($D107,Series!$A:$J,6,FALSE))</f>
        <v>1st level admin area</v>
      </c>
      <c r="M107" s="13" t="str">
        <f>IF($D107="", "",VLOOKUP($D107,Series!$A:$J,7,FALSE))</f>
        <v>Actual</v>
      </c>
      <c r="N107" s="13" t="str">
        <f>IF($D107="", "",VLOOKUP($D107,Series!$A:$J,8,FALSE))</f>
        <v>Yes</v>
      </c>
      <c r="O107" s="13" t="str">
        <f>IF($D107="", "",VLOOKUP($D107,Series!$A:$J,9,FALSE))</f>
        <v>Washington Group</v>
      </c>
      <c r="P107" s="13" t="str">
        <f>IF($D107="", "",VLOOKUP($D107,Series!$A:$J,10,FALSE))</f>
        <v>None</v>
      </c>
    </row>
    <row r="108" spans="1:16" ht="45" x14ac:dyDescent="0.25">
      <c r="D108" s="3" t="s">
        <v>1820</v>
      </c>
      <c r="E108" s="13" t="str">
        <f>IF(D108&gt;0,VLOOKUP(D108,Series!A:B,2,0),"")</f>
        <v>Uganda Demographic and Health Survey</v>
      </c>
      <c r="F108" s="13">
        <f>IF(D108&gt;0,VLOOKUP(D108,Series!A:D,4,0),"")</f>
        <v>0</v>
      </c>
      <c r="G108" s="13" t="str">
        <f>IF(E108&gt;"",VLOOKUP(E108,Sources!A:B,2,0),"")</f>
        <v>Uganda Bureau of Statistics</v>
      </c>
      <c r="H108" s="13" t="str">
        <f>IF(E108="", "",VLOOKUP(E108,Sources!A:M, 13,FALSE))</f>
        <v>Publicly</v>
      </c>
      <c r="I108" s="13">
        <f>IF($E108="", "",VLOOKUP($E108,Sources!$A:$M, 5,FALSE))</f>
        <v>100</v>
      </c>
      <c r="J108" s="13">
        <f>IF($E108="", "",VLOOKUP($E108,Sources!$A:$M, 6,FALSE))</f>
        <v>0</v>
      </c>
      <c r="K108" s="13">
        <f>IF($E108="", "",VLOOKUP($E108,Sources!$A:$M, 9,FALSE))</f>
        <v>2016</v>
      </c>
      <c r="L108" s="13" t="str">
        <f>IF($D108="", "",VLOOKUP($D108,Series!$A:$J,6,FALSE))</f>
        <v>1st level admin area</v>
      </c>
      <c r="M108" s="13" t="str">
        <f>IF($D108="", "",VLOOKUP($D108,Series!$A:$J,7,FALSE))</f>
        <v>Actual</v>
      </c>
      <c r="N108" s="13" t="str">
        <f>IF($D108="", "",VLOOKUP($D108,Series!$A:$J,8,FALSE))</f>
        <v>Yes</v>
      </c>
      <c r="O108" s="13" t="str">
        <f>IF($D108="", "",VLOOKUP($D108,Series!$A:$J,9,FALSE))</f>
        <v>Washington Group</v>
      </c>
      <c r="P108" s="13" t="str">
        <f>IF($D108="", "",VLOOKUP($D108,Series!$A:$J,10,FALSE))</f>
        <v>None</v>
      </c>
    </row>
    <row r="109" spans="1:16" ht="45" x14ac:dyDescent="0.25">
      <c r="D109" s="3" t="s">
        <v>1821</v>
      </c>
      <c r="E109" s="13" t="str">
        <f>IF(D109&gt;0,VLOOKUP(D109,Series!A:B,2,0),"")</f>
        <v>Uganda Demographic and Health Survey</v>
      </c>
      <c r="F109" s="13">
        <f>IF(D109&gt;0,VLOOKUP(D109,Series!A:D,4,0),"")</f>
        <v>0</v>
      </c>
      <c r="G109" s="13" t="str">
        <f>IF(E109&gt;"",VLOOKUP(E109,Sources!A:B,2,0),"")</f>
        <v>Uganda Bureau of Statistics</v>
      </c>
      <c r="H109" s="13" t="str">
        <f>IF(E109="", "",VLOOKUP(E109,Sources!A:M, 13,FALSE))</f>
        <v>Publicly</v>
      </c>
      <c r="I109" s="13">
        <f>IF($E109="", "",VLOOKUP($E109,Sources!$A:$M, 5,FALSE))</f>
        <v>100</v>
      </c>
      <c r="J109" s="13">
        <f>IF($E109="", "",VLOOKUP($E109,Sources!$A:$M, 6,FALSE))</f>
        <v>0</v>
      </c>
      <c r="K109" s="13">
        <f>IF($E109="", "",VLOOKUP($E109,Sources!$A:$M, 9,FALSE))</f>
        <v>2016</v>
      </c>
      <c r="L109" s="13" t="str">
        <f>IF($D109="", "",VLOOKUP($D109,Series!$A:$J,6,FALSE))</f>
        <v>1st level admin area</v>
      </c>
      <c r="M109" s="13" t="str">
        <f>IF($D109="", "",VLOOKUP($D109,Series!$A:$J,7,FALSE))</f>
        <v>Actual</v>
      </c>
      <c r="N109" s="13" t="str">
        <f>IF($D109="", "",VLOOKUP($D109,Series!$A:$J,8,FALSE))</f>
        <v>Yes</v>
      </c>
      <c r="O109" s="13" t="str">
        <f>IF($D109="", "",VLOOKUP($D109,Series!$A:$J,9,FALSE))</f>
        <v>Washington Group</v>
      </c>
      <c r="P109" s="13" t="str">
        <f>IF($D109="", "",VLOOKUP($D109,Series!$A:$J,10,FALSE))</f>
        <v>None</v>
      </c>
    </row>
    <row r="110" spans="1:16" ht="45" x14ac:dyDescent="0.25">
      <c r="D110" s="3" t="s">
        <v>1822</v>
      </c>
      <c r="E110" s="13" t="str">
        <f>IF(D110&gt;0,VLOOKUP(D110,Series!A:B,2,0),"")</f>
        <v>Uganda Demographic and Health Survey</v>
      </c>
      <c r="F110" s="13">
        <f>IF(D110&gt;0,VLOOKUP(D110,Series!A:D,4,0),"")</f>
        <v>0</v>
      </c>
      <c r="G110" s="13" t="str">
        <f>IF(E110&gt;"",VLOOKUP(E110,Sources!A:B,2,0),"")</f>
        <v>Uganda Bureau of Statistics</v>
      </c>
      <c r="H110" s="13" t="str">
        <f>IF(E110="", "",VLOOKUP(E110,Sources!A:M, 13,FALSE))</f>
        <v>Publicly</v>
      </c>
      <c r="I110" s="13">
        <f>IF($E110="", "",VLOOKUP($E110,Sources!$A:$M, 5,FALSE))</f>
        <v>100</v>
      </c>
      <c r="J110" s="13">
        <f>IF($E110="", "",VLOOKUP($E110,Sources!$A:$M, 6,FALSE))</f>
        <v>0</v>
      </c>
      <c r="K110" s="13">
        <f>IF($E110="", "",VLOOKUP($E110,Sources!$A:$M, 9,FALSE))</f>
        <v>2016</v>
      </c>
      <c r="L110" s="13" t="str">
        <f>IF($D110="", "",VLOOKUP($D110,Series!$A:$J,6,FALSE))</f>
        <v>1st level admin area</v>
      </c>
      <c r="M110" s="13" t="str">
        <f>IF($D110="", "",VLOOKUP($D110,Series!$A:$J,7,FALSE))</f>
        <v>Actual</v>
      </c>
      <c r="N110" s="13" t="str">
        <f>IF($D110="", "",VLOOKUP($D110,Series!$A:$J,8,FALSE))</f>
        <v>Yes</v>
      </c>
      <c r="O110" s="13" t="str">
        <f>IF($D110="", "",VLOOKUP($D110,Series!$A:$J,9,FALSE))</f>
        <v>Washington Group</v>
      </c>
      <c r="P110" s="13" t="str">
        <f>IF($D110="", "",VLOOKUP($D110,Series!$A:$J,10,FALSE))</f>
        <v>None</v>
      </c>
    </row>
    <row r="111" spans="1:16" ht="45" x14ac:dyDescent="0.25">
      <c r="D111" s="3" t="s">
        <v>1823</v>
      </c>
      <c r="E111" s="13" t="str">
        <f>IF(D111&gt;0,VLOOKUP(D111,Series!A:B,2,0),"")</f>
        <v>Uganda Demographic and Health Survey</v>
      </c>
      <c r="F111" s="13">
        <f>IF(D111&gt;0,VLOOKUP(D111,Series!A:D,4,0),"")</f>
        <v>0</v>
      </c>
      <c r="G111" s="13" t="str">
        <f>IF(E111&gt;"",VLOOKUP(E111,Sources!A:B,2,0),"")</f>
        <v>Uganda Bureau of Statistics</v>
      </c>
      <c r="H111" s="13" t="str">
        <f>IF(E111="", "",VLOOKUP(E111,Sources!A:M, 13,FALSE))</f>
        <v>Publicly</v>
      </c>
      <c r="I111" s="13">
        <f>IF($E111="", "",VLOOKUP($E111,Sources!$A:$M, 5,FALSE))</f>
        <v>100</v>
      </c>
      <c r="J111" s="13">
        <f>IF($E111="", "",VLOOKUP($E111,Sources!$A:$M, 6,FALSE))</f>
        <v>0</v>
      </c>
      <c r="K111" s="13">
        <f>IF($E111="", "",VLOOKUP($E111,Sources!$A:$M, 9,FALSE))</f>
        <v>2016</v>
      </c>
      <c r="L111" s="13" t="str">
        <f>IF($D111="", "",VLOOKUP($D111,Series!$A:$J,6,FALSE))</f>
        <v>1st level admin area</v>
      </c>
      <c r="M111" s="13" t="str">
        <f>IF($D111="", "",VLOOKUP($D111,Series!$A:$J,7,FALSE))</f>
        <v>Actual</v>
      </c>
      <c r="N111" s="13" t="str">
        <f>IF($D111="", "",VLOOKUP($D111,Series!$A:$J,8,FALSE))</f>
        <v>Yes</v>
      </c>
      <c r="O111" s="13" t="str">
        <f>IF($D111="", "",VLOOKUP($D111,Series!$A:$J,9,FALSE))</f>
        <v>Washington Group</v>
      </c>
      <c r="P111" s="13" t="str">
        <f>IF($D111="", "",VLOOKUP($D111,Series!$A:$J,10,FALSE))</f>
        <v>None</v>
      </c>
    </row>
    <row r="112" spans="1:16" ht="45" x14ac:dyDescent="0.25">
      <c r="D112" s="3" t="s">
        <v>1824</v>
      </c>
      <c r="E112" s="13" t="str">
        <f>IF(D112&gt;0,VLOOKUP(D112,Series!A:B,2,0),"")</f>
        <v>Uganda Demographic and Health Survey</v>
      </c>
      <c r="F112" s="13">
        <f>IF(D112&gt;0,VLOOKUP(D112,Series!A:D,4,0),"")</f>
        <v>0</v>
      </c>
      <c r="G112" s="13" t="str">
        <f>IF(E112&gt;"",VLOOKUP(E112,Sources!A:B,2,0),"")</f>
        <v>Uganda Bureau of Statistics</v>
      </c>
      <c r="H112" s="13" t="str">
        <f>IF(E112="", "",VLOOKUP(E112,Sources!A:M, 13,FALSE))</f>
        <v>Publicly</v>
      </c>
      <c r="I112" s="13">
        <f>IF($E112="", "",VLOOKUP($E112,Sources!$A:$M, 5,FALSE))</f>
        <v>100</v>
      </c>
      <c r="J112" s="13">
        <f>IF($E112="", "",VLOOKUP($E112,Sources!$A:$M, 6,FALSE))</f>
        <v>0</v>
      </c>
      <c r="K112" s="13">
        <f>IF($E112="", "",VLOOKUP($E112,Sources!$A:$M, 9,FALSE))</f>
        <v>2016</v>
      </c>
      <c r="L112" s="13" t="str">
        <f>IF($D112="", "",VLOOKUP($D112,Series!$A:$J,6,FALSE))</f>
        <v>1st level admin area</v>
      </c>
      <c r="M112" s="13" t="str">
        <f>IF($D112="", "",VLOOKUP($D112,Series!$A:$J,7,FALSE))</f>
        <v>Actual</v>
      </c>
      <c r="N112" s="13" t="str">
        <f>IF($D112="", "",VLOOKUP($D112,Series!$A:$J,8,FALSE))</f>
        <v>Yes</v>
      </c>
      <c r="O112" s="13" t="str">
        <f>IF($D112="", "",VLOOKUP($D112,Series!$A:$J,9,FALSE))</f>
        <v>Washington Group</v>
      </c>
      <c r="P112" s="13" t="str">
        <f>IF($D112="", "",VLOOKUP($D112,Series!$A:$J,10,FALSE))</f>
        <v>None</v>
      </c>
    </row>
    <row r="113" spans="4:16" ht="45" x14ac:dyDescent="0.25">
      <c r="D113" s="3" t="s">
        <v>1825</v>
      </c>
      <c r="E113" s="13" t="str">
        <f>IF(D113&gt;0,VLOOKUP(D113,Series!A:B,2,0),"")</f>
        <v>Uganda Demographic and Health Survey</v>
      </c>
      <c r="F113" s="13">
        <f>IF(D113&gt;0,VLOOKUP(D113,Series!A:D,4,0),"")</f>
        <v>0</v>
      </c>
      <c r="G113" s="13" t="str">
        <f>IF(E113&gt;"",VLOOKUP(E113,Sources!A:B,2,0),"")</f>
        <v>Uganda Bureau of Statistics</v>
      </c>
      <c r="H113" s="13" t="str">
        <f>IF(E113="", "",VLOOKUP(E113,Sources!A:M, 13,FALSE))</f>
        <v>Publicly</v>
      </c>
      <c r="I113" s="13">
        <f>IF($E113="", "",VLOOKUP($E113,Sources!$A:$M, 5,FALSE))</f>
        <v>100</v>
      </c>
      <c r="J113" s="13">
        <f>IF($E113="", "",VLOOKUP($E113,Sources!$A:$M, 6,FALSE))</f>
        <v>0</v>
      </c>
      <c r="K113" s="13">
        <f>IF($E113="", "",VLOOKUP($E113,Sources!$A:$M, 9,FALSE))</f>
        <v>2016</v>
      </c>
      <c r="L113" s="13" t="str">
        <f>IF($D113="", "",VLOOKUP($D113,Series!$A:$J,6,FALSE))</f>
        <v>1st level admin area</v>
      </c>
      <c r="M113" s="13" t="str">
        <f>IF($D113="", "",VLOOKUP($D113,Series!$A:$J,7,FALSE))</f>
        <v>Actual</v>
      </c>
      <c r="N113" s="13" t="str">
        <f>IF($D113="", "",VLOOKUP($D113,Series!$A:$J,8,FALSE))</f>
        <v>Yes</v>
      </c>
      <c r="O113" s="13" t="str">
        <f>IF($D113="", "",VLOOKUP($D113,Series!$A:$J,9,FALSE))</f>
        <v>Washington Group</v>
      </c>
      <c r="P113" s="13" t="str">
        <f>IF($D113="", "",VLOOKUP($D113,Series!$A:$J,10,FALSE))</f>
        <v>None</v>
      </c>
    </row>
    <row r="114" spans="4:16" ht="45" x14ac:dyDescent="0.25">
      <c r="D114" s="3" t="s">
        <v>1826</v>
      </c>
      <c r="E114" s="13" t="str">
        <f>IF(D114&gt;0,VLOOKUP(D114,Series!A:B,2,0),"")</f>
        <v>Uganda Demographic and Health Survey</v>
      </c>
      <c r="F114" s="13">
        <f>IF(D114&gt;0,VLOOKUP(D114,Series!A:D,4,0),"")</f>
        <v>0</v>
      </c>
      <c r="G114" s="13" t="str">
        <f>IF(E114&gt;"",VLOOKUP(E114,Sources!A:B,2,0),"")</f>
        <v>Uganda Bureau of Statistics</v>
      </c>
      <c r="H114" s="13" t="str">
        <f>IF(E114="", "",VLOOKUP(E114,Sources!A:M, 13,FALSE))</f>
        <v>Publicly</v>
      </c>
      <c r="I114" s="13">
        <f>IF($E114="", "",VLOOKUP($E114,Sources!$A:$M, 5,FALSE))</f>
        <v>100</v>
      </c>
      <c r="J114" s="13">
        <f>IF($E114="", "",VLOOKUP($E114,Sources!$A:$M, 6,FALSE))</f>
        <v>0</v>
      </c>
      <c r="K114" s="13">
        <f>IF($E114="", "",VLOOKUP($E114,Sources!$A:$M, 9,FALSE))</f>
        <v>2016</v>
      </c>
      <c r="L114" s="13" t="str">
        <f>IF($D114="", "",VLOOKUP($D114,Series!$A:$J,6,FALSE))</f>
        <v>1st level admin area</v>
      </c>
      <c r="M114" s="13" t="str">
        <f>IF($D114="", "",VLOOKUP($D114,Series!$A:$J,7,FALSE))</f>
        <v>Actual</v>
      </c>
      <c r="N114" s="13" t="str">
        <f>IF($D114="", "",VLOOKUP($D114,Series!$A:$J,8,FALSE))</f>
        <v>Yes</v>
      </c>
      <c r="O114" s="13" t="str">
        <f>IF($D114="", "",VLOOKUP($D114,Series!$A:$J,9,FALSE))</f>
        <v>Washington Group</v>
      </c>
      <c r="P114" s="13" t="str">
        <f>IF($D114="", "",VLOOKUP($D114,Series!$A:$J,10,FALSE))</f>
        <v>None</v>
      </c>
    </row>
    <row r="115" spans="4:16" ht="45" x14ac:dyDescent="0.25">
      <c r="D115" s="3" t="s">
        <v>1827</v>
      </c>
      <c r="E115" s="13" t="str">
        <f>IF(D115&gt;0,VLOOKUP(D115,Series!A:B,2,0),"")</f>
        <v>Uganda Demographic and Health Survey</v>
      </c>
      <c r="F115" s="13">
        <f>IF(D115&gt;0,VLOOKUP(D115,Series!A:D,4,0),"")</f>
        <v>0</v>
      </c>
      <c r="G115" s="13" t="str">
        <f>IF(E115&gt;"",VLOOKUP(E115,Sources!A:B,2,0),"")</f>
        <v>Uganda Bureau of Statistics</v>
      </c>
      <c r="H115" s="13" t="str">
        <f>IF(E115="", "",VLOOKUP(E115,Sources!A:M, 13,FALSE))</f>
        <v>Publicly</v>
      </c>
      <c r="I115" s="13">
        <f>IF($E115="", "",VLOOKUP($E115,Sources!$A:$M, 5,FALSE))</f>
        <v>100</v>
      </c>
      <c r="J115" s="13">
        <f>IF($E115="", "",VLOOKUP($E115,Sources!$A:$M, 6,FALSE))</f>
        <v>0</v>
      </c>
      <c r="K115" s="13">
        <f>IF($E115="", "",VLOOKUP($E115,Sources!$A:$M, 9,FALSE))</f>
        <v>2016</v>
      </c>
      <c r="L115" s="13" t="str">
        <f>IF($D115="", "",VLOOKUP($D115,Series!$A:$J,6,FALSE))</f>
        <v>1st level admin area</v>
      </c>
      <c r="M115" s="13" t="str">
        <f>IF($D115="", "",VLOOKUP($D115,Series!$A:$J,7,FALSE))</f>
        <v>Actual</v>
      </c>
      <c r="N115" s="13" t="str">
        <f>IF($D115="", "",VLOOKUP($D115,Series!$A:$J,8,FALSE))</f>
        <v>Yes</v>
      </c>
      <c r="O115" s="13" t="str">
        <f>IF($D115="", "",VLOOKUP($D115,Series!$A:$J,9,FALSE))</f>
        <v>Washington Group</v>
      </c>
      <c r="P115" s="13" t="str">
        <f>IF($D115="", "",VLOOKUP($D115,Series!$A:$J,10,FALSE))</f>
        <v>None</v>
      </c>
    </row>
    <row r="116" spans="4:16" ht="45" x14ac:dyDescent="0.25">
      <c r="D116" s="3" t="s">
        <v>1828</v>
      </c>
      <c r="E116" s="13" t="str">
        <f>IF(D116&gt;0,VLOOKUP(D116,Series!A:B,2,0),"")</f>
        <v>Uganda Demographic and Health Survey</v>
      </c>
      <c r="F116" s="13">
        <f>IF(D116&gt;0,VLOOKUP(D116,Series!A:D,4,0),"")</f>
        <v>0</v>
      </c>
      <c r="G116" s="13" t="str">
        <f>IF(E116&gt;"",VLOOKUP(E116,Sources!A:B,2,0),"")</f>
        <v>Uganda Bureau of Statistics</v>
      </c>
      <c r="H116" s="13" t="str">
        <f>IF(E116="", "",VLOOKUP(E116,Sources!A:M, 13,FALSE))</f>
        <v>Publicly</v>
      </c>
      <c r="I116" s="13">
        <f>IF($E116="", "",VLOOKUP($E116,Sources!$A:$M, 5,FALSE))</f>
        <v>100</v>
      </c>
      <c r="J116" s="13">
        <f>IF($E116="", "",VLOOKUP($E116,Sources!$A:$M, 6,FALSE))</f>
        <v>0</v>
      </c>
      <c r="K116" s="13">
        <f>IF($E116="", "",VLOOKUP($E116,Sources!$A:$M, 9,FALSE))</f>
        <v>2016</v>
      </c>
      <c r="L116" s="13" t="str">
        <f>IF($D116="", "",VLOOKUP($D116,Series!$A:$J,6,FALSE))</f>
        <v>1st level admin area</v>
      </c>
      <c r="M116" s="13" t="str">
        <f>IF($D116="", "",VLOOKUP($D116,Series!$A:$J,7,FALSE))</f>
        <v>Actual</v>
      </c>
      <c r="N116" s="13" t="str">
        <f>IF($D116="", "",VLOOKUP($D116,Series!$A:$J,8,FALSE))</f>
        <v>Yes</v>
      </c>
      <c r="O116" s="13" t="str">
        <f>IF($D116="", "",VLOOKUP($D116,Series!$A:$J,9,FALSE))</f>
        <v>Washington Group</v>
      </c>
      <c r="P116" s="13" t="str">
        <f>IF($D116="", "",VLOOKUP($D116,Series!$A:$J,10,FALSE))</f>
        <v>None</v>
      </c>
    </row>
    <row r="117" spans="4:16" ht="45" x14ac:dyDescent="0.25">
      <c r="D117" s="3" t="s">
        <v>1829</v>
      </c>
      <c r="E117" s="13" t="str">
        <f>IF(D117&gt;0,VLOOKUP(D117,Series!A:B,2,0),"")</f>
        <v>Uganda Demographic and Health Survey</v>
      </c>
      <c r="F117" s="13">
        <f>IF(D117&gt;0,VLOOKUP(D117,Series!A:D,4,0),"")</f>
        <v>0</v>
      </c>
      <c r="G117" s="13" t="str">
        <f>IF(E117&gt;"",VLOOKUP(E117,Sources!A:B,2,0),"")</f>
        <v>Uganda Bureau of Statistics</v>
      </c>
      <c r="H117" s="13" t="str">
        <f>IF(E117="", "",VLOOKUP(E117,Sources!A:M, 13,FALSE))</f>
        <v>Publicly</v>
      </c>
      <c r="I117" s="13">
        <f>IF($E117="", "",VLOOKUP($E117,Sources!$A:$M, 5,FALSE))</f>
        <v>100</v>
      </c>
      <c r="J117" s="13">
        <f>IF($E117="", "",VLOOKUP($E117,Sources!$A:$M, 6,FALSE))</f>
        <v>0</v>
      </c>
      <c r="K117" s="13">
        <f>IF($E117="", "",VLOOKUP($E117,Sources!$A:$M, 9,FALSE))</f>
        <v>2016</v>
      </c>
      <c r="L117" s="13" t="str">
        <f>IF($D117="", "",VLOOKUP($D117,Series!$A:$J,6,FALSE))</f>
        <v>1st level admin area</v>
      </c>
      <c r="M117" s="13" t="str">
        <f>IF($D117="", "",VLOOKUP($D117,Series!$A:$J,7,FALSE))</f>
        <v>Actual</v>
      </c>
      <c r="N117" s="13" t="str">
        <f>IF($D117="", "",VLOOKUP($D117,Series!$A:$J,8,FALSE))</f>
        <v>Yes</v>
      </c>
      <c r="O117" s="13" t="str">
        <f>IF($D117="", "",VLOOKUP($D117,Series!$A:$J,9,FALSE))</f>
        <v>Washington Group</v>
      </c>
      <c r="P117" s="13" t="str">
        <f>IF($D117="", "",VLOOKUP($D117,Series!$A:$J,10,FALSE))</f>
        <v>None</v>
      </c>
    </row>
    <row r="118" spans="4:16" ht="45" x14ac:dyDescent="0.25">
      <c r="D118" s="3" t="s">
        <v>1830</v>
      </c>
      <c r="E118" s="13" t="str">
        <f>IF(D118&gt;0,VLOOKUP(D118,Series!A:B,2,0),"")</f>
        <v>Uganda Demographic and Health Survey</v>
      </c>
      <c r="F118" s="13">
        <f>IF(D118&gt;0,VLOOKUP(D118,Series!A:D,4,0),"")</f>
        <v>0</v>
      </c>
      <c r="G118" s="13" t="str">
        <f>IF(E118&gt;"",VLOOKUP(E118,Sources!A:B,2,0),"")</f>
        <v>Uganda Bureau of Statistics</v>
      </c>
      <c r="H118" s="13" t="str">
        <f>IF(E118="", "",VLOOKUP(E118,Sources!A:M, 13,FALSE))</f>
        <v>Publicly</v>
      </c>
      <c r="I118" s="13">
        <f>IF($E118="", "",VLOOKUP($E118,Sources!$A:$M, 5,FALSE))</f>
        <v>100</v>
      </c>
      <c r="J118" s="13">
        <f>IF($E118="", "",VLOOKUP($E118,Sources!$A:$M, 6,FALSE))</f>
        <v>0</v>
      </c>
      <c r="K118" s="13">
        <f>IF($E118="", "",VLOOKUP($E118,Sources!$A:$M, 9,FALSE))</f>
        <v>2016</v>
      </c>
      <c r="L118" s="13" t="str">
        <f>IF($D118="", "",VLOOKUP($D118,Series!$A:$J,6,FALSE))</f>
        <v>1st level admin area</v>
      </c>
      <c r="M118" s="13" t="str">
        <f>IF($D118="", "",VLOOKUP($D118,Series!$A:$J,7,FALSE))</f>
        <v>Actual</v>
      </c>
      <c r="N118" s="13" t="str">
        <f>IF($D118="", "",VLOOKUP($D118,Series!$A:$J,8,FALSE))</f>
        <v>Yes</v>
      </c>
      <c r="O118" s="13" t="str">
        <f>IF($D118="", "",VLOOKUP($D118,Series!$A:$J,9,FALSE))</f>
        <v>Washington Group</v>
      </c>
      <c r="P118" s="13" t="str">
        <f>IF($D118="", "",VLOOKUP($D118,Series!$A:$J,10,FALSE))</f>
        <v>None</v>
      </c>
    </row>
    <row r="119" spans="4:16" ht="45" x14ac:dyDescent="0.25">
      <c r="D119" s="3" t="s">
        <v>1831</v>
      </c>
      <c r="E119" s="13" t="str">
        <f>IF(D119&gt;0,VLOOKUP(D119,Series!A:B,2,0),"")</f>
        <v>Uganda Demographic and Health Survey</v>
      </c>
      <c r="F119" s="13">
        <f>IF(D119&gt;0,VLOOKUP(D119,Series!A:D,4,0),"")</f>
        <v>0</v>
      </c>
      <c r="G119" s="13" t="str">
        <f>IF(E119&gt;"",VLOOKUP(E119,Sources!A:B,2,0),"")</f>
        <v>Uganda Bureau of Statistics</v>
      </c>
      <c r="H119" s="13" t="str">
        <f>IF(E119="", "",VLOOKUP(E119,Sources!A:M, 13,FALSE))</f>
        <v>Publicly</v>
      </c>
      <c r="I119" s="13">
        <f>IF($E119="", "",VLOOKUP($E119,Sources!$A:$M, 5,FALSE))</f>
        <v>100</v>
      </c>
      <c r="J119" s="13">
        <f>IF($E119="", "",VLOOKUP($E119,Sources!$A:$M, 6,FALSE))</f>
        <v>0</v>
      </c>
      <c r="K119" s="13">
        <f>IF($E119="", "",VLOOKUP($E119,Sources!$A:$M, 9,FALSE))</f>
        <v>2016</v>
      </c>
      <c r="L119" s="13" t="str">
        <f>IF($D119="", "",VLOOKUP($D119,Series!$A:$J,6,FALSE))</f>
        <v>1st level admin area</v>
      </c>
      <c r="M119" s="13" t="str">
        <f>IF($D119="", "",VLOOKUP($D119,Series!$A:$J,7,FALSE))</f>
        <v>Actual</v>
      </c>
      <c r="N119" s="13" t="str">
        <f>IF($D119="", "",VLOOKUP($D119,Series!$A:$J,8,FALSE))</f>
        <v>Yes</v>
      </c>
      <c r="O119" s="13" t="str">
        <f>IF($D119="", "",VLOOKUP($D119,Series!$A:$J,9,FALSE))</f>
        <v>Washington Group</v>
      </c>
      <c r="P119" s="13" t="str">
        <f>IF($D119="", "",VLOOKUP($D119,Series!$A:$J,10,FALSE))</f>
        <v>None</v>
      </c>
    </row>
    <row r="120" spans="4:16" ht="45" x14ac:dyDescent="0.25">
      <c r="D120" s="3" t="s">
        <v>1832</v>
      </c>
      <c r="E120" s="13" t="str">
        <f>IF(D120&gt;0,VLOOKUP(D120,Series!A:B,2,0),"")</f>
        <v>Uganda Demographic and Health Survey</v>
      </c>
      <c r="F120" s="13">
        <f>IF(D120&gt;0,VLOOKUP(D120,Series!A:D,4,0),"")</f>
        <v>0</v>
      </c>
      <c r="G120" s="13" t="str">
        <f>IF(E120&gt;"",VLOOKUP(E120,Sources!A:B,2,0),"")</f>
        <v>Uganda Bureau of Statistics</v>
      </c>
      <c r="H120" s="13" t="str">
        <f>IF(E120="", "",VLOOKUP(E120,Sources!A:M, 13,FALSE))</f>
        <v>Publicly</v>
      </c>
      <c r="I120" s="13">
        <f>IF($E120="", "",VLOOKUP($E120,Sources!$A:$M, 5,FALSE))</f>
        <v>100</v>
      </c>
      <c r="J120" s="13">
        <f>IF($E120="", "",VLOOKUP($E120,Sources!$A:$M, 6,FALSE))</f>
        <v>0</v>
      </c>
      <c r="K120" s="13">
        <f>IF($E120="", "",VLOOKUP($E120,Sources!$A:$M, 9,FALSE))</f>
        <v>2016</v>
      </c>
      <c r="L120" s="13" t="str">
        <f>IF($D120="", "",VLOOKUP($D120,Series!$A:$J,6,FALSE))</f>
        <v>1st level admin area</v>
      </c>
      <c r="M120" s="13" t="str">
        <f>IF($D120="", "",VLOOKUP($D120,Series!$A:$J,7,FALSE))</f>
        <v>Actual</v>
      </c>
      <c r="N120" s="13" t="str">
        <f>IF($D120="", "",VLOOKUP($D120,Series!$A:$J,8,FALSE))</f>
        <v>Yes</v>
      </c>
      <c r="O120" s="13" t="str">
        <f>IF($D120="", "",VLOOKUP($D120,Series!$A:$J,9,FALSE))</f>
        <v>Washington Group</v>
      </c>
      <c r="P120" s="13" t="str">
        <f>IF($D120="", "",VLOOKUP($D120,Series!$A:$J,10,FALSE))</f>
        <v>None</v>
      </c>
    </row>
    <row r="121" spans="4:16" ht="45" x14ac:dyDescent="0.25">
      <c r="D121" s="3" t="s">
        <v>1833</v>
      </c>
      <c r="E121" s="13" t="str">
        <f>IF(D121&gt;0,VLOOKUP(D121,Series!A:B,2,0),"")</f>
        <v>Uganda Demographic and Health Survey</v>
      </c>
      <c r="F121" s="13">
        <f>IF(D121&gt;0,VLOOKUP(D121,Series!A:D,4,0),"")</f>
        <v>0</v>
      </c>
      <c r="G121" s="13" t="str">
        <f>IF(E121&gt;"",VLOOKUP(E121,Sources!A:B,2,0),"")</f>
        <v>Uganda Bureau of Statistics</v>
      </c>
      <c r="H121" s="13" t="str">
        <f>IF(E121="", "",VLOOKUP(E121,Sources!A:M, 13,FALSE))</f>
        <v>Publicly</v>
      </c>
      <c r="I121" s="13">
        <f>IF($E121="", "",VLOOKUP($E121,Sources!$A:$M, 5,FALSE))</f>
        <v>100</v>
      </c>
      <c r="J121" s="13">
        <f>IF($E121="", "",VLOOKUP($E121,Sources!$A:$M, 6,FALSE))</f>
        <v>0</v>
      </c>
      <c r="K121" s="13">
        <f>IF($E121="", "",VLOOKUP($E121,Sources!$A:$M, 9,FALSE))</f>
        <v>2016</v>
      </c>
      <c r="L121" s="13" t="str">
        <f>IF($D121="", "",VLOOKUP($D121,Series!$A:$J,6,FALSE))</f>
        <v>1st level admin area</v>
      </c>
      <c r="M121" s="13" t="str">
        <f>IF($D121="", "",VLOOKUP($D121,Series!$A:$J,7,FALSE))</f>
        <v>Actual</v>
      </c>
      <c r="N121" s="13" t="str">
        <f>IF($D121="", "",VLOOKUP($D121,Series!$A:$J,8,FALSE))</f>
        <v>Yes</v>
      </c>
      <c r="O121" s="13" t="str">
        <f>IF($D121="", "",VLOOKUP($D121,Series!$A:$J,9,FALSE))</f>
        <v>Washington Group</v>
      </c>
      <c r="P121" s="13" t="str">
        <f>IF($D121="", "",VLOOKUP($D121,Series!$A:$J,10,FALSE))</f>
        <v>None</v>
      </c>
    </row>
    <row r="122" spans="4:16" ht="45" x14ac:dyDescent="0.25">
      <c r="D122" s="3" t="s">
        <v>1834</v>
      </c>
      <c r="E122" s="13" t="str">
        <f>IF(D122&gt;0,VLOOKUP(D122,Series!A:B,2,0),"")</f>
        <v>Uganda Demographic and Health Survey</v>
      </c>
      <c r="F122" s="13">
        <f>IF(D122&gt;0,VLOOKUP(D122,Series!A:D,4,0),"")</f>
        <v>0</v>
      </c>
      <c r="G122" s="13" t="str">
        <f>IF(E122&gt;"",VLOOKUP(E122,Sources!A:B,2,0),"")</f>
        <v>Uganda Bureau of Statistics</v>
      </c>
      <c r="H122" s="13" t="str">
        <f>IF(E122="", "",VLOOKUP(E122,Sources!A:M, 13,FALSE))</f>
        <v>Publicly</v>
      </c>
      <c r="I122" s="13">
        <f>IF($E122="", "",VLOOKUP($E122,Sources!$A:$M, 5,FALSE))</f>
        <v>100</v>
      </c>
      <c r="J122" s="13">
        <f>IF($E122="", "",VLOOKUP($E122,Sources!$A:$M, 6,FALSE))</f>
        <v>0</v>
      </c>
      <c r="K122" s="13">
        <f>IF($E122="", "",VLOOKUP($E122,Sources!$A:$M, 9,FALSE))</f>
        <v>2016</v>
      </c>
      <c r="L122" s="13" t="str">
        <f>IF($D122="", "",VLOOKUP($D122,Series!$A:$J,6,FALSE))</f>
        <v>1st level admin area</v>
      </c>
      <c r="M122" s="13" t="str">
        <f>IF($D122="", "",VLOOKUP($D122,Series!$A:$J,7,FALSE))</f>
        <v>Actual</v>
      </c>
      <c r="N122" s="13" t="str">
        <f>IF($D122="", "",VLOOKUP($D122,Series!$A:$J,8,FALSE))</f>
        <v>Yes</v>
      </c>
      <c r="O122" s="13" t="str">
        <f>IF($D122="", "",VLOOKUP($D122,Series!$A:$J,9,FALSE))</f>
        <v>Washington Group</v>
      </c>
      <c r="P122" s="13" t="str">
        <f>IF($D122="", "",VLOOKUP($D122,Series!$A:$J,10,FALSE))</f>
        <v>None</v>
      </c>
    </row>
    <row r="123" spans="4:16" ht="45" x14ac:dyDescent="0.25">
      <c r="D123" s="3" t="s">
        <v>1835</v>
      </c>
      <c r="E123" s="13" t="str">
        <f>IF(D123&gt;0,VLOOKUP(D123,Series!A:B,2,0),"")</f>
        <v>Uganda Demographic and Health Survey</v>
      </c>
      <c r="F123" s="13">
        <f>IF(D123&gt;0,VLOOKUP(D123,Series!A:D,4,0),"")</f>
        <v>0</v>
      </c>
      <c r="G123" s="13" t="str">
        <f>IF(E123&gt;"",VLOOKUP(E123,Sources!A:B,2,0),"")</f>
        <v>Uganda Bureau of Statistics</v>
      </c>
      <c r="H123" s="13" t="str">
        <f>IF(E123="", "",VLOOKUP(E123,Sources!A:M, 13,FALSE))</f>
        <v>Publicly</v>
      </c>
      <c r="I123" s="13">
        <f>IF($E123="", "",VLOOKUP($E123,Sources!$A:$M, 5,FALSE))</f>
        <v>100</v>
      </c>
      <c r="J123" s="13">
        <f>IF($E123="", "",VLOOKUP($E123,Sources!$A:$M, 6,FALSE))</f>
        <v>0</v>
      </c>
      <c r="K123" s="13">
        <f>IF($E123="", "",VLOOKUP($E123,Sources!$A:$M, 9,FALSE))</f>
        <v>2016</v>
      </c>
      <c r="L123" s="13" t="str">
        <f>IF($D123="", "",VLOOKUP($D123,Series!$A:$J,6,FALSE))</f>
        <v>1st level admin area</v>
      </c>
      <c r="M123" s="13" t="str">
        <f>IF($D123="", "",VLOOKUP($D123,Series!$A:$J,7,FALSE))</f>
        <v>Actual</v>
      </c>
      <c r="N123" s="13" t="str">
        <f>IF($D123="", "",VLOOKUP($D123,Series!$A:$J,8,FALSE))</f>
        <v>Yes</v>
      </c>
      <c r="O123" s="13" t="str">
        <f>IF($D123="", "",VLOOKUP($D123,Series!$A:$J,9,FALSE))</f>
        <v>Washington Group</v>
      </c>
      <c r="P123" s="13" t="str">
        <f>IF($D123="", "",VLOOKUP($D123,Series!$A:$J,10,FALSE))</f>
        <v>None</v>
      </c>
    </row>
    <row r="124" spans="4:16" ht="45" x14ac:dyDescent="0.25">
      <c r="D124" s="3" t="s">
        <v>1836</v>
      </c>
      <c r="E124" s="13" t="str">
        <f>IF(D124&gt;0,VLOOKUP(D124,Series!A:B,2,0),"")</f>
        <v>Uganda Demographic and Health Survey</v>
      </c>
      <c r="F124" s="13">
        <f>IF(D124&gt;0,VLOOKUP(D124,Series!A:D,4,0),"")</f>
        <v>0</v>
      </c>
      <c r="G124" s="13" t="str">
        <f>IF(E124&gt;"",VLOOKUP(E124,Sources!A:B,2,0),"")</f>
        <v>Uganda Bureau of Statistics</v>
      </c>
      <c r="H124" s="13" t="str">
        <f>IF(E124="", "",VLOOKUP(E124,Sources!A:M, 13,FALSE))</f>
        <v>Publicly</v>
      </c>
      <c r="I124" s="13">
        <f>IF($E124="", "",VLOOKUP($E124,Sources!$A:$M, 5,FALSE))</f>
        <v>100</v>
      </c>
      <c r="J124" s="13">
        <f>IF($E124="", "",VLOOKUP($E124,Sources!$A:$M, 6,FALSE))</f>
        <v>0</v>
      </c>
      <c r="K124" s="13">
        <f>IF($E124="", "",VLOOKUP($E124,Sources!$A:$M, 9,FALSE))</f>
        <v>2016</v>
      </c>
      <c r="L124" s="13" t="str">
        <f>IF($D124="", "",VLOOKUP($D124,Series!$A:$J,6,FALSE))</f>
        <v>1st level admin area</v>
      </c>
      <c r="M124" s="13" t="str">
        <f>IF($D124="", "",VLOOKUP($D124,Series!$A:$J,7,FALSE))</f>
        <v>Actual</v>
      </c>
      <c r="N124" s="13" t="str">
        <f>IF($D124="", "",VLOOKUP($D124,Series!$A:$J,8,FALSE))</f>
        <v>Yes</v>
      </c>
      <c r="O124" s="13" t="str">
        <f>IF($D124="", "",VLOOKUP($D124,Series!$A:$J,9,FALSE))</f>
        <v>Washington Group</v>
      </c>
      <c r="P124" s="13" t="str">
        <f>IF($D124="", "",VLOOKUP($D124,Series!$A:$J,10,FALSE))</f>
        <v>None</v>
      </c>
    </row>
    <row r="125" spans="4:16" ht="45" x14ac:dyDescent="0.25">
      <c r="D125" s="3" t="s">
        <v>1837</v>
      </c>
      <c r="E125" s="13" t="str">
        <f>IF(D125&gt;0,VLOOKUP(D125,Series!A:B,2,0),"")</f>
        <v>Uganda Demographic and Health Survey</v>
      </c>
      <c r="F125" s="13">
        <f>IF(D125&gt;0,VLOOKUP(D125,Series!A:D,4,0),"")</f>
        <v>0</v>
      </c>
      <c r="G125" s="13" t="str">
        <f>IF(E125&gt;"",VLOOKUP(E125,Sources!A:B,2,0),"")</f>
        <v>Uganda Bureau of Statistics</v>
      </c>
      <c r="H125" s="13" t="str">
        <f>IF(E125="", "",VLOOKUP(E125,Sources!A:M, 13,FALSE))</f>
        <v>Publicly</v>
      </c>
      <c r="I125" s="13">
        <f>IF($E125="", "",VLOOKUP($E125,Sources!$A:$M, 5,FALSE))</f>
        <v>100</v>
      </c>
      <c r="J125" s="13">
        <f>IF($E125="", "",VLOOKUP($E125,Sources!$A:$M, 6,FALSE))</f>
        <v>0</v>
      </c>
      <c r="K125" s="13">
        <f>IF($E125="", "",VLOOKUP($E125,Sources!$A:$M, 9,FALSE))</f>
        <v>2016</v>
      </c>
      <c r="L125" s="13" t="str">
        <f>IF($D125="", "",VLOOKUP($D125,Series!$A:$J,6,FALSE))</f>
        <v>1st level admin area</v>
      </c>
      <c r="M125" s="13" t="str">
        <f>IF($D125="", "",VLOOKUP($D125,Series!$A:$J,7,FALSE))</f>
        <v>Actual</v>
      </c>
      <c r="N125" s="13" t="str">
        <f>IF($D125="", "",VLOOKUP($D125,Series!$A:$J,8,FALSE))</f>
        <v>Yes</v>
      </c>
      <c r="O125" s="13" t="str">
        <f>IF($D125="", "",VLOOKUP($D125,Series!$A:$J,9,FALSE))</f>
        <v>Washington Group</v>
      </c>
      <c r="P125" s="13" t="str">
        <f>IF($D125="", "",VLOOKUP($D125,Series!$A:$J,10,FALSE))</f>
        <v>None</v>
      </c>
    </row>
    <row r="126" spans="4:16" ht="45" x14ac:dyDescent="0.25">
      <c r="D126" s="3" t="s">
        <v>1838</v>
      </c>
      <c r="E126" s="13" t="str">
        <f>IF(D126&gt;0,VLOOKUP(D126,Series!A:B,2,0),"")</f>
        <v>Uganda Demographic and Health Survey</v>
      </c>
      <c r="F126" s="13">
        <f>IF(D126&gt;0,VLOOKUP(D126,Series!A:D,4,0),"")</f>
        <v>0</v>
      </c>
      <c r="G126" s="13" t="str">
        <f>IF(E126&gt;"",VLOOKUP(E126,Sources!A:B,2,0),"")</f>
        <v>Uganda Bureau of Statistics</v>
      </c>
      <c r="H126" s="13" t="str">
        <f>IF(E126="", "",VLOOKUP(E126,Sources!A:M, 13,FALSE))</f>
        <v>Publicly</v>
      </c>
      <c r="I126" s="13">
        <f>IF($E126="", "",VLOOKUP($E126,Sources!$A:$M, 5,FALSE))</f>
        <v>100</v>
      </c>
      <c r="J126" s="13">
        <f>IF($E126="", "",VLOOKUP($E126,Sources!$A:$M, 6,FALSE))</f>
        <v>0</v>
      </c>
      <c r="K126" s="13">
        <f>IF($E126="", "",VLOOKUP($E126,Sources!$A:$M, 9,FALSE))</f>
        <v>2016</v>
      </c>
      <c r="L126" s="13" t="str">
        <f>IF($D126="", "",VLOOKUP($D126,Series!$A:$J,6,FALSE))</f>
        <v>1st level admin area</v>
      </c>
      <c r="M126" s="13" t="str">
        <f>IF($D126="", "",VLOOKUP($D126,Series!$A:$J,7,FALSE))</f>
        <v>Actual</v>
      </c>
      <c r="N126" s="13" t="str">
        <f>IF($D126="", "",VLOOKUP($D126,Series!$A:$J,8,FALSE))</f>
        <v>Yes</v>
      </c>
      <c r="O126" s="13" t="str">
        <f>IF($D126="", "",VLOOKUP($D126,Series!$A:$J,9,FALSE))</f>
        <v>Washington Group</v>
      </c>
      <c r="P126" s="13" t="str">
        <f>IF($D126="", "",VLOOKUP($D126,Series!$A:$J,10,FALSE))</f>
        <v>None</v>
      </c>
    </row>
    <row r="127" spans="4:16" ht="45" x14ac:dyDescent="0.25">
      <c r="D127" s="3" t="s">
        <v>1839</v>
      </c>
      <c r="E127" s="13" t="str">
        <f>IF(D127&gt;0,VLOOKUP(D127,Series!A:B,2,0),"")</f>
        <v>Uganda Demographic and Health Survey</v>
      </c>
      <c r="F127" s="13">
        <f>IF(D127&gt;0,VLOOKUP(D127,Series!A:D,4,0),"")</f>
        <v>0</v>
      </c>
      <c r="G127" s="13" t="str">
        <f>IF(E127&gt;"",VLOOKUP(E127,Sources!A:B,2,0),"")</f>
        <v>Uganda Bureau of Statistics</v>
      </c>
      <c r="H127" s="13" t="str">
        <f>IF(E127="", "",VLOOKUP(E127,Sources!A:M, 13,FALSE))</f>
        <v>Publicly</v>
      </c>
      <c r="I127" s="13">
        <f>IF($E127="", "",VLOOKUP($E127,Sources!$A:$M, 5,FALSE))</f>
        <v>100</v>
      </c>
      <c r="J127" s="13">
        <f>IF($E127="", "",VLOOKUP($E127,Sources!$A:$M, 6,FALSE))</f>
        <v>0</v>
      </c>
      <c r="K127" s="13">
        <f>IF($E127="", "",VLOOKUP($E127,Sources!$A:$M, 9,FALSE))</f>
        <v>2016</v>
      </c>
      <c r="L127" s="13" t="str">
        <f>IF($D127="", "",VLOOKUP($D127,Series!$A:$J,6,FALSE))</f>
        <v>1st level admin area</v>
      </c>
      <c r="M127" s="13" t="str">
        <f>IF($D127="", "",VLOOKUP($D127,Series!$A:$J,7,FALSE))</f>
        <v>Actual</v>
      </c>
      <c r="N127" s="13" t="str">
        <f>IF($D127="", "",VLOOKUP($D127,Series!$A:$J,8,FALSE))</f>
        <v>Yes</v>
      </c>
      <c r="O127" s="13" t="str">
        <f>IF($D127="", "",VLOOKUP($D127,Series!$A:$J,9,FALSE))</f>
        <v>Washington Group</v>
      </c>
      <c r="P127" s="13" t="str">
        <f>IF($D127="", "",VLOOKUP($D127,Series!$A:$J,10,FALSE))</f>
        <v>None</v>
      </c>
    </row>
    <row r="128" spans="4:16" ht="45" x14ac:dyDescent="0.25">
      <c r="D128" s="3" t="s">
        <v>1840</v>
      </c>
      <c r="E128" s="13" t="str">
        <f>IF(D128&gt;0,VLOOKUP(D128,Series!A:B,2,0),"")</f>
        <v>Uganda Demographic and Health Survey</v>
      </c>
      <c r="F128" s="13">
        <f>IF(D128&gt;0,VLOOKUP(D128,Series!A:D,4,0),"")</f>
        <v>0</v>
      </c>
      <c r="G128" s="13" t="str">
        <f>IF(E128&gt;"",VLOOKUP(E128,Sources!A:B,2,0),"")</f>
        <v>Uganda Bureau of Statistics</v>
      </c>
      <c r="H128" s="13" t="str">
        <f>IF(E128="", "",VLOOKUP(E128,Sources!A:M, 13,FALSE))</f>
        <v>Publicly</v>
      </c>
      <c r="I128" s="13">
        <f>IF($E128="", "",VLOOKUP($E128,Sources!$A:$M, 5,FALSE))</f>
        <v>100</v>
      </c>
      <c r="J128" s="13">
        <f>IF($E128="", "",VLOOKUP($E128,Sources!$A:$M, 6,FALSE))</f>
        <v>0</v>
      </c>
      <c r="K128" s="13">
        <f>IF($E128="", "",VLOOKUP($E128,Sources!$A:$M, 9,FALSE))</f>
        <v>2016</v>
      </c>
      <c r="L128" s="13" t="str">
        <f>IF($D128="", "",VLOOKUP($D128,Series!$A:$J,6,FALSE))</f>
        <v>1st level admin area</v>
      </c>
      <c r="M128" s="13" t="str">
        <f>IF($D128="", "",VLOOKUP($D128,Series!$A:$J,7,FALSE))</f>
        <v>Actual</v>
      </c>
      <c r="N128" s="13" t="str">
        <f>IF($D128="", "",VLOOKUP($D128,Series!$A:$J,8,FALSE))</f>
        <v>Yes</v>
      </c>
      <c r="O128" s="13" t="str">
        <f>IF($D128="", "",VLOOKUP($D128,Series!$A:$J,9,FALSE))</f>
        <v>Washington Group</v>
      </c>
      <c r="P128" s="13" t="str">
        <f>IF($D128="", "",VLOOKUP($D128,Series!$A:$J,10,FALSE))</f>
        <v>None</v>
      </c>
    </row>
    <row r="129" spans="4:16" ht="45" x14ac:dyDescent="0.25">
      <c r="D129" s="3" t="s">
        <v>1841</v>
      </c>
      <c r="E129" s="13" t="str">
        <f>IF(D129&gt;0,VLOOKUP(D129,Series!A:B,2,0),"")</f>
        <v>Uganda Demographic and Health Survey</v>
      </c>
      <c r="F129" s="13">
        <f>IF(D129&gt;0,VLOOKUP(D129,Series!A:D,4,0),"")</f>
        <v>0</v>
      </c>
      <c r="G129" s="13" t="str">
        <f>IF(E129&gt;"",VLOOKUP(E129,Sources!A:B,2,0),"")</f>
        <v>Uganda Bureau of Statistics</v>
      </c>
      <c r="H129" s="13" t="str">
        <f>IF(E129="", "",VLOOKUP(E129,Sources!A:M, 13,FALSE))</f>
        <v>Publicly</v>
      </c>
      <c r="I129" s="13">
        <f>IF($E129="", "",VLOOKUP($E129,Sources!$A:$M, 5,FALSE))</f>
        <v>100</v>
      </c>
      <c r="J129" s="13">
        <f>IF($E129="", "",VLOOKUP($E129,Sources!$A:$M, 6,FALSE))</f>
        <v>0</v>
      </c>
      <c r="K129" s="13">
        <f>IF($E129="", "",VLOOKUP($E129,Sources!$A:$M, 9,FALSE))</f>
        <v>2016</v>
      </c>
      <c r="L129" s="13" t="str">
        <f>IF($D129="", "",VLOOKUP($D129,Series!$A:$J,6,FALSE))</f>
        <v>1st level admin area</v>
      </c>
      <c r="M129" s="13" t="str">
        <f>IF($D129="", "",VLOOKUP($D129,Series!$A:$J,7,FALSE))</f>
        <v>Actual</v>
      </c>
      <c r="N129" s="13" t="str">
        <f>IF($D129="", "",VLOOKUP($D129,Series!$A:$J,8,FALSE))</f>
        <v>Yes</v>
      </c>
      <c r="O129" s="13" t="str">
        <f>IF($D129="", "",VLOOKUP($D129,Series!$A:$J,9,FALSE))</f>
        <v>Washington Group</v>
      </c>
      <c r="P129" s="13" t="str">
        <f>IF($D129="", "",VLOOKUP($D129,Series!$A:$J,10,FALSE))</f>
        <v>None</v>
      </c>
    </row>
    <row r="130" spans="4:16" ht="45" x14ac:dyDescent="0.25">
      <c r="D130" s="3" t="s">
        <v>1842</v>
      </c>
      <c r="E130" s="13" t="str">
        <f>IF(D130&gt;0,VLOOKUP(D130,Series!A:B,2,0),"")</f>
        <v>Uganda Demographic and Health Survey</v>
      </c>
      <c r="F130" s="13">
        <f>IF(D130&gt;0,VLOOKUP(D130,Series!A:D,4,0),"")</f>
        <v>0</v>
      </c>
      <c r="G130" s="13" t="str">
        <f>IF(E130&gt;"",VLOOKUP(E130,Sources!A:B,2,0),"")</f>
        <v>Uganda Bureau of Statistics</v>
      </c>
      <c r="H130" s="13" t="str">
        <f>IF(E130="", "",VLOOKUP(E130,Sources!A:M, 13,FALSE))</f>
        <v>Publicly</v>
      </c>
      <c r="I130" s="13">
        <f>IF($E130="", "",VLOOKUP($E130,Sources!$A:$M, 5,FALSE))</f>
        <v>100</v>
      </c>
      <c r="J130" s="13">
        <f>IF($E130="", "",VLOOKUP($E130,Sources!$A:$M, 6,FALSE))</f>
        <v>0</v>
      </c>
      <c r="K130" s="13">
        <f>IF($E130="", "",VLOOKUP($E130,Sources!$A:$M, 9,FALSE))</f>
        <v>2016</v>
      </c>
      <c r="L130" s="13" t="str">
        <f>IF($D130="", "",VLOOKUP($D130,Series!$A:$J,6,FALSE))</f>
        <v>1st level admin area</v>
      </c>
      <c r="M130" s="13" t="str">
        <f>IF($D130="", "",VLOOKUP($D130,Series!$A:$J,7,FALSE))</f>
        <v>Actual</v>
      </c>
      <c r="N130" s="13" t="str">
        <f>IF($D130="", "",VLOOKUP($D130,Series!$A:$J,8,FALSE))</f>
        <v>Yes</v>
      </c>
      <c r="O130" s="13" t="str">
        <f>IF($D130="", "",VLOOKUP($D130,Series!$A:$J,9,FALSE))</f>
        <v>Washington Group</v>
      </c>
      <c r="P130" s="13" t="str">
        <f>IF($D130="", "",VLOOKUP($D130,Series!$A:$J,10,FALSE))</f>
        <v>None</v>
      </c>
    </row>
    <row r="131" spans="4:16" ht="45" x14ac:dyDescent="0.25">
      <c r="D131" s="3" t="s">
        <v>1843</v>
      </c>
      <c r="E131" s="13" t="str">
        <f>IF(D131&gt;0,VLOOKUP(D131,Series!A:B,2,0),"")</f>
        <v>Uganda Demographic and Health Survey</v>
      </c>
      <c r="F131" s="13">
        <f>IF(D131&gt;0,VLOOKUP(D131,Series!A:D,4,0),"")</f>
        <v>0</v>
      </c>
      <c r="G131" s="13" t="str">
        <f>IF(E131&gt;"",VLOOKUP(E131,Sources!A:B,2,0),"")</f>
        <v>Uganda Bureau of Statistics</v>
      </c>
      <c r="H131" s="13" t="str">
        <f>IF(E131="", "",VLOOKUP(E131,Sources!A:M, 13,FALSE))</f>
        <v>Publicly</v>
      </c>
      <c r="I131" s="13">
        <f>IF($E131="", "",VLOOKUP($E131,Sources!$A:$M, 5,FALSE))</f>
        <v>100</v>
      </c>
      <c r="J131" s="13">
        <f>IF($E131="", "",VLOOKUP($E131,Sources!$A:$M, 6,FALSE))</f>
        <v>0</v>
      </c>
      <c r="K131" s="13">
        <f>IF($E131="", "",VLOOKUP($E131,Sources!$A:$M, 9,FALSE))</f>
        <v>2016</v>
      </c>
      <c r="L131" s="13" t="str">
        <f>IF($D131="", "",VLOOKUP($D131,Series!$A:$J,6,FALSE))</f>
        <v>1st level admin area</v>
      </c>
      <c r="M131" s="13" t="str">
        <f>IF($D131="", "",VLOOKUP($D131,Series!$A:$J,7,FALSE))</f>
        <v>Actual</v>
      </c>
      <c r="N131" s="13" t="str">
        <f>IF($D131="", "",VLOOKUP($D131,Series!$A:$J,8,FALSE))</f>
        <v>Yes</v>
      </c>
      <c r="O131" s="13" t="str">
        <f>IF($D131="", "",VLOOKUP($D131,Series!$A:$J,9,FALSE))</f>
        <v>Washington Group</v>
      </c>
      <c r="P131" s="13" t="str">
        <f>IF($D131="", "",VLOOKUP($D131,Series!$A:$J,10,FALSE))</f>
        <v>None</v>
      </c>
    </row>
    <row r="132" spans="4:16" ht="45" x14ac:dyDescent="0.25">
      <c r="D132" s="3" t="s">
        <v>1844</v>
      </c>
      <c r="E132" s="13" t="str">
        <f>IF(D132&gt;0,VLOOKUP(D132,Series!A:B,2,0),"")</f>
        <v>Uganda Demographic and Health Survey</v>
      </c>
      <c r="F132" s="13">
        <f>IF(D132&gt;0,VLOOKUP(D132,Series!A:D,4,0),"")</f>
        <v>0</v>
      </c>
      <c r="G132" s="13" t="str">
        <f>IF(E132&gt;"",VLOOKUP(E132,Sources!A:B,2,0),"")</f>
        <v>Uganda Bureau of Statistics</v>
      </c>
      <c r="H132" s="13" t="str">
        <f>IF(E132="", "",VLOOKUP(E132,Sources!A:M, 13,FALSE))</f>
        <v>Publicly</v>
      </c>
      <c r="I132" s="13">
        <f>IF($E132="", "",VLOOKUP($E132,Sources!$A:$M, 5,FALSE))</f>
        <v>100</v>
      </c>
      <c r="J132" s="13">
        <f>IF($E132="", "",VLOOKUP($E132,Sources!$A:$M, 6,FALSE))</f>
        <v>0</v>
      </c>
      <c r="K132" s="13">
        <f>IF($E132="", "",VLOOKUP($E132,Sources!$A:$M, 9,FALSE))</f>
        <v>2016</v>
      </c>
      <c r="L132" s="13" t="str">
        <f>IF($D132="", "",VLOOKUP($D132,Series!$A:$J,6,FALSE))</f>
        <v>1st level admin area</v>
      </c>
      <c r="M132" s="13" t="str">
        <f>IF($D132="", "",VLOOKUP($D132,Series!$A:$J,7,FALSE))</f>
        <v>Actual</v>
      </c>
      <c r="N132" s="13" t="str">
        <f>IF($D132="", "",VLOOKUP($D132,Series!$A:$J,8,FALSE))</f>
        <v>Yes</v>
      </c>
      <c r="O132" s="13" t="str">
        <f>IF($D132="", "",VLOOKUP($D132,Series!$A:$J,9,FALSE))</f>
        <v>Washington Group</v>
      </c>
      <c r="P132" s="13" t="str">
        <f>IF($D132="", "",VLOOKUP($D132,Series!$A:$J,10,FALSE))</f>
        <v>None</v>
      </c>
    </row>
    <row r="133" spans="4:16" ht="45" x14ac:dyDescent="0.25">
      <c r="D133" s="3" t="s">
        <v>1845</v>
      </c>
      <c r="E133" s="13" t="str">
        <f>IF(D133&gt;0,VLOOKUP(D133,Series!A:B,2,0),"")</f>
        <v>Uganda Demographic and Health Survey</v>
      </c>
      <c r="F133" s="13">
        <f>IF(D133&gt;0,VLOOKUP(D133,Series!A:D,4,0),"")</f>
        <v>0</v>
      </c>
      <c r="G133" s="13" t="str">
        <f>IF(E133&gt;"",VLOOKUP(E133,Sources!A:B,2,0),"")</f>
        <v>Uganda Bureau of Statistics</v>
      </c>
      <c r="H133" s="13" t="str">
        <f>IF(E133="", "",VLOOKUP(E133,Sources!A:M, 13,FALSE))</f>
        <v>Publicly</v>
      </c>
      <c r="I133" s="13">
        <f>IF($E133="", "",VLOOKUP($E133,Sources!$A:$M, 5,FALSE))</f>
        <v>100</v>
      </c>
      <c r="J133" s="13">
        <f>IF($E133="", "",VLOOKUP($E133,Sources!$A:$M, 6,FALSE))</f>
        <v>0</v>
      </c>
      <c r="K133" s="13">
        <f>IF($E133="", "",VLOOKUP($E133,Sources!$A:$M, 9,FALSE))</f>
        <v>2016</v>
      </c>
      <c r="L133" s="13" t="str">
        <f>IF($D133="", "",VLOOKUP($D133,Series!$A:$J,6,FALSE))</f>
        <v>1st level admin area</v>
      </c>
      <c r="M133" s="13" t="str">
        <f>IF($D133="", "",VLOOKUP($D133,Series!$A:$J,7,FALSE))</f>
        <v>Actual</v>
      </c>
      <c r="N133" s="13" t="str">
        <f>IF($D133="", "",VLOOKUP($D133,Series!$A:$J,8,FALSE))</f>
        <v>Yes</v>
      </c>
      <c r="O133" s="13" t="str">
        <f>IF($D133="", "",VLOOKUP($D133,Series!$A:$J,9,FALSE))</f>
        <v>Washington Group</v>
      </c>
      <c r="P133" s="13" t="str">
        <f>IF($D133="", "",VLOOKUP($D133,Series!$A:$J,10,FALSE))</f>
        <v>None</v>
      </c>
    </row>
    <row r="134" spans="4:16" ht="45" x14ac:dyDescent="0.25">
      <c r="D134" s="3" t="s">
        <v>1846</v>
      </c>
      <c r="E134" s="13" t="str">
        <f>IF(D134&gt;0,VLOOKUP(D134,Series!A:B,2,0),"")</f>
        <v>Uganda Demographic and Health Survey</v>
      </c>
      <c r="F134" s="13">
        <f>IF(D134&gt;0,VLOOKUP(D134,Series!A:D,4,0),"")</f>
        <v>0</v>
      </c>
      <c r="G134" s="13" t="str">
        <f>IF(E134&gt;"",VLOOKUP(E134,Sources!A:B,2,0),"")</f>
        <v>Uganda Bureau of Statistics</v>
      </c>
      <c r="H134" s="13" t="str">
        <f>IF(E134="", "",VLOOKUP(E134,Sources!A:M, 13,FALSE))</f>
        <v>Publicly</v>
      </c>
      <c r="I134" s="13">
        <f>IF($E134="", "",VLOOKUP($E134,Sources!$A:$M, 5,FALSE))</f>
        <v>100</v>
      </c>
      <c r="J134" s="13">
        <f>IF($E134="", "",VLOOKUP($E134,Sources!$A:$M, 6,FALSE))</f>
        <v>0</v>
      </c>
      <c r="K134" s="13">
        <f>IF($E134="", "",VLOOKUP($E134,Sources!$A:$M, 9,FALSE))</f>
        <v>2016</v>
      </c>
      <c r="L134" s="13" t="str">
        <f>IF($D134="", "",VLOOKUP($D134,Series!$A:$J,6,FALSE))</f>
        <v>1st level admin area</v>
      </c>
      <c r="M134" s="13" t="str">
        <f>IF($D134="", "",VLOOKUP($D134,Series!$A:$J,7,FALSE))</f>
        <v>Actual</v>
      </c>
      <c r="N134" s="13" t="str">
        <f>IF($D134="", "",VLOOKUP($D134,Series!$A:$J,8,FALSE))</f>
        <v>Yes</v>
      </c>
      <c r="O134" s="13" t="str">
        <f>IF($D134="", "",VLOOKUP($D134,Series!$A:$J,9,FALSE))</f>
        <v>Washington Group</v>
      </c>
      <c r="P134" s="13" t="str">
        <f>IF($D134="", "",VLOOKUP($D134,Series!$A:$J,10,FALSE))</f>
        <v>None</v>
      </c>
    </row>
    <row r="135" spans="4:16" ht="45" x14ac:dyDescent="0.25">
      <c r="D135" s="3" t="s">
        <v>1847</v>
      </c>
      <c r="E135" s="13" t="str">
        <f>IF(D135&gt;0,VLOOKUP(D135,Series!A:B,2,0),"")</f>
        <v>Uganda Demographic and Health Survey</v>
      </c>
      <c r="F135" s="13">
        <f>IF(D135&gt;0,VLOOKUP(D135,Series!A:D,4,0),"")</f>
        <v>0</v>
      </c>
      <c r="G135" s="13" t="str">
        <f>IF(E135&gt;"",VLOOKUP(E135,Sources!A:B,2,0),"")</f>
        <v>Uganda Bureau of Statistics</v>
      </c>
      <c r="H135" s="13" t="str">
        <f>IF(E135="", "",VLOOKUP(E135,Sources!A:M, 13,FALSE))</f>
        <v>Publicly</v>
      </c>
      <c r="I135" s="13">
        <f>IF($E135="", "",VLOOKUP($E135,Sources!$A:$M, 5,FALSE))</f>
        <v>100</v>
      </c>
      <c r="J135" s="13">
        <f>IF($E135="", "",VLOOKUP($E135,Sources!$A:$M, 6,FALSE))</f>
        <v>0</v>
      </c>
      <c r="K135" s="13">
        <f>IF($E135="", "",VLOOKUP($E135,Sources!$A:$M, 9,FALSE))</f>
        <v>2016</v>
      </c>
      <c r="L135" s="13" t="str">
        <f>IF($D135="", "",VLOOKUP($D135,Series!$A:$J,6,FALSE))</f>
        <v>1st level admin area</v>
      </c>
      <c r="M135" s="13" t="str">
        <f>IF($D135="", "",VLOOKUP($D135,Series!$A:$J,7,FALSE))</f>
        <v>Actual</v>
      </c>
      <c r="N135" s="13" t="str">
        <f>IF($D135="", "",VLOOKUP($D135,Series!$A:$J,8,FALSE))</f>
        <v>Yes</v>
      </c>
      <c r="O135" s="13" t="str">
        <f>IF($D135="", "",VLOOKUP($D135,Series!$A:$J,9,FALSE))</f>
        <v>Washington Group</v>
      </c>
      <c r="P135" s="13" t="str">
        <f>IF($D135="", "",VLOOKUP($D135,Series!$A:$J,10,FALSE))</f>
        <v>None</v>
      </c>
    </row>
    <row r="136" spans="4:16" ht="45" x14ac:dyDescent="0.25">
      <c r="D136" s="3" t="s">
        <v>1848</v>
      </c>
      <c r="E136" s="13" t="str">
        <f>IF(D136&gt;0,VLOOKUP(D136,Series!A:B,2,0),"")</f>
        <v>Uganda Demographic and Health Survey</v>
      </c>
      <c r="F136" s="13">
        <f>IF(D136&gt;0,VLOOKUP(D136,Series!A:D,4,0),"")</f>
        <v>0</v>
      </c>
      <c r="G136" s="13" t="str">
        <f>IF(E136&gt;"",VLOOKUP(E136,Sources!A:B,2,0),"")</f>
        <v>Uganda Bureau of Statistics</v>
      </c>
      <c r="H136" s="13" t="str">
        <f>IF(E136="", "",VLOOKUP(E136,Sources!A:M, 13,FALSE))</f>
        <v>Publicly</v>
      </c>
      <c r="I136" s="13">
        <f>IF($E136="", "",VLOOKUP($E136,Sources!$A:$M, 5,FALSE))</f>
        <v>100</v>
      </c>
      <c r="J136" s="13">
        <f>IF($E136="", "",VLOOKUP($E136,Sources!$A:$M, 6,FALSE))</f>
        <v>0</v>
      </c>
      <c r="K136" s="13">
        <f>IF($E136="", "",VLOOKUP($E136,Sources!$A:$M, 9,FALSE))</f>
        <v>2016</v>
      </c>
      <c r="L136" s="13" t="str">
        <f>IF($D136="", "",VLOOKUP($D136,Series!$A:$J,6,FALSE))</f>
        <v>1st level admin area</v>
      </c>
      <c r="M136" s="13" t="str">
        <f>IF($D136="", "",VLOOKUP($D136,Series!$A:$J,7,FALSE))</f>
        <v>Actual</v>
      </c>
      <c r="N136" s="13" t="str">
        <f>IF($D136="", "",VLOOKUP($D136,Series!$A:$J,8,FALSE))</f>
        <v>Yes</v>
      </c>
      <c r="O136" s="13" t="str">
        <f>IF($D136="", "",VLOOKUP($D136,Series!$A:$J,9,FALSE))</f>
        <v>Washington Group</v>
      </c>
      <c r="P136" s="13" t="str">
        <f>IF($D136="", "",VLOOKUP($D136,Series!$A:$J,10,FALSE))</f>
        <v>None</v>
      </c>
    </row>
    <row r="137" spans="4:16" ht="45" x14ac:dyDescent="0.25">
      <c r="D137" s="3" t="s">
        <v>1849</v>
      </c>
      <c r="E137" s="13" t="str">
        <f>IF(D137&gt;0,VLOOKUP(D137,Series!A:B,2,0),"")</f>
        <v>Uganda Demographic and Health Survey</v>
      </c>
      <c r="F137" s="13">
        <f>IF(D137&gt;0,VLOOKUP(D137,Series!A:D,4,0),"")</f>
        <v>0</v>
      </c>
      <c r="G137" s="13" t="str">
        <f>IF(E137&gt;"",VLOOKUP(E137,Sources!A:B,2,0),"")</f>
        <v>Uganda Bureau of Statistics</v>
      </c>
      <c r="H137" s="13" t="str">
        <f>IF(E137="", "",VLOOKUP(E137,Sources!A:M, 13,FALSE))</f>
        <v>Publicly</v>
      </c>
      <c r="I137" s="13">
        <f>IF($E137="", "",VLOOKUP($E137,Sources!$A:$M, 5,FALSE))</f>
        <v>100</v>
      </c>
      <c r="J137" s="13">
        <f>IF($E137="", "",VLOOKUP($E137,Sources!$A:$M, 6,FALSE))</f>
        <v>0</v>
      </c>
      <c r="K137" s="13">
        <f>IF($E137="", "",VLOOKUP($E137,Sources!$A:$M, 9,FALSE))</f>
        <v>2016</v>
      </c>
      <c r="L137" s="13" t="str">
        <f>IF($D137="", "",VLOOKUP($D137,Series!$A:$J,6,FALSE))</f>
        <v>1st level admin area</v>
      </c>
      <c r="M137" s="13" t="str">
        <f>IF($D137="", "",VLOOKUP($D137,Series!$A:$J,7,FALSE))</f>
        <v>Actual</v>
      </c>
      <c r="N137" s="13" t="str">
        <f>IF($D137="", "",VLOOKUP($D137,Series!$A:$J,8,FALSE))</f>
        <v>Yes</v>
      </c>
      <c r="O137" s="13" t="str">
        <f>IF($D137="", "",VLOOKUP($D137,Series!$A:$J,9,FALSE))</f>
        <v>Washington Group</v>
      </c>
      <c r="P137" s="13" t="str">
        <f>IF($D137="", "",VLOOKUP($D137,Series!$A:$J,10,FALSE))</f>
        <v>None</v>
      </c>
    </row>
    <row r="138" spans="4:16" ht="45" x14ac:dyDescent="0.25">
      <c r="D138" s="3" t="s">
        <v>1850</v>
      </c>
      <c r="E138" s="13" t="str">
        <f>IF(D138&gt;0,VLOOKUP(D138,Series!A:B,2,0),"")</f>
        <v>Uganda Demographic and Health Survey</v>
      </c>
      <c r="F138" s="13">
        <f>IF(D138&gt;0,VLOOKUP(D138,Series!A:D,4,0),"")</f>
        <v>0</v>
      </c>
      <c r="G138" s="13" t="str">
        <f>IF(E138&gt;"",VLOOKUP(E138,Sources!A:B,2,0),"")</f>
        <v>Uganda Bureau of Statistics</v>
      </c>
      <c r="H138" s="13" t="str">
        <f>IF(E138="", "",VLOOKUP(E138,Sources!A:M, 13,FALSE))</f>
        <v>Publicly</v>
      </c>
      <c r="I138" s="13">
        <f>IF($E138="", "",VLOOKUP($E138,Sources!$A:$M, 5,FALSE))</f>
        <v>100</v>
      </c>
      <c r="J138" s="13">
        <f>IF($E138="", "",VLOOKUP($E138,Sources!$A:$M, 6,FALSE))</f>
        <v>0</v>
      </c>
      <c r="K138" s="13">
        <f>IF($E138="", "",VLOOKUP($E138,Sources!$A:$M, 9,FALSE))</f>
        <v>2016</v>
      </c>
      <c r="L138" s="13" t="str">
        <f>IF($D138="", "",VLOOKUP($D138,Series!$A:$J,6,FALSE))</f>
        <v>1st level admin area</v>
      </c>
      <c r="M138" s="13" t="str">
        <f>IF($D138="", "",VLOOKUP($D138,Series!$A:$J,7,FALSE))</f>
        <v>Actual</v>
      </c>
      <c r="N138" s="13" t="str">
        <f>IF($D138="", "",VLOOKUP($D138,Series!$A:$J,8,FALSE))</f>
        <v>Yes</v>
      </c>
      <c r="O138" s="13" t="str">
        <f>IF($D138="", "",VLOOKUP($D138,Series!$A:$J,9,FALSE))</f>
        <v>Washington Group</v>
      </c>
      <c r="P138" s="13" t="str">
        <f>IF($D138="", "",VLOOKUP($D138,Series!$A:$J,10,FALSE))</f>
        <v>None</v>
      </c>
    </row>
    <row r="139" spans="4:16" ht="45" x14ac:dyDescent="0.25">
      <c r="D139" s="3" t="s">
        <v>1851</v>
      </c>
      <c r="E139" s="13" t="str">
        <f>IF(D139&gt;0,VLOOKUP(D139,Series!A:B,2,0),"")</f>
        <v>Uganda Demographic and Health Survey</v>
      </c>
      <c r="F139" s="13">
        <f>IF(D139&gt;0,VLOOKUP(D139,Series!A:D,4,0),"")</f>
        <v>0</v>
      </c>
      <c r="G139" s="13" t="str">
        <f>IF(E139&gt;"",VLOOKUP(E139,Sources!A:B,2,0),"")</f>
        <v>Uganda Bureau of Statistics</v>
      </c>
      <c r="H139" s="13" t="str">
        <f>IF(E139="", "",VLOOKUP(E139,Sources!A:M, 13,FALSE))</f>
        <v>Publicly</v>
      </c>
      <c r="I139" s="13">
        <f>IF($E139="", "",VLOOKUP($E139,Sources!$A:$M, 5,FALSE))</f>
        <v>100</v>
      </c>
      <c r="J139" s="13">
        <f>IF($E139="", "",VLOOKUP($E139,Sources!$A:$M, 6,FALSE))</f>
        <v>0</v>
      </c>
      <c r="K139" s="13">
        <f>IF($E139="", "",VLOOKUP($E139,Sources!$A:$M, 9,FALSE))</f>
        <v>2016</v>
      </c>
      <c r="L139" s="13" t="str">
        <f>IF($D139="", "",VLOOKUP($D139,Series!$A:$J,6,FALSE))</f>
        <v>1st level admin area</v>
      </c>
      <c r="M139" s="13" t="str">
        <f>IF($D139="", "",VLOOKUP($D139,Series!$A:$J,7,FALSE))</f>
        <v>Actual</v>
      </c>
      <c r="N139" s="13" t="str">
        <f>IF($D139="", "",VLOOKUP($D139,Series!$A:$J,8,FALSE))</f>
        <v>Yes</v>
      </c>
      <c r="O139" s="13" t="str">
        <f>IF($D139="", "",VLOOKUP($D139,Series!$A:$J,9,FALSE))</f>
        <v>Washington Group</v>
      </c>
      <c r="P139" s="13" t="str">
        <f>IF($D139="", "",VLOOKUP($D139,Series!$A:$J,10,FALSE))</f>
        <v>None</v>
      </c>
    </row>
    <row r="140" spans="4:16" ht="45" x14ac:dyDescent="0.25">
      <c r="D140" s="3" t="s">
        <v>1852</v>
      </c>
      <c r="E140" s="13" t="str">
        <f>IF(D140&gt;0,VLOOKUP(D140,Series!A:B,2,0),"")</f>
        <v>Uganda Demographic and Health Survey</v>
      </c>
      <c r="F140" s="13">
        <f>IF(D140&gt;0,VLOOKUP(D140,Series!A:D,4,0),"")</f>
        <v>0</v>
      </c>
      <c r="G140" s="13" t="str">
        <f>IF(E140&gt;"",VLOOKUP(E140,Sources!A:B,2,0),"")</f>
        <v>Uganda Bureau of Statistics</v>
      </c>
      <c r="H140" s="13" t="str">
        <f>IF(E140="", "",VLOOKUP(E140,Sources!A:M, 13,FALSE))</f>
        <v>Publicly</v>
      </c>
      <c r="I140" s="13">
        <f>IF($E140="", "",VLOOKUP($E140,Sources!$A:$M, 5,FALSE))</f>
        <v>100</v>
      </c>
      <c r="J140" s="13">
        <f>IF($E140="", "",VLOOKUP($E140,Sources!$A:$M, 6,FALSE))</f>
        <v>0</v>
      </c>
      <c r="K140" s="13">
        <f>IF($E140="", "",VLOOKUP($E140,Sources!$A:$M, 9,FALSE))</f>
        <v>2016</v>
      </c>
      <c r="L140" s="13" t="str">
        <f>IF($D140="", "",VLOOKUP($D140,Series!$A:$J,6,FALSE))</f>
        <v>1st level admin area</v>
      </c>
      <c r="M140" s="13" t="str">
        <f>IF($D140="", "",VLOOKUP($D140,Series!$A:$J,7,FALSE))</f>
        <v>Actual</v>
      </c>
      <c r="N140" s="13" t="str">
        <f>IF($D140="", "",VLOOKUP($D140,Series!$A:$J,8,FALSE))</f>
        <v>Yes</v>
      </c>
      <c r="O140" s="13" t="str">
        <f>IF($D140="", "",VLOOKUP($D140,Series!$A:$J,9,FALSE))</f>
        <v>Washington Group</v>
      </c>
      <c r="P140" s="13" t="str">
        <f>IF($D140="", "",VLOOKUP($D140,Series!$A:$J,10,FALSE))</f>
        <v>None</v>
      </c>
    </row>
    <row r="141" spans="4:16" ht="45" x14ac:dyDescent="0.25">
      <c r="D141" s="3" t="s">
        <v>1853</v>
      </c>
      <c r="E141" s="13" t="str">
        <f>IF(D141&gt;0,VLOOKUP(D141,Series!A:B,2,0),"")</f>
        <v>Uganda Demographic and Health Survey</v>
      </c>
      <c r="F141" s="13">
        <f>IF(D141&gt;0,VLOOKUP(D141,Series!A:D,4,0),"")</f>
        <v>0</v>
      </c>
      <c r="G141" s="13" t="str">
        <f>IF(E141&gt;"",VLOOKUP(E141,Sources!A:B,2,0),"")</f>
        <v>Uganda Bureau of Statistics</v>
      </c>
      <c r="H141" s="13" t="str">
        <f>IF(E141="", "",VLOOKUP(E141,Sources!A:M, 13,FALSE))</f>
        <v>Publicly</v>
      </c>
      <c r="I141" s="13">
        <f>IF($E141="", "",VLOOKUP($E141,Sources!$A:$M, 5,FALSE))</f>
        <v>100</v>
      </c>
      <c r="J141" s="13">
        <f>IF($E141="", "",VLOOKUP($E141,Sources!$A:$M, 6,FALSE))</f>
        <v>0</v>
      </c>
      <c r="K141" s="13">
        <f>IF($E141="", "",VLOOKUP($E141,Sources!$A:$M, 9,FALSE))</f>
        <v>2016</v>
      </c>
      <c r="L141" s="13" t="str">
        <f>IF($D141="", "",VLOOKUP($D141,Series!$A:$J,6,FALSE))</f>
        <v>1st level admin area</v>
      </c>
      <c r="M141" s="13" t="str">
        <f>IF($D141="", "",VLOOKUP($D141,Series!$A:$J,7,FALSE))</f>
        <v>Actual</v>
      </c>
      <c r="N141" s="13" t="str">
        <f>IF($D141="", "",VLOOKUP($D141,Series!$A:$J,8,FALSE))</f>
        <v>Yes</v>
      </c>
      <c r="O141" s="13" t="str">
        <f>IF($D141="", "",VLOOKUP($D141,Series!$A:$J,9,FALSE))</f>
        <v>Washington Group</v>
      </c>
      <c r="P141" s="13" t="str">
        <f>IF($D141="", "",VLOOKUP($D141,Series!$A:$J,10,FALSE))</f>
        <v>None</v>
      </c>
    </row>
    <row r="142" spans="4:16" ht="45" x14ac:dyDescent="0.25">
      <c r="D142" s="3" t="s">
        <v>1854</v>
      </c>
      <c r="E142" s="13" t="str">
        <f>IF(D142&gt;0,VLOOKUP(D142,Series!A:B,2,0),"")</f>
        <v>Uganda Demographic and Health Survey</v>
      </c>
      <c r="F142" s="13">
        <f>IF(D142&gt;0,VLOOKUP(D142,Series!A:D,4,0),"")</f>
        <v>0</v>
      </c>
      <c r="G142" s="13" t="str">
        <f>IF(E142&gt;"",VLOOKUP(E142,Sources!A:B,2,0),"")</f>
        <v>Uganda Bureau of Statistics</v>
      </c>
      <c r="H142" s="13" t="str">
        <f>IF(E142="", "",VLOOKUP(E142,Sources!A:M, 13,FALSE))</f>
        <v>Publicly</v>
      </c>
      <c r="I142" s="13">
        <f>IF($E142="", "",VLOOKUP($E142,Sources!$A:$M, 5,FALSE))</f>
        <v>100</v>
      </c>
      <c r="J142" s="13">
        <f>IF($E142="", "",VLOOKUP($E142,Sources!$A:$M, 6,FALSE))</f>
        <v>0</v>
      </c>
      <c r="K142" s="13">
        <f>IF($E142="", "",VLOOKUP($E142,Sources!$A:$M, 9,FALSE))</f>
        <v>2016</v>
      </c>
      <c r="L142" s="13" t="str">
        <f>IF($D142="", "",VLOOKUP($D142,Series!$A:$J,6,FALSE))</f>
        <v>1st level admin area</v>
      </c>
      <c r="M142" s="13" t="str">
        <f>IF($D142="", "",VLOOKUP($D142,Series!$A:$J,7,FALSE))</f>
        <v>Actual</v>
      </c>
      <c r="N142" s="13" t="str">
        <f>IF($D142="", "",VLOOKUP($D142,Series!$A:$J,8,FALSE))</f>
        <v>Yes</v>
      </c>
      <c r="O142" s="13" t="str">
        <f>IF($D142="", "",VLOOKUP($D142,Series!$A:$J,9,FALSE))</f>
        <v>Washington Group</v>
      </c>
      <c r="P142" s="13" t="str">
        <f>IF($D142="", "",VLOOKUP($D142,Series!$A:$J,10,FALSE))</f>
        <v>None</v>
      </c>
    </row>
    <row r="143" spans="4:16" ht="45" x14ac:dyDescent="0.25">
      <c r="D143" s="3" t="s">
        <v>1855</v>
      </c>
      <c r="E143" s="13" t="str">
        <f>IF(D143&gt;0,VLOOKUP(D143,Series!A:B,2,0),"")</f>
        <v>Uganda Demographic and Health Survey</v>
      </c>
      <c r="F143" s="13">
        <f>IF(D143&gt;0,VLOOKUP(D143,Series!A:D,4,0),"")</f>
        <v>0</v>
      </c>
      <c r="G143" s="13" t="str">
        <f>IF(E143&gt;"",VLOOKUP(E143,Sources!A:B,2,0),"")</f>
        <v>Uganda Bureau of Statistics</v>
      </c>
      <c r="H143" s="13" t="str">
        <f>IF(E143="", "",VLOOKUP(E143,Sources!A:M, 13,FALSE))</f>
        <v>Publicly</v>
      </c>
      <c r="I143" s="13">
        <f>IF($E143="", "",VLOOKUP($E143,Sources!$A:$M, 5,FALSE))</f>
        <v>100</v>
      </c>
      <c r="J143" s="13">
        <f>IF($E143="", "",VLOOKUP($E143,Sources!$A:$M, 6,FALSE))</f>
        <v>0</v>
      </c>
      <c r="K143" s="13">
        <f>IF($E143="", "",VLOOKUP($E143,Sources!$A:$M, 9,FALSE))</f>
        <v>2016</v>
      </c>
      <c r="L143" s="13" t="str">
        <f>IF($D143="", "",VLOOKUP($D143,Series!$A:$J,6,FALSE))</f>
        <v>1st level admin area</v>
      </c>
      <c r="M143" s="13" t="str">
        <f>IF($D143="", "",VLOOKUP($D143,Series!$A:$J,7,FALSE))</f>
        <v>Actual</v>
      </c>
      <c r="N143" s="13" t="str">
        <f>IF($D143="", "",VLOOKUP($D143,Series!$A:$J,8,FALSE))</f>
        <v>Yes</v>
      </c>
      <c r="O143" s="13" t="str">
        <f>IF($D143="", "",VLOOKUP($D143,Series!$A:$J,9,FALSE))</f>
        <v>Washington Group</v>
      </c>
      <c r="P143" s="13" t="str">
        <f>IF($D143="", "",VLOOKUP($D143,Series!$A:$J,10,FALSE))</f>
        <v>None</v>
      </c>
    </row>
    <row r="144" spans="4:16" ht="45" x14ac:dyDescent="0.25">
      <c r="D144" s="3" t="s">
        <v>1856</v>
      </c>
      <c r="E144" s="13" t="str">
        <f>IF(D144&gt;0,VLOOKUP(D144,Series!A:B,2,0),"")</f>
        <v>Uganda Demographic and Health Survey</v>
      </c>
      <c r="F144" s="13">
        <f>IF(D144&gt;0,VLOOKUP(D144,Series!A:D,4,0),"")</f>
        <v>0</v>
      </c>
      <c r="G144" s="13" t="str">
        <f>IF(E144&gt;"",VLOOKUP(E144,Sources!A:B,2,0),"")</f>
        <v>Uganda Bureau of Statistics</v>
      </c>
      <c r="H144" s="13" t="str">
        <f>IF(E144="", "",VLOOKUP(E144,Sources!A:M, 13,FALSE))</f>
        <v>Publicly</v>
      </c>
      <c r="I144" s="13">
        <f>IF($E144="", "",VLOOKUP($E144,Sources!$A:$M, 5,FALSE))</f>
        <v>100</v>
      </c>
      <c r="J144" s="13">
        <f>IF($E144="", "",VLOOKUP($E144,Sources!$A:$M, 6,FALSE))</f>
        <v>0</v>
      </c>
      <c r="K144" s="13">
        <f>IF($E144="", "",VLOOKUP($E144,Sources!$A:$M, 9,FALSE))</f>
        <v>2016</v>
      </c>
      <c r="L144" s="13" t="str">
        <f>IF($D144="", "",VLOOKUP($D144,Series!$A:$J,6,FALSE))</f>
        <v>1st level admin area</v>
      </c>
      <c r="M144" s="13" t="str">
        <f>IF($D144="", "",VLOOKUP($D144,Series!$A:$J,7,FALSE))</f>
        <v>Actual</v>
      </c>
      <c r="N144" s="13" t="str">
        <f>IF($D144="", "",VLOOKUP($D144,Series!$A:$J,8,FALSE))</f>
        <v>Yes</v>
      </c>
      <c r="O144" s="13" t="str">
        <f>IF($D144="", "",VLOOKUP($D144,Series!$A:$J,9,FALSE))</f>
        <v>Washington Group</v>
      </c>
      <c r="P144" s="13" t="str">
        <f>IF($D144="", "",VLOOKUP($D144,Series!$A:$J,10,FALSE))</f>
        <v>None</v>
      </c>
    </row>
    <row r="145" spans="4:16" ht="45" x14ac:dyDescent="0.25">
      <c r="D145" s="3" t="s">
        <v>1857</v>
      </c>
      <c r="E145" s="13" t="str">
        <f>IF(D145&gt;0,VLOOKUP(D145,Series!A:B,2,0),"")</f>
        <v>Uganda Demographic and Health Survey</v>
      </c>
      <c r="F145" s="13">
        <f>IF(D145&gt;0,VLOOKUP(D145,Series!A:D,4,0),"")</f>
        <v>0</v>
      </c>
      <c r="G145" s="13" t="str">
        <f>IF(E145&gt;"",VLOOKUP(E145,Sources!A:B,2,0),"")</f>
        <v>Uganda Bureau of Statistics</v>
      </c>
      <c r="H145" s="13" t="str">
        <f>IF(E145="", "",VLOOKUP(E145,Sources!A:M, 13,FALSE))</f>
        <v>Publicly</v>
      </c>
      <c r="I145" s="13">
        <f>IF($E145="", "",VLOOKUP($E145,Sources!$A:$M, 5,FALSE))</f>
        <v>100</v>
      </c>
      <c r="J145" s="13">
        <f>IF($E145="", "",VLOOKUP($E145,Sources!$A:$M, 6,FALSE))</f>
        <v>0</v>
      </c>
      <c r="K145" s="13">
        <f>IF($E145="", "",VLOOKUP($E145,Sources!$A:$M, 9,FALSE))</f>
        <v>2016</v>
      </c>
      <c r="L145" s="13" t="str">
        <f>IF($D145="", "",VLOOKUP($D145,Series!$A:$J,6,FALSE))</f>
        <v>1st level admin area</v>
      </c>
      <c r="M145" s="13" t="str">
        <f>IF($D145="", "",VLOOKUP($D145,Series!$A:$J,7,FALSE))</f>
        <v>Actual</v>
      </c>
      <c r="N145" s="13" t="str">
        <f>IF($D145="", "",VLOOKUP($D145,Series!$A:$J,8,FALSE))</f>
        <v>Yes</v>
      </c>
      <c r="O145" s="13" t="str">
        <f>IF($D145="", "",VLOOKUP($D145,Series!$A:$J,9,FALSE))</f>
        <v>Washington Group</v>
      </c>
      <c r="P145" s="13" t="str">
        <f>IF($D145="", "",VLOOKUP($D145,Series!$A:$J,10,FALSE))</f>
        <v>None</v>
      </c>
    </row>
    <row r="146" spans="4:16" ht="45" x14ac:dyDescent="0.25">
      <c r="D146" s="3" t="s">
        <v>1858</v>
      </c>
      <c r="E146" s="13" t="str">
        <f>IF(D146&gt;0,VLOOKUP(D146,Series!A:B,2,0),"")</f>
        <v>Uganda Demographic and Health Survey</v>
      </c>
      <c r="F146" s="13">
        <f>IF(D146&gt;0,VLOOKUP(D146,Series!A:D,4,0),"")</f>
        <v>0</v>
      </c>
      <c r="G146" s="13" t="str">
        <f>IF(E146&gt;"",VLOOKUP(E146,Sources!A:B,2,0),"")</f>
        <v>Uganda Bureau of Statistics</v>
      </c>
      <c r="H146" s="13" t="str">
        <f>IF(E146="", "",VLOOKUP(E146,Sources!A:M, 13,FALSE))</f>
        <v>Publicly</v>
      </c>
      <c r="I146" s="13">
        <f>IF($E146="", "",VLOOKUP($E146,Sources!$A:$M, 5,FALSE))</f>
        <v>100</v>
      </c>
      <c r="J146" s="13">
        <f>IF($E146="", "",VLOOKUP($E146,Sources!$A:$M, 6,FALSE))</f>
        <v>0</v>
      </c>
      <c r="K146" s="13">
        <f>IF($E146="", "",VLOOKUP($E146,Sources!$A:$M, 9,FALSE))</f>
        <v>2016</v>
      </c>
      <c r="L146" s="13" t="str">
        <f>IF($D146="", "",VLOOKUP($D146,Series!$A:$J,6,FALSE))</f>
        <v>1st level admin area</v>
      </c>
      <c r="M146" s="13" t="str">
        <f>IF($D146="", "",VLOOKUP($D146,Series!$A:$J,7,FALSE))</f>
        <v>Actual</v>
      </c>
      <c r="N146" s="13" t="str">
        <f>IF($D146="", "",VLOOKUP($D146,Series!$A:$J,8,FALSE))</f>
        <v>Yes</v>
      </c>
      <c r="O146" s="13" t="str">
        <f>IF($D146="", "",VLOOKUP($D146,Series!$A:$J,9,FALSE))</f>
        <v>Washington Group</v>
      </c>
      <c r="P146" s="13" t="str">
        <f>IF($D146="", "",VLOOKUP($D146,Series!$A:$J,10,FALSE))</f>
        <v>None</v>
      </c>
    </row>
    <row r="147" spans="4:16" ht="45" x14ac:dyDescent="0.25">
      <c r="D147" s="3" t="s">
        <v>1859</v>
      </c>
      <c r="E147" s="13" t="str">
        <f>IF(D147&gt;0,VLOOKUP(D147,Series!A:B,2,0),"")</f>
        <v>Uganda Demographic and Health Survey</v>
      </c>
      <c r="F147" s="13">
        <f>IF(D147&gt;0,VLOOKUP(D147,Series!A:D,4,0),"")</f>
        <v>0</v>
      </c>
      <c r="G147" s="13" t="str">
        <f>IF(E147&gt;"",VLOOKUP(E147,Sources!A:B,2,0),"")</f>
        <v>Uganda Bureau of Statistics</v>
      </c>
      <c r="H147" s="13" t="str">
        <f>IF(E147="", "",VLOOKUP(E147,Sources!A:M, 13,FALSE))</f>
        <v>Publicly</v>
      </c>
      <c r="I147" s="13">
        <f>IF($E147="", "",VLOOKUP($E147,Sources!$A:$M, 5,FALSE))</f>
        <v>100</v>
      </c>
      <c r="J147" s="13">
        <f>IF($E147="", "",VLOOKUP($E147,Sources!$A:$M, 6,FALSE))</f>
        <v>0</v>
      </c>
      <c r="K147" s="13">
        <f>IF($E147="", "",VLOOKUP($E147,Sources!$A:$M, 9,FALSE))</f>
        <v>2016</v>
      </c>
      <c r="L147" s="13" t="str">
        <f>IF($D147="", "",VLOOKUP($D147,Series!$A:$J,6,FALSE))</f>
        <v>1st level admin area</v>
      </c>
      <c r="M147" s="13" t="str">
        <f>IF($D147="", "",VLOOKUP($D147,Series!$A:$J,7,FALSE))</f>
        <v>Actual</v>
      </c>
      <c r="N147" s="13" t="str">
        <f>IF($D147="", "",VLOOKUP($D147,Series!$A:$J,8,FALSE))</f>
        <v>Yes</v>
      </c>
      <c r="O147" s="13" t="str">
        <f>IF($D147="", "",VLOOKUP($D147,Series!$A:$J,9,FALSE))</f>
        <v>Washington Group</v>
      </c>
      <c r="P147" s="13" t="str">
        <f>IF($D147="", "",VLOOKUP($D147,Series!$A:$J,10,FALSE))</f>
        <v>None</v>
      </c>
    </row>
    <row r="148" spans="4:16" ht="45" x14ac:dyDescent="0.25">
      <c r="D148" s="3" t="s">
        <v>1860</v>
      </c>
      <c r="E148" s="13" t="str">
        <f>IF(D148&gt;0,VLOOKUP(D148,Series!A:B,2,0),"")</f>
        <v>Uganda Demographic and Health Survey</v>
      </c>
      <c r="F148" s="13">
        <f>IF(D148&gt;0,VLOOKUP(D148,Series!A:D,4,0),"")</f>
        <v>0</v>
      </c>
      <c r="G148" s="13" t="str">
        <f>IF(E148&gt;"",VLOOKUP(E148,Sources!A:B,2,0),"")</f>
        <v>Uganda Bureau of Statistics</v>
      </c>
      <c r="H148" s="13" t="str">
        <f>IF(E148="", "",VLOOKUP(E148,Sources!A:M, 13,FALSE))</f>
        <v>Publicly</v>
      </c>
      <c r="I148" s="13">
        <f>IF($E148="", "",VLOOKUP($E148,Sources!$A:$M, 5,FALSE))</f>
        <v>100</v>
      </c>
      <c r="J148" s="13">
        <f>IF($E148="", "",VLOOKUP($E148,Sources!$A:$M, 6,FALSE))</f>
        <v>0</v>
      </c>
      <c r="K148" s="13">
        <f>IF($E148="", "",VLOOKUP($E148,Sources!$A:$M, 9,FALSE))</f>
        <v>2016</v>
      </c>
      <c r="L148" s="13" t="str">
        <f>IF($D148="", "",VLOOKUP($D148,Series!$A:$J,6,FALSE))</f>
        <v>1st level admin area</v>
      </c>
      <c r="M148" s="13" t="str">
        <f>IF($D148="", "",VLOOKUP($D148,Series!$A:$J,7,FALSE))</f>
        <v>Actual</v>
      </c>
      <c r="N148" s="13" t="str">
        <f>IF($D148="", "",VLOOKUP($D148,Series!$A:$J,8,FALSE))</f>
        <v>Yes</v>
      </c>
      <c r="O148" s="13" t="str">
        <f>IF($D148="", "",VLOOKUP($D148,Series!$A:$J,9,FALSE))</f>
        <v>Washington Group</v>
      </c>
      <c r="P148" s="13" t="str">
        <f>IF($D148="", "",VLOOKUP($D148,Series!$A:$J,10,FALSE))</f>
        <v>None</v>
      </c>
    </row>
    <row r="149" spans="4:16" ht="45" x14ac:dyDescent="0.25">
      <c r="D149" s="3" t="s">
        <v>1861</v>
      </c>
      <c r="E149" s="13" t="str">
        <f>IF(D149&gt;0,VLOOKUP(D149,Series!A:B,2,0),"")</f>
        <v>Uganda Demographic and Health Survey</v>
      </c>
      <c r="F149" s="13">
        <f>IF(D149&gt;0,VLOOKUP(D149,Series!A:D,4,0),"")</f>
        <v>0</v>
      </c>
      <c r="G149" s="13" t="str">
        <f>IF(E149&gt;"",VLOOKUP(E149,Sources!A:B,2,0),"")</f>
        <v>Uganda Bureau of Statistics</v>
      </c>
      <c r="H149" s="13" t="str">
        <f>IF(E149="", "",VLOOKUP(E149,Sources!A:M, 13,FALSE))</f>
        <v>Publicly</v>
      </c>
      <c r="I149" s="13">
        <f>IF($E149="", "",VLOOKUP($E149,Sources!$A:$M, 5,FALSE))</f>
        <v>100</v>
      </c>
      <c r="J149" s="13">
        <f>IF($E149="", "",VLOOKUP($E149,Sources!$A:$M, 6,FALSE))</f>
        <v>0</v>
      </c>
      <c r="K149" s="13">
        <f>IF($E149="", "",VLOOKUP($E149,Sources!$A:$M, 9,FALSE))</f>
        <v>2016</v>
      </c>
      <c r="L149" s="13" t="str">
        <f>IF($D149="", "",VLOOKUP($D149,Series!$A:$J,6,FALSE))</f>
        <v>1st level admin area</v>
      </c>
      <c r="M149" s="13" t="str">
        <f>IF($D149="", "",VLOOKUP($D149,Series!$A:$J,7,FALSE))</f>
        <v>Actual</v>
      </c>
      <c r="N149" s="13" t="str">
        <f>IF($D149="", "",VLOOKUP($D149,Series!$A:$J,8,FALSE))</f>
        <v>Yes</v>
      </c>
      <c r="O149" s="13" t="str">
        <f>IF($D149="", "",VLOOKUP($D149,Series!$A:$J,9,FALSE))</f>
        <v>Washington Group</v>
      </c>
      <c r="P149" s="13" t="str">
        <f>IF($D149="", "",VLOOKUP($D149,Series!$A:$J,10,FALSE))</f>
        <v>None</v>
      </c>
    </row>
    <row r="150" spans="4:16" ht="45" x14ac:dyDescent="0.25">
      <c r="D150" s="3" t="s">
        <v>1862</v>
      </c>
      <c r="E150" s="13" t="str">
        <f>IF(D150&gt;0,VLOOKUP(D150,Series!A:B,2,0),"")</f>
        <v>Uganda Demographic and Health Survey</v>
      </c>
      <c r="F150" s="13">
        <f>IF(D150&gt;0,VLOOKUP(D150,Series!A:D,4,0),"")</f>
        <v>0</v>
      </c>
      <c r="G150" s="13" t="str">
        <f>IF(E150&gt;"",VLOOKUP(E150,Sources!A:B,2,0),"")</f>
        <v>Uganda Bureau of Statistics</v>
      </c>
      <c r="H150" s="13" t="str">
        <f>IF(E150="", "",VLOOKUP(E150,Sources!A:M, 13,FALSE))</f>
        <v>Publicly</v>
      </c>
      <c r="I150" s="13">
        <f>IF($E150="", "",VLOOKUP($E150,Sources!$A:$M, 5,FALSE))</f>
        <v>100</v>
      </c>
      <c r="J150" s="13">
        <f>IF($E150="", "",VLOOKUP($E150,Sources!$A:$M, 6,FALSE))</f>
        <v>0</v>
      </c>
      <c r="K150" s="13">
        <f>IF($E150="", "",VLOOKUP($E150,Sources!$A:$M, 9,FALSE))</f>
        <v>2016</v>
      </c>
      <c r="L150" s="13" t="str">
        <f>IF($D150="", "",VLOOKUP($D150,Series!$A:$J,6,FALSE))</f>
        <v>1st level admin area</v>
      </c>
      <c r="M150" s="13" t="str">
        <f>IF($D150="", "",VLOOKUP($D150,Series!$A:$J,7,FALSE))</f>
        <v>Actual</v>
      </c>
      <c r="N150" s="13" t="str">
        <f>IF($D150="", "",VLOOKUP($D150,Series!$A:$J,8,FALSE))</f>
        <v>Yes</v>
      </c>
      <c r="O150" s="13" t="str">
        <f>IF($D150="", "",VLOOKUP($D150,Series!$A:$J,9,FALSE))</f>
        <v>Washington Group</v>
      </c>
      <c r="P150" s="13" t="str">
        <f>IF($D150="", "",VLOOKUP($D150,Series!$A:$J,10,FALSE))</f>
        <v>None</v>
      </c>
    </row>
    <row r="151" spans="4:16" ht="45" x14ac:dyDescent="0.25">
      <c r="D151" s="3" t="s">
        <v>1863</v>
      </c>
      <c r="E151" s="13" t="str">
        <f>IF(D151&gt;0,VLOOKUP(D151,Series!A:B,2,0),"")</f>
        <v>Uganda Demographic and Health Survey</v>
      </c>
      <c r="F151" s="13">
        <f>IF(D151&gt;0,VLOOKUP(D151,Series!A:D,4,0),"")</f>
        <v>0</v>
      </c>
      <c r="G151" s="13" t="str">
        <f>IF(E151&gt;"",VLOOKUP(E151,Sources!A:B,2,0),"")</f>
        <v>Uganda Bureau of Statistics</v>
      </c>
      <c r="H151" s="13" t="str">
        <f>IF(E151="", "",VLOOKUP(E151,Sources!A:M, 13,FALSE))</f>
        <v>Publicly</v>
      </c>
      <c r="I151" s="13">
        <f>IF($E151="", "",VLOOKUP($E151,Sources!$A:$M, 5,FALSE))</f>
        <v>100</v>
      </c>
      <c r="J151" s="13">
        <f>IF($E151="", "",VLOOKUP($E151,Sources!$A:$M, 6,FALSE))</f>
        <v>0</v>
      </c>
      <c r="K151" s="13">
        <f>IF($E151="", "",VLOOKUP($E151,Sources!$A:$M, 9,FALSE))</f>
        <v>2016</v>
      </c>
      <c r="L151" s="13" t="str">
        <f>IF($D151="", "",VLOOKUP($D151,Series!$A:$J,6,FALSE))</f>
        <v>1st level admin area</v>
      </c>
      <c r="M151" s="13" t="str">
        <f>IF($D151="", "",VLOOKUP($D151,Series!$A:$J,7,FALSE))</f>
        <v>Actual</v>
      </c>
      <c r="N151" s="13" t="str">
        <f>IF($D151="", "",VLOOKUP($D151,Series!$A:$J,8,FALSE))</f>
        <v>Yes</v>
      </c>
      <c r="O151" s="13" t="str">
        <f>IF($D151="", "",VLOOKUP($D151,Series!$A:$J,9,FALSE))</f>
        <v>Washington Group</v>
      </c>
      <c r="P151" s="13" t="str">
        <f>IF($D151="", "",VLOOKUP($D151,Series!$A:$J,10,FALSE))</f>
        <v>None</v>
      </c>
    </row>
    <row r="152" spans="4:16" ht="45" x14ac:dyDescent="0.25">
      <c r="D152" s="3" t="s">
        <v>1864</v>
      </c>
      <c r="E152" s="13" t="str">
        <f>IF(D152&gt;0,VLOOKUP(D152,Series!A:B,2,0),"")</f>
        <v>Uganda Demographic and Health Survey</v>
      </c>
      <c r="F152" s="13">
        <f>IF(D152&gt;0,VLOOKUP(D152,Series!A:D,4,0),"")</f>
        <v>0</v>
      </c>
      <c r="G152" s="13" t="str">
        <f>IF(E152&gt;"",VLOOKUP(E152,Sources!A:B,2,0),"")</f>
        <v>Uganda Bureau of Statistics</v>
      </c>
      <c r="H152" s="13" t="str">
        <f>IF(E152="", "",VLOOKUP(E152,Sources!A:M, 13,FALSE))</f>
        <v>Publicly</v>
      </c>
      <c r="I152" s="13">
        <f>IF($E152="", "",VLOOKUP($E152,Sources!$A:$M, 5,FALSE))</f>
        <v>100</v>
      </c>
      <c r="J152" s="13">
        <f>IF($E152="", "",VLOOKUP($E152,Sources!$A:$M, 6,FALSE))</f>
        <v>0</v>
      </c>
      <c r="K152" s="13">
        <f>IF($E152="", "",VLOOKUP($E152,Sources!$A:$M, 9,FALSE))</f>
        <v>2016</v>
      </c>
      <c r="L152" s="13" t="str">
        <f>IF($D152="", "",VLOOKUP($D152,Series!$A:$J,6,FALSE))</f>
        <v>1st level admin area</v>
      </c>
      <c r="M152" s="13" t="str">
        <f>IF($D152="", "",VLOOKUP($D152,Series!$A:$J,7,FALSE))</f>
        <v>Actual</v>
      </c>
      <c r="N152" s="13" t="str">
        <f>IF($D152="", "",VLOOKUP($D152,Series!$A:$J,8,FALSE))</f>
        <v>Yes</v>
      </c>
      <c r="O152" s="13" t="str">
        <f>IF($D152="", "",VLOOKUP($D152,Series!$A:$J,9,FALSE))</f>
        <v>Washington Group</v>
      </c>
      <c r="P152" s="13" t="str">
        <f>IF($D152="", "",VLOOKUP($D152,Series!$A:$J,10,FALSE))</f>
        <v>None</v>
      </c>
    </row>
    <row r="153" spans="4:16" ht="45" x14ac:dyDescent="0.25">
      <c r="D153" s="3" t="s">
        <v>1865</v>
      </c>
      <c r="E153" s="13" t="str">
        <f>IF(D153&gt;0,VLOOKUP(D153,Series!A:B,2,0),"")</f>
        <v>Uganda Demographic and Health Survey</v>
      </c>
      <c r="F153" s="13">
        <f>IF(D153&gt;0,VLOOKUP(D153,Series!A:D,4,0),"")</f>
        <v>0</v>
      </c>
      <c r="G153" s="13" t="str">
        <f>IF(E153&gt;"",VLOOKUP(E153,Sources!A:B,2,0),"")</f>
        <v>Uganda Bureau of Statistics</v>
      </c>
      <c r="H153" s="13" t="str">
        <f>IF(E153="", "",VLOOKUP(E153,Sources!A:M, 13,FALSE))</f>
        <v>Publicly</v>
      </c>
      <c r="I153" s="13">
        <f>IF($E153="", "",VLOOKUP($E153,Sources!$A:$M, 5,FALSE))</f>
        <v>100</v>
      </c>
      <c r="J153" s="13">
        <f>IF($E153="", "",VLOOKUP($E153,Sources!$A:$M, 6,FALSE))</f>
        <v>0</v>
      </c>
      <c r="K153" s="13">
        <f>IF($E153="", "",VLOOKUP($E153,Sources!$A:$M, 9,FALSE))</f>
        <v>2016</v>
      </c>
      <c r="L153" s="13" t="str">
        <f>IF($D153="", "",VLOOKUP($D153,Series!$A:$J,6,FALSE))</f>
        <v>1st level admin area</v>
      </c>
      <c r="M153" s="13" t="str">
        <f>IF($D153="", "",VLOOKUP($D153,Series!$A:$J,7,FALSE))</f>
        <v>Actual</v>
      </c>
      <c r="N153" s="13" t="str">
        <f>IF($D153="", "",VLOOKUP($D153,Series!$A:$J,8,FALSE))</f>
        <v>Yes</v>
      </c>
      <c r="O153" s="13" t="str">
        <f>IF($D153="", "",VLOOKUP($D153,Series!$A:$J,9,FALSE))</f>
        <v>Washington Group</v>
      </c>
      <c r="P153" s="13" t="str">
        <f>IF($D153="", "",VLOOKUP($D153,Series!$A:$J,10,FALSE))</f>
        <v>None</v>
      </c>
    </row>
    <row r="154" spans="4:16" ht="45" x14ac:dyDescent="0.25">
      <c r="D154" s="3" t="s">
        <v>1866</v>
      </c>
      <c r="E154" s="13" t="str">
        <f>IF(D154&gt;0,VLOOKUP(D154,Series!A:B,2,0),"")</f>
        <v>Uganda Demographic and Health Survey</v>
      </c>
      <c r="F154" s="13">
        <f>IF(D154&gt;0,VLOOKUP(D154,Series!A:D,4,0),"")</f>
        <v>0</v>
      </c>
      <c r="G154" s="13" t="str">
        <f>IF(E154&gt;"",VLOOKUP(E154,Sources!A:B,2,0),"")</f>
        <v>Uganda Bureau of Statistics</v>
      </c>
      <c r="H154" s="13" t="str">
        <f>IF(E154="", "",VLOOKUP(E154,Sources!A:M, 13,FALSE))</f>
        <v>Publicly</v>
      </c>
      <c r="I154" s="13">
        <f>IF($E154="", "",VLOOKUP($E154,Sources!$A:$M, 5,FALSE))</f>
        <v>100</v>
      </c>
      <c r="J154" s="13">
        <f>IF($E154="", "",VLOOKUP($E154,Sources!$A:$M, 6,FALSE))</f>
        <v>0</v>
      </c>
      <c r="K154" s="13">
        <f>IF($E154="", "",VLOOKUP($E154,Sources!$A:$M, 9,FALSE))</f>
        <v>2016</v>
      </c>
      <c r="L154" s="13" t="str">
        <f>IF($D154="", "",VLOOKUP($D154,Series!$A:$J,6,FALSE))</f>
        <v>1st level admin area</v>
      </c>
      <c r="M154" s="13" t="str">
        <f>IF($D154="", "",VLOOKUP($D154,Series!$A:$J,7,FALSE))</f>
        <v>Actual</v>
      </c>
      <c r="N154" s="13" t="str">
        <f>IF($D154="", "",VLOOKUP($D154,Series!$A:$J,8,FALSE))</f>
        <v>Yes</v>
      </c>
      <c r="O154" s="13" t="str">
        <f>IF($D154="", "",VLOOKUP($D154,Series!$A:$J,9,FALSE))</f>
        <v>Washington Group</v>
      </c>
      <c r="P154" s="13" t="str">
        <f>IF($D154="", "",VLOOKUP($D154,Series!$A:$J,10,FALSE))</f>
        <v>None</v>
      </c>
    </row>
    <row r="155" spans="4:16" ht="45" x14ac:dyDescent="0.25">
      <c r="D155" s="3" t="s">
        <v>1867</v>
      </c>
      <c r="E155" s="13" t="str">
        <f>IF(D155&gt;0,VLOOKUP(D155,Series!A:B,2,0),"")</f>
        <v>Uganda Demographic and Health Survey</v>
      </c>
      <c r="F155" s="13">
        <f>IF(D155&gt;0,VLOOKUP(D155,Series!A:D,4,0),"")</f>
        <v>0</v>
      </c>
      <c r="G155" s="13" t="str">
        <f>IF(E155&gt;"",VLOOKUP(E155,Sources!A:B,2,0),"")</f>
        <v>Uganda Bureau of Statistics</v>
      </c>
      <c r="H155" s="13" t="str">
        <f>IF(E155="", "",VLOOKUP(E155,Sources!A:M, 13,FALSE))</f>
        <v>Publicly</v>
      </c>
      <c r="I155" s="13">
        <f>IF($E155="", "",VLOOKUP($E155,Sources!$A:$M, 5,FALSE))</f>
        <v>100</v>
      </c>
      <c r="J155" s="13">
        <f>IF($E155="", "",VLOOKUP($E155,Sources!$A:$M, 6,FALSE))</f>
        <v>0</v>
      </c>
      <c r="K155" s="13">
        <f>IF($E155="", "",VLOOKUP($E155,Sources!$A:$M, 9,FALSE))</f>
        <v>2016</v>
      </c>
      <c r="L155" s="13" t="str">
        <f>IF($D155="", "",VLOOKUP($D155,Series!$A:$J,6,FALSE))</f>
        <v>1st level admin area</v>
      </c>
      <c r="M155" s="13" t="str">
        <f>IF($D155="", "",VLOOKUP($D155,Series!$A:$J,7,FALSE))</f>
        <v>Actual</v>
      </c>
      <c r="N155" s="13" t="str">
        <f>IF($D155="", "",VLOOKUP($D155,Series!$A:$J,8,FALSE))</f>
        <v>Yes</v>
      </c>
      <c r="O155" s="13" t="str">
        <f>IF($D155="", "",VLOOKUP($D155,Series!$A:$J,9,FALSE))</f>
        <v>Washington Group</v>
      </c>
      <c r="P155" s="13" t="str">
        <f>IF($D155="", "",VLOOKUP($D155,Series!$A:$J,10,FALSE))</f>
        <v>None</v>
      </c>
    </row>
    <row r="156" spans="4:16" ht="45" x14ac:dyDescent="0.25">
      <c r="D156" s="3" t="s">
        <v>1868</v>
      </c>
      <c r="E156" s="13" t="str">
        <f>IF(D156&gt;0,VLOOKUP(D156,Series!A:B,2,0),"")</f>
        <v>Uganda Demographic and Health Survey</v>
      </c>
      <c r="F156" s="13">
        <f>IF(D156&gt;0,VLOOKUP(D156,Series!A:D,4,0),"")</f>
        <v>0</v>
      </c>
      <c r="G156" s="13" t="str">
        <f>IF(E156&gt;"",VLOOKUP(E156,Sources!A:B,2,0),"")</f>
        <v>Uganda Bureau of Statistics</v>
      </c>
      <c r="H156" s="13" t="str">
        <f>IF(E156="", "",VLOOKUP(E156,Sources!A:M, 13,FALSE))</f>
        <v>Publicly</v>
      </c>
      <c r="I156" s="13">
        <f>IF($E156="", "",VLOOKUP($E156,Sources!$A:$M, 5,FALSE))</f>
        <v>100</v>
      </c>
      <c r="J156" s="13">
        <f>IF($E156="", "",VLOOKUP($E156,Sources!$A:$M, 6,FALSE))</f>
        <v>0</v>
      </c>
      <c r="K156" s="13">
        <f>IF($E156="", "",VLOOKUP($E156,Sources!$A:$M, 9,FALSE))</f>
        <v>2016</v>
      </c>
      <c r="L156" s="13" t="str">
        <f>IF($D156="", "",VLOOKUP($D156,Series!$A:$J,6,FALSE))</f>
        <v>1st level admin area</v>
      </c>
      <c r="M156" s="13" t="str">
        <f>IF($D156="", "",VLOOKUP($D156,Series!$A:$J,7,FALSE))</f>
        <v>Actual</v>
      </c>
      <c r="N156" s="13" t="str">
        <f>IF($D156="", "",VLOOKUP($D156,Series!$A:$J,8,FALSE))</f>
        <v>Yes</v>
      </c>
      <c r="O156" s="13" t="str">
        <f>IF($D156="", "",VLOOKUP($D156,Series!$A:$J,9,FALSE))</f>
        <v>Washington Group</v>
      </c>
      <c r="P156" s="13" t="str">
        <f>IF($D156="", "",VLOOKUP($D156,Series!$A:$J,10,FALSE))</f>
        <v>None</v>
      </c>
    </row>
    <row r="157" spans="4:16" ht="45" x14ac:dyDescent="0.25">
      <c r="D157" s="3" t="s">
        <v>1869</v>
      </c>
      <c r="E157" s="13" t="str">
        <f>IF(D157&gt;0,VLOOKUP(D157,Series!A:B,2,0),"")</f>
        <v>Uganda Demographic and Health Survey</v>
      </c>
      <c r="F157" s="13">
        <f>IF(D157&gt;0,VLOOKUP(D157,Series!A:D,4,0),"")</f>
        <v>0</v>
      </c>
      <c r="G157" s="13" t="str">
        <f>IF(E157&gt;"",VLOOKUP(E157,Sources!A:B,2,0),"")</f>
        <v>Uganda Bureau of Statistics</v>
      </c>
      <c r="H157" s="13" t="str">
        <f>IF(E157="", "",VLOOKUP(E157,Sources!A:M, 13,FALSE))</f>
        <v>Publicly</v>
      </c>
      <c r="I157" s="13">
        <f>IF($E157="", "",VLOOKUP($E157,Sources!$A:$M, 5,FALSE))</f>
        <v>100</v>
      </c>
      <c r="J157" s="13">
        <f>IF($E157="", "",VLOOKUP($E157,Sources!$A:$M, 6,FALSE))</f>
        <v>0</v>
      </c>
      <c r="K157" s="13">
        <f>IF($E157="", "",VLOOKUP($E157,Sources!$A:$M, 9,FALSE))</f>
        <v>2016</v>
      </c>
      <c r="L157" s="13" t="str">
        <f>IF($D157="", "",VLOOKUP($D157,Series!$A:$J,6,FALSE))</f>
        <v>1st level admin area</v>
      </c>
      <c r="M157" s="13" t="str">
        <f>IF($D157="", "",VLOOKUP($D157,Series!$A:$J,7,FALSE))</f>
        <v>Actual</v>
      </c>
      <c r="N157" s="13" t="str">
        <f>IF($D157="", "",VLOOKUP($D157,Series!$A:$J,8,FALSE))</f>
        <v>Yes</v>
      </c>
      <c r="O157" s="13" t="str">
        <f>IF($D157="", "",VLOOKUP($D157,Series!$A:$J,9,FALSE))</f>
        <v>Washington Group</v>
      </c>
      <c r="P157" s="13" t="str">
        <f>IF($D157="", "",VLOOKUP($D157,Series!$A:$J,10,FALSE))</f>
        <v>None</v>
      </c>
    </row>
    <row r="158" spans="4:16" ht="45" x14ac:dyDescent="0.25">
      <c r="D158" s="3" t="s">
        <v>1870</v>
      </c>
      <c r="E158" s="13" t="str">
        <f>IF(D158&gt;0,VLOOKUP(D158,Series!A:B,2,0),"")</f>
        <v>Uganda Demographic and Health Survey</v>
      </c>
      <c r="F158" s="13">
        <f>IF(D158&gt;0,VLOOKUP(D158,Series!A:D,4,0),"")</f>
        <v>0</v>
      </c>
      <c r="G158" s="13" t="str">
        <f>IF(E158&gt;0,VLOOKUP(E158,Sources!A:B,2,0),"")</f>
        <v>Uganda Bureau of Statistics</v>
      </c>
      <c r="H158" s="13" t="str">
        <f>IF(E158="", "",VLOOKUP(E158,Sources!A:M, 13,FALSE))</f>
        <v>Publicly</v>
      </c>
      <c r="I158" s="13">
        <f>IF($E158="", "",VLOOKUP($E158,Sources!$A:$M, 5,FALSE))</f>
        <v>100</v>
      </c>
      <c r="J158" s="13">
        <f>IF($E158="", "",VLOOKUP($E158,Sources!$A:$M, 6,FALSE))</f>
        <v>0</v>
      </c>
      <c r="K158" s="13">
        <f>IF($E158="", "",VLOOKUP($E158,Sources!$A:$M, 9,FALSE))</f>
        <v>2016</v>
      </c>
      <c r="L158" s="13" t="str">
        <f>IF($D158="", "",VLOOKUP($D158,Series!$A:$J,6,FALSE))</f>
        <v>1st level admin area</v>
      </c>
      <c r="M158" s="13" t="str">
        <f>IF($D158="", "",VLOOKUP($D158,Series!$A:$J,7,FALSE))</f>
        <v>Actual</v>
      </c>
      <c r="N158" s="13" t="str">
        <f>IF($D158="", "",VLOOKUP($D158,Series!$A:$J,8,FALSE))</f>
        <v>Yes</v>
      </c>
      <c r="O158" s="13" t="str">
        <f>IF($D158="", "",VLOOKUP($D158,Series!$A:$J,9,FALSE))</f>
        <v>Washington Group</v>
      </c>
      <c r="P158" s="13" t="str">
        <f>IF($D158="", "",VLOOKUP($D158,Series!$A:$J,10,FALSE))</f>
        <v>None</v>
      </c>
    </row>
    <row r="159" spans="4:16" ht="45" x14ac:dyDescent="0.25">
      <c r="D159" s="3" t="s">
        <v>1871</v>
      </c>
      <c r="E159" s="13" t="str">
        <f>IF(D159&gt;0,VLOOKUP(D159,Series!A:B,2,0),"")</f>
        <v>Uganda Demographic and Health Survey</v>
      </c>
      <c r="F159" s="13">
        <f>IF(D159&gt;0,VLOOKUP(D159,Series!A:D,4,0),"")</f>
        <v>0</v>
      </c>
      <c r="G159" s="13" t="str">
        <f>IF(E159&gt;0,VLOOKUP(E159,Sources!A:B,2,0),"")</f>
        <v>Uganda Bureau of Statistics</v>
      </c>
      <c r="H159" s="13" t="str">
        <f>IF(E159="", "",VLOOKUP(E159,Sources!A:M, 13,FALSE))</f>
        <v>Publicly</v>
      </c>
      <c r="I159" s="13">
        <f>IF($E159="", "",VLOOKUP($E159,Sources!$A:$M, 5,FALSE))</f>
        <v>100</v>
      </c>
      <c r="J159" s="13">
        <f>IF($E159="", "",VLOOKUP($E159,Sources!$A:$M, 6,FALSE))</f>
        <v>0</v>
      </c>
      <c r="K159" s="13">
        <f>IF($E159="", "",VLOOKUP($E159,Sources!$A:$M, 9,FALSE))</f>
        <v>2016</v>
      </c>
      <c r="L159" s="13" t="str">
        <f>IF($D159="", "",VLOOKUP($D159,Series!$A:$J,6,FALSE))</f>
        <v>1st level admin area</v>
      </c>
      <c r="M159" s="13" t="str">
        <f>IF($D159="", "",VLOOKUP($D159,Series!$A:$J,7,FALSE))</f>
        <v>Actual</v>
      </c>
      <c r="N159" s="13" t="str">
        <f>IF($D159="", "",VLOOKUP($D159,Series!$A:$J,8,FALSE))</f>
        <v>Yes</v>
      </c>
      <c r="O159" s="13" t="str">
        <f>IF($D159="", "",VLOOKUP($D159,Series!$A:$J,9,FALSE))</f>
        <v>Washington Group</v>
      </c>
      <c r="P159" s="13" t="str">
        <f>IF($D159="", "",VLOOKUP($D159,Series!$A:$J,10,FALSE))</f>
        <v>None</v>
      </c>
    </row>
    <row r="160" spans="4:16" ht="45" x14ac:dyDescent="0.25">
      <c r="D160" s="3" t="s">
        <v>1872</v>
      </c>
      <c r="E160" s="13" t="str">
        <f>IF(D160&gt;0,VLOOKUP(D160,Series!A:B,2,0),"")</f>
        <v>Uganda Demographic and Health Survey</v>
      </c>
      <c r="F160" s="13">
        <f>IF(D160&gt;0,VLOOKUP(D160,Series!A:D,4,0),"")</f>
        <v>0</v>
      </c>
      <c r="G160" s="13" t="str">
        <f>IF(E160&gt;0,VLOOKUP(E160,Sources!A:B,2,0),"")</f>
        <v>Uganda Bureau of Statistics</v>
      </c>
      <c r="H160" s="13" t="str">
        <f>IF(E160="", "",VLOOKUP(E160,Sources!A:M, 13,FALSE))</f>
        <v>Publicly</v>
      </c>
      <c r="I160" s="13">
        <f>IF($E160="", "",VLOOKUP($E160,Sources!$A:$M, 5,FALSE))</f>
        <v>100</v>
      </c>
      <c r="J160" s="13">
        <f>IF($E160="", "",VLOOKUP($E160,Sources!$A:$M, 6,FALSE))</f>
        <v>0</v>
      </c>
      <c r="K160" s="13">
        <f>IF($E160="", "",VLOOKUP($E160,Sources!$A:$M, 9,FALSE))</f>
        <v>2016</v>
      </c>
      <c r="L160" s="13" t="str">
        <f>IF($D160="", "",VLOOKUP($D160,Series!$A:$J,6,FALSE))</f>
        <v>1st level admin area</v>
      </c>
      <c r="M160" s="13" t="str">
        <f>IF($D160="", "",VLOOKUP($D160,Series!$A:$J,7,FALSE))</f>
        <v>Actual</v>
      </c>
      <c r="N160" s="13" t="str">
        <f>IF($D160="", "",VLOOKUP($D160,Series!$A:$J,8,FALSE))</f>
        <v>Yes</v>
      </c>
      <c r="O160" s="13" t="str">
        <f>IF($D160="", "",VLOOKUP($D160,Series!$A:$J,9,FALSE))</f>
        <v>Washington Group</v>
      </c>
      <c r="P160" s="13" t="str">
        <f>IF($D160="", "",VLOOKUP($D160,Series!$A:$J,10,FALSE))</f>
        <v>None</v>
      </c>
    </row>
    <row r="161" spans="4:16" ht="45" x14ac:dyDescent="0.25">
      <c r="D161" s="3" t="s">
        <v>1873</v>
      </c>
      <c r="E161" s="13" t="str">
        <f>IF(D161&gt;0,VLOOKUP(D161,Series!A:B,2,0),"")</f>
        <v>Uganda Demographic and Health Survey</v>
      </c>
      <c r="F161" s="13">
        <f>IF(D161&gt;0,VLOOKUP(D161,Series!A:D,4,0),"")</f>
        <v>0</v>
      </c>
      <c r="G161" s="13" t="str">
        <f>IF(E161&gt;0,VLOOKUP(E161,Sources!A:B,2,0),"")</f>
        <v>Uganda Bureau of Statistics</v>
      </c>
      <c r="H161" s="13" t="str">
        <f>IF(E161="", "",VLOOKUP(E161,Sources!A:M, 13,FALSE))</f>
        <v>Publicly</v>
      </c>
      <c r="I161" s="13">
        <f>IF($E161="", "",VLOOKUP($E161,Sources!$A:$M, 5,FALSE))</f>
        <v>100</v>
      </c>
      <c r="J161" s="13">
        <f>IF($E161="", "",VLOOKUP($E161,Sources!$A:$M, 6,FALSE))</f>
        <v>0</v>
      </c>
      <c r="K161" s="13">
        <f>IF($E161="", "",VLOOKUP($E161,Sources!$A:$M, 9,FALSE))</f>
        <v>2016</v>
      </c>
      <c r="L161" s="13" t="str">
        <f>IF($D161="", "",VLOOKUP($D161,Series!$A:$J,6,FALSE))</f>
        <v>1st level admin area</v>
      </c>
      <c r="M161" s="13" t="str">
        <f>IF($D161="", "",VLOOKUP($D161,Series!$A:$J,7,FALSE))</f>
        <v>Actual</v>
      </c>
      <c r="N161" s="13" t="str">
        <f>IF($D161="", "",VLOOKUP($D161,Series!$A:$J,8,FALSE))</f>
        <v>Yes</v>
      </c>
      <c r="O161" s="13" t="str">
        <f>IF($D161="", "",VLOOKUP($D161,Series!$A:$J,9,FALSE))</f>
        <v>Washington Group</v>
      </c>
      <c r="P161" s="13" t="str">
        <f>IF($D161="", "",VLOOKUP($D161,Series!$A:$J,10,FALSE))</f>
        <v>None</v>
      </c>
    </row>
    <row r="162" spans="4:16" ht="45" x14ac:dyDescent="0.25">
      <c r="D162" s="3" t="s">
        <v>1874</v>
      </c>
      <c r="E162" s="13" t="str">
        <f>IF(D162&gt;0,VLOOKUP(D162,Series!A:B,2,0),"")</f>
        <v>Uganda Demographic and Health Survey</v>
      </c>
      <c r="F162" s="13">
        <f>IF(D162&gt;0,VLOOKUP(D162,Series!A:D,4,0),"")</f>
        <v>0</v>
      </c>
      <c r="G162" s="13" t="str">
        <f>IF(E162&gt;0,VLOOKUP(E162,Sources!A:B,2,0),"")</f>
        <v>Uganda Bureau of Statistics</v>
      </c>
      <c r="H162" s="13" t="str">
        <f>IF(E162="", "",VLOOKUP(E162,Sources!A:M, 13,FALSE))</f>
        <v>Publicly</v>
      </c>
      <c r="I162" s="13">
        <f>IF($E162="", "",VLOOKUP($E162,Sources!$A:$M, 5,FALSE))</f>
        <v>100</v>
      </c>
      <c r="J162" s="13">
        <f>IF($E162="", "",VLOOKUP($E162,Sources!$A:$M, 6,FALSE))</f>
        <v>0</v>
      </c>
      <c r="K162" s="13">
        <f>IF($E162="", "",VLOOKUP($E162,Sources!$A:$M, 9,FALSE))</f>
        <v>2016</v>
      </c>
      <c r="L162" s="13" t="str">
        <f>IF($D162="", "",VLOOKUP($D162,Series!$A:$J,6,FALSE))</f>
        <v>1st level admin area</v>
      </c>
      <c r="M162" s="13" t="str">
        <f>IF($D162="", "",VLOOKUP($D162,Series!$A:$J,7,FALSE))</f>
        <v>Actual</v>
      </c>
      <c r="N162" s="13" t="str">
        <f>IF($D162="", "",VLOOKUP($D162,Series!$A:$J,8,FALSE))</f>
        <v>Yes</v>
      </c>
      <c r="O162" s="13" t="str">
        <f>IF($D162="", "",VLOOKUP($D162,Series!$A:$J,9,FALSE))</f>
        <v>Washington Group</v>
      </c>
      <c r="P162" s="13" t="str">
        <f>IF($D162="", "",VLOOKUP($D162,Series!$A:$J,10,FALSE))</f>
        <v>None</v>
      </c>
    </row>
    <row r="163" spans="4:16" ht="45" x14ac:dyDescent="0.25">
      <c r="D163" s="3" t="s">
        <v>1875</v>
      </c>
      <c r="E163" s="13" t="str">
        <f>IF(D163&gt;0,VLOOKUP(D163,Series!A:B,2,0),"")</f>
        <v>Uganda Demographic and Health Survey</v>
      </c>
      <c r="F163" s="13">
        <f>IF(D163&gt;0,VLOOKUP(D163,Series!A:D,4,0),"")</f>
        <v>0</v>
      </c>
      <c r="G163" s="13" t="str">
        <f>IF(E163&gt;0,VLOOKUP(E163,Sources!A:B,2,0),"")</f>
        <v>Uganda Bureau of Statistics</v>
      </c>
      <c r="H163" s="13" t="str">
        <f>IF(E163="", "",VLOOKUP(E163,Sources!A:M, 13,FALSE))</f>
        <v>Publicly</v>
      </c>
      <c r="I163" s="13">
        <f>IF($E163="", "",VLOOKUP($E163,Sources!$A:$M, 5,FALSE))</f>
        <v>100</v>
      </c>
      <c r="J163" s="13">
        <f>IF($E163="", "",VLOOKUP($E163,Sources!$A:$M, 6,FALSE))</f>
        <v>0</v>
      </c>
      <c r="K163" s="13">
        <f>IF($E163="", "",VLOOKUP($E163,Sources!$A:$M, 9,FALSE))</f>
        <v>2016</v>
      </c>
      <c r="L163" s="13" t="str">
        <f>IF($D163="", "",VLOOKUP($D163,Series!$A:$J,6,FALSE))</f>
        <v>1st level admin area</v>
      </c>
      <c r="M163" s="13" t="str">
        <f>IF($D163="", "",VLOOKUP($D163,Series!$A:$J,7,FALSE))</f>
        <v>Actual</v>
      </c>
      <c r="N163" s="13" t="str">
        <f>IF($D163="", "",VLOOKUP($D163,Series!$A:$J,8,FALSE))</f>
        <v>Yes</v>
      </c>
      <c r="O163" s="13" t="str">
        <f>IF($D163="", "",VLOOKUP($D163,Series!$A:$J,9,FALSE))</f>
        <v>Washington Group</v>
      </c>
      <c r="P163" s="13" t="str">
        <f>IF($D163="", "",VLOOKUP($D163,Series!$A:$J,10,FALSE))</f>
        <v>None</v>
      </c>
    </row>
    <row r="164" spans="4:16" ht="45" x14ac:dyDescent="0.25">
      <c r="D164" s="3" t="s">
        <v>1876</v>
      </c>
      <c r="E164" s="13" t="str">
        <f>IF(D164&gt;0,VLOOKUP(D164,Series!A:B,2,0),"")</f>
        <v>Uganda Demographic and Health Survey</v>
      </c>
      <c r="F164" s="13">
        <f>IF(D164&gt;0,VLOOKUP(D164,Series!A:D,4,0),"")</f>
        <v>0</v>
      </c>
      <c r="G164" s="13" t="str">
        <f>IF(E164&gt;0,VLOOKUP(E164,Sources!A:B,2,0),"")</f>
        <v>Uganda Bureau of Statistics</v>
      </c>
      <c r="H164" s="13" t="str">
        <f>IF(E164="", "",VLOOKUP(E164,Sources!A:M, 13,FALSE))</f>
        <v>Publicly</v>
      </c>
      <c r="I164" s="13">
        <f>IF($E164="", "",VLOOKUP($E164,Sources!$A:$M, 5,FALSE))</f>
        <v>100</v>
      </c>
      <c r="J164" s="13">
        <f>IF($E164="", "",VLOOKUP($E164,Sources!$A:$M, 6,FALSE))</f>
        <v>0</v>
      </c>
      <c r="K164" s="13">
        <f>IF($E164="", "",VLOOKUP($E164,Sources!$A:$M, 9,FALSE))</f>
        <v>2016</v>
      </c>
      <c r="L164" s="13" t="str">
        <f>IF($D164="", "",VLOOKUP($D164,Series!$A:$J,6,FALSE))</f>
        <v>1st level admin area</v>
      </c>
      <c r="M164" s="13" t="str">
        <f>IF($D164="", "",VLOOKUP($D164,Series!$A:$J,7,FALSE))</f>
        <v>Actual</v>
      </c>
      <c r="N164" s="13" t="str">
        <f>IF($D164="", "",VLOOKUP($D164,Series!$A:$J,8,FALSE))</f>
        <v>Yes</v>
      </c>
      <c r="O164" s="13" t="str">
        <f>IF($D164="", "",VLOOKUP($D164,Series!$A:$J,9,FALSE))</f>
        <v>Washington Group</v>
      </c>
      <c r="P164" s="13" t="str">
        <f>IF($D164="", "",VLOOKUP($D164,Series!$A:$J,10,FALSE))</f>
        <v>None</v>
      </c>
    </row>
    <row r="165" spans="4:16" ht="45" x14ac:dyDescent="0.25">
      <c r="D165" s="3" t="s">
        <v>1877</v>
      </c>
      <c r="E165" s="13" t="str">
        <f>IF(D165&gt;0,VLOOKUP(D165,Series!A:B,2,0),"")</f>
        <v>Uganda Demographic and Health Survey</v>
      </c>
      <c r="F165" s="13">
        <f>IF(D165&gt;0,VLOOKUP(D165,Series!A:D,4,0),"")</f>
        <v>0</v>
      </c>
      <c r="G165" s="13" t="str">
        <f>IF(E165&gt;0,VLOOKUP(E165,Sources!A:B,2,0),"")</f>
        <v>Uganda Bureau of Statistics</v>
      </c>
      <c r="H165" s="13" t="str">
        <f>IF(E165="", "",VLOOKUP(E165,Sources!A:M, 13,FALSE))</f>
        <v>Publicly</v>
      </c>
      <c r="I165" s="13">
        <f>IF($E165="", "",VLOOKUP($E165,Sources!$A:$M, 5,FALSE))</f>
        <v>100</v>
      </c>
      <c r="J165" s="13">
        <f>IF($E165="", "",VLOOKUP($E165,Sources!$A:$M, 6,FALSE))</f>
        <v>0</v>
      </c>
      <c r="K165" s="13">
        <f>IF($E165="", "",VLOOKUP($E165,Sources!$A:$M, 9,FALSE))</f>
        <v>2016</v>
      </c>
      <c r="L165" s="13" t="str">
        <f>IF($D165="", "",VLOOKUP($D165,Series!$A:$J,6,FALSE))</f>
        <v>1st level admin area</v>
      </c>
      <c r="M165" s="13" t="str">
        <f>IF($D165="", "",VLOOKUP($D165,Series!$A:$J,7,FALSE))</f>
        <v>Actual</v>
      </c>
      <c r="N165" s="13" t="str">
        <f>IF($D165="", "",VLOOKUP($D165,Series!$A:$J,8,FALSE))</f>
        <v>Yes</v>
      </c>
      <c r="O165" s="13" t="str">
        <f>IF($D165="", "",VLOOKUP($D165,Series!$A:$J,9,FALSE))</f>
        <v>Washington Group</v>
      </c>
      <c r="P165" s="13" t="str">
        <f>IF($D165="", "",VLOOKUP($D165,Series!$A:$J,10,FALSE))</f>
        <v>None</v>
      </c>
    </row>
    <row r="166" spans="4:16" ht="45" x14ac:dyDescent="0.25">
      <c r="D166" s="3" t="s">
        <v>1878</v>
      </c>
      <c r="E166" s="13" t="str">
        <f>IF(D166&gt;0,VLOOKUP(D166,Series!A:B,2,0),"")</f>
        <v>Uganda Demographic and Health Survey</v>
      </c>
      <c r="F166" s="13">
        <f>IF(D166&gt;0,VLOOKUP(D166,Series!A:D,4,0),"")</f>
        <v>0</v>
      </c>
      <c r="G166" s="13" t="str">
        <f>IF(E166&gt;0,VLOOKUP(E166,Sources!A:B,2,0),"")</f>
        <v>Uganda Bureau of Statistics</v>
      </c>
      <c r="H166" s="13" t="str">
        <f>IF(E166="", "",VLOOKUP(E166,Sources!A:M, 13,FALSE))</f>
        <v>Publicly</v>
      </c>
      <c r="I166" s="13">
        <f>IF($E166="", "",VLOOKUP($E166,Sources!$A:$M, 5,FALSE))</f>
        <v>100</v>
      </c>
      <c r="J166" s="13">
        <f>IF($E166="", "",VLOOKUP($E166,Sources!$A:$M, 6,FALSE))</f>
        <v>0</v>
      </c>
      <c r="K166" s="13">
        <f>IF($E166="", "",VLOOKUP($E166,Sources!$A:$M, 9,FALSE))</f>
        <v>2016</v>
      </c>
      <c r="L166" s="13" t="str">
        <f>IF($D166="", "",VLOOKUP($D166,Series!$A:$J,6,FALSE))</f>
        <v>1st level admin area</v>
      </c>
      <c r="M166" s="13" t="str">
        <f>IF($D166="", "",VLOOKUP($D166,Series!$A:$J,7,FALSE))</f>
        <v>Actual</v>
      </c>
      <c r="N166" s="13" t="str">
        <f>IF($D166="", "",VLOOKUP($D166,Series!$A:$J,8,FALSE))</f>
        <v>Yes</v>
      </c>
      <c r="O166" s="13" t="str">
        <f>IF($D166="", "",VLOOKUP($D166,Series!$A:$J,9,FALSE))</f>
        <v>Washington Group</v>
      </c>
      <c r="P166" s="13" t="str">
        <f>IF($D166="", "",VLOOKUP($D166,Series!$A:$J,10,FALSE))</f>
        <v>None</v>
      </c>
    </row>
    <row r="167" spans="4:16" ht="45" x14ac:dyDescent="0.25">
      <c r="D167" s="3" t="s">
        <v>1879</v>
      </c>
      <c r="E167" s="13" t="str">
        <f>IF(D167&gt;0,VLOOKUP(D167,Series!A:B,2,0),"")</f>
        <v>Uganda Demographic and Health Survey</v>
      </c>
      <c r="F167" s="13">
        <f>IF(D167&gt;0,VLOOKUP(D167,Series!A:D,4,0),"")</f>
        <v>0</v>
      </c>
      <c r="G167" s="13" t="str">
        <f>IF(E167&gt;0,VLOOKUP(E167,Sources!A:B,2,0),"")</f>
        <v>Uganda Bureau of Statistics</v>
      </c>
      <c r="H167" s="13" t="str">
        <f>IF(E167="", "",VLOOKUP(E167,Sources!A:M, 13,FALSE))</f>
        <v>Publicly</v>
      </c>
      <c r="I167" s="13">
        <f>IF($E167="", "",VLOOKUP($E167,Sources!$A:$M, 5,FALSE))</f>
        <v>100</v>
      </c>
      <c r="J167" s="13">
        <f>IF($E167="", "",VLOOKUP($E167,Sources!$A:$M, 6,FALSE))</f>
        <v>0</v>
      </c>
      <c r="K167" s="13">
        <f>IF($E167="", "",VLOOKUP($E167,Sources!$A:$M, 9,FALSE))</f>
        <v>2016</v>
      </c>
      <c r="L167" s="13" t="str">
        <f>IF($D167="", "",VLOOKUP($D167,Series!$A:$J,6,FALSE))</f>
        <v>1st level admin area</v>
      </c>
      <c r="M167" s="13" t="str">
        <f>IF($D167="", "",VLOOKUP($D167,Series!$A:$J,7,FALSE))</f>
        <v>Actual</v>
      </c>
      <c r="N167" s="13" t="str">
        <f>IF($D167="", "",VLOOKUP($D167,Series!$A:$J,8,FALSE))</f>
        <v>Yes</v>
      </c>
      <c r="O167" s="13" t="str">
        <f>IF($D167="", "",VLOOKUP($D167,Series!$A:$J,9,FALSE))</f>
        <v>Washington Group</v>
      </c>
      <c r="P167" s="13" t="str">
        <f>IF($D167="", "",VLOOKUP($D167,Series!$A:$J,10,FALSE))</f>
        <v>None</v>
      </c>
    </row>
    <row r="168" spans="4:16" ht="45" x14ac:dyDescent="0.25">
      <c r="D168" s="3" t="s">
        <v>1880</v>
      </c>
      <c r="E168" s="13" t="str">
        <f>IF(D168&gt;0,VLOOKUP(D168,Series!A:B,2,0),"")</f>
        <v>Uganda Demographic and Health Survey</v>
      </c>
      <c r="F168" s="13">
        <f>IF(D168&gt;0,VLOOKUP(D168,Series!A:D,4,0),"")</f>
        <v>0</v>
      </c>
      <c r="G168" s="13" t="str">
        <f>IF(E168&gt;0,VLOOKUP(E168,Sources!A:B,2,0),"")</f>
        <v>Uganda Bureau of Statistics</v>
      </c>
      <c r="H168" s="13" t="str">
        <f>IF(E168="", "",VLOOKUP(E168,Sources!A:M, 13,FALSE))</f>
        <v>Publicly</v>
      </c>
      <c r="I168" s="13">
        <f>IF($E168="", "",VLOOKUP($E168,Sources!$A:$M, 5,FALSE))</f>
        <v>100</v>
      </c>
      <c r="J168" s="13">
        <f>IF($E168="", "",VLOOKUP($E168,Sources!$A:$M, 6,FALSE))</f>
        <v>0</v>
      </c>
      <c r="K168" s="13">
        <f>IF($E168="", "",VLOOKUP($E168,Sources!$A:$M, 9,FALSE))</f>
        <v>2016</v>
      </c>
      <c r="L168" s="13" t="str">
        <f>IF($D168="", "",VLOOKUP($D168,Series!$A:$J,6,FALSE))</f>
        <v>1st level admin area</v>
      </c>
      <c r="M168" s="13" t="str">
        <f>IF($D168="", "",VLOOKUP($D168,Series!$A:$J,7,FALSE))</f>
        <v>Actual</v>
      </c>
      <c r="N168" s="13" t="str">
        <f>IF($D168="", "",VLOOKUP($D168,Series!$A:$J,8,FALSE))</f>
        <v>Yes</v>
      </c>
      <c r="O168" s="13" t="str">
        <f>IF($D168="", "",VLOOKUP($D168,Series!$A:$J,9,FALSE))</f>
        <v>Washington Group</v>
      </c>
      <c r="P168" s="13" t="str">
        <f>IF($D168="", "",VLOOKUP($D168,Series!$A:$J,10,FALSE))</f>
        <v>None</v>
      </c>
    </row>
    <row r="169" spans="4:16" ht="45" x14ac:dyDescent="0.25">
      <c r="D169" s="3" t="s">
        <v>1881</v>
      </c>
      <c r="E169" s="13" t="str">
        <f>IF(D169&gt;0,VLOOKUP(D169,Series!A:B,2,0),"")</f>
        <v>Uganda Demographic and Health Survey</v>
      </c>
      <c r="F169" s="13">
        <f>IF(D169&gt;0,VLOOKUP(D169,Series!A:D,4,0),"")</f>
        <v>0</v>
      </c>
      <c r="G169" s="13" t="str">
        <f>IF(E169&gt;0,VLOOKUP(E169,Sources!A:B,2,0),"")</f>
        <v>Uganda Bureau of Statistics</v>
      </c>
      <c r="H169" s="13" t="str">
        <f>IF(E169="", "",VLOOKUP(E169,Sources!A:M, 13,FALSE))</f>
        <v>Publicly</v>
      </c>
      <c r="I169" s="13">
        <f>IF($E169="", "",VLOOKUP($E169,Sources!$A:$M, 5,FALSE))</f>
        <v>100</v>
      </c>
      <c r="J169" s="13">
        <f>IF($E169="", "",VLOOKUP($E169,Sources!$A:$M, 6,FALSE))</f>
        <v>0</v>
      </c>
      <c r="K169" s="13">
        <f>IF($E169="", "",VLOOKUP($E169,Sources!$A:$M, 9,FALSE))</f>
        <v>2016</v>
      </c>
      <c r="L169" s="13" t="str">
        <f>IF($D169="", "",VLOOKUP($D169,Series!$A:$J,6,FALSE))</f>
        <v>1st level admin area</v>
      </c>
      <c r="M169" s="13" t="str">
        <f>IF($D169="", "",VLOOKUP($D169,Series!$A:$J,7,FALSE))</f>
        <v>Actual</v>
      </c>
      <c r="N169" s="13" t="str">
        <f>IF($D169="", "",VLOOKUP($D169,Series!$A:$J,8,FALSE))</f>
        <v>Yes</v>
      </c>
      <c r="O169" s="13" t="str">
        <f>IF($D169="", "",VLOOKUP($D169,Series!$A:$J,9,FALSE))</f>
        <v>Washington Group</v>
      </c>
      <c r="P169" s="13" t="str">
        <f>IF($D169="", "",VLOOKUP($D169,Series!$A:$J,10,FALSE))</f>
        <v>None</v>
      </c>
    </row>
    <row r="170" spans="4:16" ht="45" x14ac:dyDescent="0.25">
      <c r="D170" s="3" t="s">
        <v>1882</v>
      </c>
      <c r="E170" s="13" t="str">
        <f>IF(D170&gt;0,VLOOKUP(D170,Series!A:B,2,0),"")</f>
        <v>Uganda Demographic and Health Survey</v>
      </c>
      <c r="F170" s="13">
        <f>IF(D170&gt;0,VLOOKUP(D170,Series!A:D,4,0),"")</f>
        <v>0</v>
      </c>
      <c r="G170" s="13" t="str">
        <f>IF(E170&gt;0,VLOOKUP(E170,Sources!A:B,2,0),"")</f>
        <v>Uganda Bureau of Statistics</v>
      </c>
      <c r="H170" s="13" t="str">
        <f>IF(E170="", "",VLOOKUP(E170,Sources!A:M, 13,FALSE))</f>
        <v>Publicly</v>
      </c>
      <c r="I170" s="13">
        <f>IF($E170="", "",VLOOKUP($E170,Sources!$A:$M, 5,FALSE))</f>
        <v>100</v>
      </c>
      <c r="J170" s="13">
        <f>IF($E170="", "",VLOOKUP($E170,Sources!$A:$M, 6,FALSE))</f>
        <v>0</v>
      </c>
      <c r="K170" s="13">
        <f>IF($E170="", "",VLOOKUP($E170,Sources!$A:$M, 9,FALSE))</f>
        <v>2016</v>
      </c>
      <c r="L170" s="13" t="str">
        <f>IF($D170="", "",VLOOKUP($D170,Series!$A:$J,6,FALSE))</f>
        <v>1st level admin area</v>
      </c>
      <c r="M170" s="13" t="str">
        <f>IF($D170="", "",VLOOKUP($D170,Series!$A:$J,7,FALSE))</f>
        <v>Actual</v>
      </c>
      <c r="N170" s="13" t="str">
        <f>IF($D170="", "",VLOOKUP($D170,Series!$A:$J,8,FALSE))</f>
        <v>Yes</v>
      </c>
      <c r="O170" s="13" t="str">
        <f>IF($D170="", "",VLOOKUP($D170,Series!$A:$J,9,FALSE))</f>
        <v>Washington Group</v>
      </c>
      <c r="P170" s="13" t="str">
        <f>IF($D170="", "",VLOOKUP($D170,Series!$A:$J,10,FALSE))</f>
        <v>None</v>
      </c>
    </row>
    <row r="171" spans="4:16" ht="45" x14ac:dyDescent="0.25">
      <c r="D171" s="3" t="s">
        <v>1883</v>
      </c>
      <c r="E171" s="13" t="str">
        <f>IF(D171&gt;0,VLOOKUP(D171,Series!A:B,2,0),"")</f>
        <v>Uganda Demographic and Health Survey</v>
      </c>
      <c r="F171" s="13">
        <f>IF(D171&gt;0,VLOOKUP(D171,Series!A:D,4,0),"")</f>
        <v>0</v>
      </c>
      <c r="G171" s="13" t="str">
        <f>IF(E171&gt;0,VLOOKUP(E171,Sources!A:B,2,0),"")</f>
        <v>Uganda Bureau of Statistics</v>
      </c>
      <c r="H171" s="13" t="str">
        <f>IF(E171="", "",VLOOKUP(E171,Sources!A:M, 13,FALSE))</f>
        <v>Publicly</v>
      </c>
      <c r="I171" s="13">
        <f>IF($E171="", "",VLOOKUP($E171,Sources!$A:$M, 5,FALSE))</f>
        <v>100</v>
      </c>
      <c r="J171" s="13">
        <f>IF($E171="", "",VLOOKUP($E171,Sources!$A:$M, 6,FALSE))</f>
        <v>0</v>
      </c>
      <c r="K171" s="13">
        <f>IF($E171="", "",VLOOKUP($E171,Sources!$A:$M, 9,FALSE))</f>
        <v>2016</v>
      </c>
      <c r="L171" s="13" t="str">
        <f>IF($D171="", "",VLOOKUP($D171,Series!$A:$J,6,FALSE))</f>
        <v>1st level admin area</v>
      </c>
      <c r="M171" s="13" t="str">
        <f>IF($D171="", "",VLOOKUP($D171,Series!$A:$J,7,FALSE))</f>
        <v>Actual</v>
      </c>
      <c r="N171" s="13" t="str">
        <f>IF($D171="", "",VLOOKUP($D171,Series!$A:$J,8,FALSE))</f>
        <v>Yes</v>
      </c>
      <c r="O171" s="13" t="str">
        <f>IF($D171="", "",VLOOKUP($D171,Series!$A:$J,9,FALSE))</f>
        <v>Washington Group</v>
      </c>
      <c r="P171" s="13" t="str">
        <f>IF($D171="", "",VLOOKUP($D171,Series!$A:$J,10,FALSE))</f>
        <v>None</v>
      </c>
    </row>
    <row r="172" spans="4:16" ht="45" x14ac:dyDescent="0.25">
      <c r="D172" s="3" t="s">
        <v>1884</v>
      </c>
      <c r="E172" s="13" t="str">
        <f>IF(D172&gt;0,VLOOKUP(D172,Series!A:B,2,0),"")</f>
        <v>Uganda Demographic and Health Survey</v>
      </c>
      <c r="F172" s="13">
        <f>IF(D172&gt;0,VLOOKUP(D172,Series!A:D,4,0),"")</f>
        <v>0</v>
      </c>
      <c r="G172" s="13" t="str">
        <f>IF(E172&gt;0,VLOOKUP(E172,Sources!A:B,2,0),"")</f>
        <v>Uganda Bureau of Statistics</v>
      </c>
      <c r="H172" s="13" t="str">
        <f>IF(E172="", "",VLOOKUP(E172,Sources!A:M, 13,FALSE))</f>
        <v>Publicly</v>
      </c>
      <c r="I172" s="13">
        <f>IF($E172="", "",VLOOKUP($E172,Sources!$A:$M, 5,FALSE))</f>
        <v>100</v>
      </c>
      <c r="J172" s="13">
        <f>IF($E172="", "",VLOOKUP($E172,Sources!$A:$M, 6,FALSE))</f>
        <v>0</v>
      </c>
      <c r="K172" s="13">
        <f>IF($E172="", "",VLOOKUP($E172,Sources!$A:$M, 9,FALSE))</f>
        <v>2016</v>
      </c>
      <c r="L172" s="13" t="str">
        <f>IF($D172="", "",VLOOKUP($D172,Series!$A:$J,6,FALSE))</f>
        <v>1st level admin area</v>
      </c>
      <c r="M172" s="13" t="str">
        <f>IF($D172="", "",VLOOKUP($D172,Series!$A:$J,7,FALSE))</f>
        <v>Actual</v>
      </c>
      <c r="N172" s="13" t="str">
        <f>IF($D172="", "",VLOOKUP($D172,Series!$A:$J,8,FALSE))</f>
        <v>Yes</v>
      </c>
      <c r="O172" s="13" t="str">
        <f>IF($D172="", "",VLOOKUP($D172,Series!$A:$J,9,FALSE))</f>
        <v>Washington Group</v>
      </c>
      <c r="P172" s="13" t="str">
        <f>IF($D172="", "",VLOOKUP($D172,Series!$A:$J,10,FALSE))</f>
        <v>None</v>
      </c>
    </row>
    <row r="173" spans="4:16" ht="45" x14ac:dyDescent="0.25">
      <c r="D173" s="3" t="s">
        <v>1885</v>
      </c>
      <c r="E173" s="13" t="str">
        <f>IF(D173&gt;0,VLOOKUP(D173,Series!A:B,2,0),"")</f>
        <v>Uganda Demographic and Health Survey</v>
      </c>
      <c r="F173" s="13">
        <f>IF(D173&gt;0,VLOOKUP(D173,Series!A:D,4,0),"")</f>
        <v>0</v>
      </c>
      <c r="G173" s="13" t="str">
        <f>IF(E173&gt;0,VLOOKUP(E173,Sources!A:B,2,0),"")</f>
        <v>Uganda Bureau of Statistics</v>
      </c>
      <c r="H173" s="13" t="str">
        <f>IF(E173="", "",VLOOKUP(E173,Sources!A:M, 13,FALSE))</f>
        <v>Publicly</v>
      </c>
      <c r="I173" s="13">
        <f>IF($E173="", "",VLOOKUP($E173,Sources!$A:$M, 5,FALSE))</f>
        <v>100</v>
      </c>
      <c r="J173" s="13">
        <f>IF($E173="", "",VLOOKUP($E173,Sources!$A:$M, 6,FALSE))</f>
        <v>0</v>
      </c>
      <c r="K173" s="13">
        <f>IF($E173="", "",VLOOKUP($E173,Sources!$A:$M, 9,FALSE))</f>
        <v>2016</v>
      </c>
      <c r="L173" s="13" t="str">
        <f>IF($D173="", "",VLOOKUP($D173,Series!$A:$J,6,FALSE))</f>
        <v>1st level admin area</v>
      </c>
      <c r="M173" s="13" t="str">
        <f>IF($D173="", "",VLOOKUP($D173,Series!$A:$J,7,FALSE))</f>
        <v>Actual</v>
      </c>
      <c r="N173" s="13" t="str">
        <f>IF($D173="", "",VLOOKUP($D173,Series!$A:$J,8,FALSE))</f>
        <v>Yes</v>
      </c>
      <c r="O173" s="13" t="str">
        <f>IF($D173="", "",VLOOKUP($D173,Series!$A:$J,9,FALSE))</f>
        <v>Washington Group</v>
      </c>
      <c r="P173" s="13" t="str">
        <f>IF($D173="", "",VLOOKUP($D173,Series!$A:$J,10,FALSE))</f>
        <v>None</v>
      </c>
    </row>
    <row r="174" spans="4:16" ht="45" x14ac:dyDescent="0.25">
      <c r="D174" s="3" t="s">
        <v>1886</v>
      </c>
      <c r="E174" s="13" t="str">
        <f>IF(D174&gt;0,VLOOKUP(D174,Series!A:B,2,0),"")</f>
        <v>Uganda Demographic and Health Survey</v>
      </c>
      <c r="F174" s="13">
        <f>IF(D174&gt;0,VLOOKUP(D174,Series!A:D,4,0),"")</f>
        <v>0</v>
      </c>
      <c r="G174" s="13" t="str">
        <f>IF(E174&gt;0,VLOOKUP(E174,Sources!A:B,2,0),"")</f>
        <v>Uganda Bureau of Statistics</v>
      </c>
      <c r="H174" s="13" t="str">
        <f>IF(E174="", "",VLOOKUP(E174,Sources!A:M, 13,FALSE))</f>
        <v>Publicly</v>
      </c>
      <c r="I174" s="13">
        <f>IF($E174="", "",VLOOKUP($E174,Sources!$A:$M, 5,FALSE))</f>
        <v>100</v>
      </c>
      <c r="J174" s="13">
        <f>IF($E174="", "",VLOOKUP($E174,Sources!$A:$M, 6,FALSE))</f>
        <v>0</v>
      </c>
      <c r="K174" s="13">
        <f>IF($E174="", "",VLOOKUP($E174,Sources!$A:$M, 9,FALSE))</f>
        <v>2016</v>
      </c>
      <c r="L174" s="13" t="str">
        <f>IF($D174="", "",VLOOKUP($D174,Series!$A:$J,6,FALSE))</f>
        <v>1st level admin area</v>
      </c>
      <c r="M174" s="13" t="str">
        <f>IF($D174="", "",VLOOKUP($D174,Series!$A:$J,7,FALSE))</f>
        <v>Actual</v>
      </c>
      <c r="N174" s="13" t="str">
        <f>IF($D174="", "",VLOOKUP($D174,Series!$A:$J,8,FALSE))</f>
        <v>Yes</v>
      </c>
      <c r="O174" s="13" t="str">
        <f>IF($D174="", "",VLOOKUP($D174,Series!$A:$J,9,FALSE))</f>
        <v>Washington Group</v>
      </c>
      <c r="P174" s="13" t="str">
        <f>IF($D174="", "",VLOOKUP($D174,Series!$A:$J,10,FALSE))</f>
        <v>None</v>
      </c>
    </row>
    <row r="175" spans="4:16" ht="45" x14ac:dyDescent="0.25">
      <c r="D175" s="3" t="s">
        <v>1887</v>
      </c>
      <c r="E175" s="13" t="str">
        <f>IF(D175&gt;0,VLOOKUP(D175,Series!A:B,2,0),"")</f>
        <v>Uganda Demographic and Health Survey</v>
      </c>
      <c r="F175" s="13">
        <f>IF(D175&gt;0,VLOOKUP(D175,Series!A:D,4,0),"")</f>
        <v>0</v>
      </c>
      <c r="G175" s="13" t="str">
        <f>IF(E175&gt;0,VLOOKUP(E175,Sources!A:B,2,0),"")</f>
        <v>Uganda Bureau of Statistics</v>
      </c>
      <c r="H175" s="13" t="str">
        <f>IF(E175="", "",VLOOKUP(E175,Sources!A:M, 13,FALSE))</f>
        <v>Publicly</v>
      </c>
      <c r="I175" s="13">
        <f>IF($E175="", "",VLOOKUP($E175,Sources!$A:$M, 5,FALSE))</f>
        <v>100</v>
      </c>
      <c r="J175" s="13">
        <f>IF($E175="", "",VLOOKUP($E175,Sources!$A:$M, 6,FALSE))</f>
        <v>0</v>
      </c>
      <c r="K175" s="13">
        <f>IF($E175="", "",VLOOKUP($E175,Sources!$A:$M, 9,FALSE))</f>
        <v>2016</v>
      </c>
      <c r="L175" s="13" t="str">
        <f>IF($D175="", "",VLOOKUP($D175,Series!$A:$J,6,FALSE))</f>
        <v>1st level admin area</v>
      </c>
      <c r="M175" s="13" t="str">
        <f>IF($D175="", "",VLOOKUP($D175,Series!$A:$J,7,FALSE))</f>
        <v>Actual</v>
      </c>
      <c r="N175" s="13" t="str">
        <f>IF($D175="", "",VLOOKUP($D175,Series!$A:$J,8,FALSE))</f>
        <v>Yes</v>
      </c>
      <c r="O175" s="13" t="str">
        <f>IF($D175="", "",VLOOKUP($D175,Series!$A:$J,9,FALSE))</f>
        <v>Washington Group</v>
      </c>
      <c r="P175" s="13" t="str">
        <f>IF($D175="", "",VLOOKUP($D175,Series!$A:$J,10,FALSE))</f>
        <v>None</v>
      </c>
    </row>
    <row r="176" spans="4:16" ht="45" x14ac:dyDescent="0.25">
      <c r="D176" s="3" t="s">
        <v>1888</v>
      </c>
      <c r="E176" s="13" t="str">
        <f>IF(D176&gt;0,VLOOKUP(D176,Series!A:B,2,0),"")</f>
        <v>Uganda Demographic and Health Survey</v>
      </c>
      <c r="F176" s="13">
        <f>IF(D176&gt;0,VLOOKUP(D176,Series!A:D,4,0),"")</f>
        <v>0</v>
      </c>
      <c r="G176" s="13" t="str">
        <f>IF(E176&gt;0,VLOOKUP(E176,Sources!A:B,2,0),"")</f>
        <v>Uganda Bureau of Statistics</v>
      </c>
      <c r="H176" s="13" t="str">
        <f>IF(E176="", "",VLOOKUP(E176,Sources!A:M, 13,FALSE))</f>
        <v>Publicly</v>
      </c>
      <c r="I176" s="13">
        <f>IF($E176="", "",VLOOKUP($E176,Sources!$A:$M, 5,FALSE))</f>
        <v>100</v>
      </c>
      <c r="J176" s="13">
        <f>IF($E176="", "",VLOOKUP($E176,Sources!$A:$M, 6,FALSE))</f>
        <v>0</v>
      </c>
      <c r="K176" s="13">
        <f>IF($E176="", "",VLOOKUP($E176,Sources!$A:$M, 9,FALSE))</f>
        <v>2016</v>
      </c>
      <c r="L176" s="13" t="str">
        <f>IF($D176="", "",VLOOKUP($D176,Series!$A:$J,6,FALSE))</f>
        <v>1st level admin area</v>
      </c>
      <c r="M176" s="13" t="str">
        <f>IF($D176="", "",VLOOKUP($D176,Series!$A:$J,7,FALSE))</f>
        <v>Actual</v>
      </c>
      <c r="N176" s="13" t="str">
        <f>IF($D176="", "",VLOOKUP($D176,Series!$A:$J,8,FALSE))</f>
        <v>Yes</v>
      </c>
      <c r="O176" s="13" t="str">
        <f>IF($D176="", "",VLOOKUP($D176,Series!$A:$J,9,FALSE))</f>
        <v>Washington Group</v>
      </c>
      <c r="P176" s="13" t="str">
        <f>IF($D176="", "",VLOOKUP($D176,Series!$A:$J,10,FALSE))</f>
        <v>None</v>
      </c>
    </row>
    <row r="177" spans="4:16" ht="45" x14ac:dyDescent="0.25">
      <c r="D177" s="3" t="s">
        <v>1889</v>
      </c>
      <c r="E177" s="13" t="str">
        <f>IF(D177&gt;0,VLOOKUP(D177,Series!A:B,2,0),"")</f>
        <v>Uganda Demographic and Health Survey</v>
      </c>
      <c r="F177" s="13">
        <f>IF(D177&gt;0,VLOOKUP(D177,Series!A:D,4,0),"")</f>
        <v>0</v>
      </c>
      <c r="G177" s="13" t="str">
        <f>IF(E177&gt;0,VLOOKUP(E177,Sources!A:B,2,0),"")</f>
        <v>Uganda Bureau of Statistics</v>
      </c>
      <c r="H177" s="13" t="str">
        <f>IF(E177="", "",VLOOKUP(E177,Sources!A:M, 13,FALSE))</f>
        <v>Publicly</v>
      </c>
      <c r="I177" s="13">
        <f>IF($E177="", "",VLOOKUP($E177,Sources!$A:$M, 5,FALSE))</f>
        <v>100</v>
      </c>
      <c r="J177" s="13">
        <f>IF($E177="", "",VLOOKUP($E177,Sources!$A:$M, 6,FALSE))</f>
        <v>0</v>
      </c>
      <c r="K177" s="13">
        <f>IF($E177="", "",VLOOKUP($E177,Sources!$A:$M, 9,FALSE))</f>
        <v>2016</v>
      </c>
      <c r="L177" s="13" t="str">
        <f>IF($D177="", "",VLOOKUP($D177,Series!$A:$J,6,FALSE))</f>
        <v>1st level admin area</v>
      </c>
      <c r="M177" s="13" t="str">
        <f>IF($D177="", "",VLOOKUP($D177,Series!$A:$J,7,FALSE))</f>
        <v>Actual</v>
      </c>
      <c r="N177" s="13" t="str">
        <f>IF($D177="", "",VLOOKUP($D177,Series!$A:$J,8,FALSE))</f>
        <v>Yes</v>
      </c>
      <c r="O177" s="13" t="str">
        <f>IF($D177="", "",VLOOKUP($D177,Series!$A:$J,9,FALSE))</f>
        <v>Washington Group</v>
      </c>
      <c r="P177" s="13" t="str">
        <f>IF($D177="", "",VLOOKUP($D177,Series!$A:$J,10,FALSE))</f>
        <v>None</v>
      </c>
    </row>
    <row r="178" spans="4:16" ht="45" x14ac:dyDescent="0.25">
      <c r="D178" s="3" t="s">
        <v>1890</v>
      </c>
      <c r="E178" s="13" t="str">
        <f>IF(D178&gt;0,VLOOKUP(D178,Series!A:B,2,0),"")</f>
        <v>Uganda Demographic and Health Survey</v>
      </c>
      <c r="F178" s="13">
        <f>IF(D178&gt;0,VLOOKUP(D178,Series!A:D,4,0),"")</f>
        <v>0</v>
      </c>
      <c r="G178" s="13" t="str">
        <f>IF(E178&gt;0,VLOOKUP(E178,Sources!A:B,2,0),"")</f>
        <v>Uganda Bureau of Statistics</v>
      </c>
      <c r="H178" s="13" t="str">
        <f>IF(E178="", "",VLOOKUP(E178,Sources!A:M, 13,FALSE))</f>
        <v>Publicly</v>
      </c>
      <c r="I178" s="13">
        <f>IF($E178="", "",VLOOKUP($E178,Sources!$A:$M, 5,FALSE))</f>
        <v>100</v>
      </c>
      <c r="J178" s="13">
        <f>IF($E178="", "",VLOOKUP($E178,Sources!$A:$M, 6,FALSE))</f>
        <v>0</v>
      </c>
      <c r="K178" s="13">
        <f>IF($E178="", "",VLOOKUP($E178,Sources!$A:$M, 9,FALSE))</f>
        <v>2016</v>
      </c>
      <c r="L178" s="13" t="str">
        <f>IF($D178="", "",VLOOKUP($D178,Series!$A:$J,6,FALSE))</f>
        <v>1st level admin area</v>
      </c>
      <c r="M178" s="13" t="str">
        <f>IF($D178="", "",VLOOKUP($D178,Series!$A:$J,7,FALSE))</f>
        <v>Actual</v>
      </c>
      <c r="N178" s="13" t="str">
        <f>IF($D178="", "",VLOOKUP($D178,Series!$A:$J,8,FALSE))</f>
        <v>Yes</v>
      </c>
      <c r="O178" s="13" t="str">
        <f>IF($D178="", "",VLOOKUP($D178,Series!$A:$J,9,FALSE))</f>
        <v>Washington Group</v>
      </c>
      <c r="P178" s="13" t="str">
        <f>IF($D178="", "",VLOOKUP($D178,Series!$A:$J,10,FALSE))</f>
        <v>None</v>
      </c>
    </row>
    <row r="179" spans="4:16" ht="45" x14ac:dyDescent="0.25">
      <c r="D179" s="3" t="s">
        <v>1891</v>
      </c>
      <c r="E179" s="13" t="str">
        <f>IF(D179&gt;0,VLOOKUP(D179,Series!A:B,2,0),"")</f>
        <v>Uganda Demographic and Health Survey</v>
      </c>
      <c r="F179" s="13">
        <f>IF(D179&gt;0,VLOOKUP(D179,Series!A:D,4,0),"")</f>
        <v>0</v>
      </c>
      <c r="G179" s="13" t="str">
        <f>IF(E179&gt;0,VLOOKUP(E179,Sources!A:B,2,0),"")</f>
        <v>Uganda Bureau of Statistics</v>
      </c>
      <c r="H179" s="13" t="str">
        <f>IF(E179="", "",VLOOKUP(E179,Sources!A:M, 13,FALSE))</f>
        <v>Publicly</v>
      </c>
      <c r="I179" s="13">
        <f>IF($E179="", "",VLOOKUP($E179,Sources!$A:$M, 5,FALSE))</f>
        <v>100</v>
      </c>
      <c r="J179" s="13">
        <f>IF($E179="", "",VLOOKUP($E179,Sources!$A:$M, 6,FALSE))</f>
        <v>0</v>
      </c>
      <c r="K179" s="13">
        <f>IF($E179="", "",VLOOKUP($E179,Sources!$A:$M, 9,FALSE))</f>
        <v>2016</v>
      </c>
      <c r="L179" s="13" t="str">
        <f>IF($D179="", "",VLOOKUP($D179,Series!$A:$J,6,FALSE))</f>
        <v>1st level admin area</v>
      </c>
      <c r="M179" s="13" t="str">
        <f>IF($D179="", "",VLOOKUP($D179,Series!$A:$J,7,FALSE))</f>
        <v>Actual</v>
      </c>
      <c r="N179" s="13" t="str">
        <f>IF($D179="", "",VLOOKUP($D179,Series!$A:$J,8,FALSE))</f>
        <v>Yes</v>
      </c>
      <c r="O179" s="13" t="str">
        <f>IF($D179="", "",VLOOKUP($D179,Series!$A:$J,9,FALSE))</f>
        <v>Washington Group</v>
      </c>
      <c r="P179" s="13" t="str">
        <f>IF($D179="", "",VLOOKUP($D179,Series!$A:$J,10,FALSE))</f>
        <v>None</v>
      </c>
    </row>
    <row r="180" spans="4:16" ht="45" x14ac:dyDescent="0.25">
      <c r="D180" s="3" t="s">
        <v>1892</v>
      </c>
      <c r="E180" s="13" t="str">
        <f>IF(D180&gt;0,VLOOKUP(D180,Series!A:B,2,0),"")</f>
        <v>Uganda Demographic and Health Survey</v>
      </c>
      <c r="F180" s="13">
        <f>IF(D180&gt;0,VLOOKUP(D180,Series!A:D,4,0),"")</f>
        <v>0</v>
      </c>
      <c r="G180" s="13" t="str">
        <f>IF(E180&gt;0,VLOOKUP(E180,Sources!A:B,2,0),"")</f>
        <v>Uganda Bureau of Statistics</v>
      </c>
      <c r="H180" s="13" t="str">
        <f>IF(E180="", "",VLOOKUP(E180,Sources!A:M, 13,FALSE))</f>
        <v>Publicly</v>
      </c>
      <c r="I180" s="13">
        <f>IF($E180="", "",VLOOKUP($E180,Sources!$A:$M, 5,FALSE))</f>
        <v>100</v>
      </c>
      <c r="J180" s="13">
        <f>IF($E180="", "",VLOOKUP($E180,Sources!$A:$M, 6,FALSE))</f>
        <v>0</v>
      </c>
      <c r="K180" s="13">
        <f>IF($E180="", "",VLOOKUP($E180,Sources!$A:$M, 9,FALSE))</f>
        <v>2016</v>
      </c>
      <c r="L180" s="13" t="str">
        <f>IF($D180="", "",VLOOKUP($D180,Series!$A:$J,6,FALSE))</f>
        <v>1st level admin area</v>
      </c>
      <c r="M180" s="13" t="str">
        <f>IF($D180="", "",VLOOKUP($D180,Series!$A:$J,7,FALSE))</f>
        <v>Actual</v>
      </c>
      <c r="N180" s="13" t="str">
        <f>IF($D180="", "",VLOOKUP($D180,Series!$A:$J,8,FALSE))</f>
        <v>Yes</v>
      </c>
      <c r="O180" s="13" t="str">
        <f>IF($D180="", "",VLOOKUP($D180,Series!$A:$J,9,FALSE))</f>
        <v>Washington Group</v>
      </c>
      <c r="P180" s="13" t="str">
        <f>IF($D180="", "",VLOOKUP($D180,Series!$A:$J,10,FALSE))</f>
        <v>None</v>
      </c>
    </row>
    <row r="181" spans="4:16" ht="45" x14ac:dyDescent="0.25">
      <c r="D181" s="3" t="s">
        <v>1893</v>
      </c>
      <c r="E181" s="13" t="str">
        <f>IF(D181&gt;0,VLOOKUP(D181,Series!A:B,2,0),"")</f>
        <v>Uganda Demographic and Health Survey</v>
      </c>
      <c r="F181" s="13">
        <f>IF(D181&gt;0,VLOOKUP(D181,Series!A:D,4,0),"")</f>
        <v>0</v>
      </c>
      <c r="G181" s="13" t="str">
        <f>IF(E181&gt;0,VLOOKUP(E181,Sources!A:B,2,0),"")</f>
        <v>Uganda Bureau of Statistics</v>
      </c>
      <c r="H181" s="13" t="str">
        <f>IF(E181="", "",VLOOKUP(E181,Sources!A:M, 13,FALSE))</f>
        <v>Publicly</v>
      </c>
      <c r="I181" s="13">
        <f>IF($E181="", "",VLOOKUP($E181,Sources!$A:$M, 5,FALSE))</f>
        <v>100</v>
      </c>
      <c r="J181" s="13">
        <f>IF($E181="", "",VLOOKUP($E181,Sources!$A:$M, 6,FALSE))</f>
        <v>0</v>
      </c>
      <c r="K181" s="13">
        <f>IF($E181="", "",VLOOKUP($E181,Sources!$A:$M, 9,FALSE))</f>
        <v>2016</v>
      </c>
      <c r="L181" s="13" t="str">
        <f>IF($D181="", "",VLOOKUP($D181,Series!$A:$J,6,FALSE))</f>
        <v>1st level admin area</v>
      </c>
      <c r="M181" s="13" t="str">
        <f>IF($D181="", "",VLOOKUP($D181,Series!$A:$J,7,FALSE))</f>
        <v>Actual</v>
      </c>
      <c r="N181" s="13" t="str">
        <f>IF($D181="", "",VLOOKUP($D181,Series!$A:$J,8,FALSE))</f>
        <v>Yes</v>
      </c>
      <c r="O181" s="13" t="str">
        <f>IF($D181="", "",VLOOKUP($D181,Series!$A:$J,9,FALSE))</f>
        <v>Washington Group</v>
      </c>
      <c r="P181" s="13" t="str">
        <f>IF($D181="", "",VLOOKUP($D181,Series!$A:$J,10,FALSE))</f>
        <v>None</v>
      </c>
    </row>
    <row r="182" spans="4:16" ht="45" x14ac:dyDescent="0.25">
      <c r="D182" s="3" t="s">
        <v>1894</v>
      </c>
      <c r="E182" s="13" t="str">
        <f>IF(D182&gt;0,VLOOKUP(D182,Series!A:B,2,0),"")</f>
        <v>Uganda Demographic and Health Survey</v>
      </c>
      <c r="F182" s="13">
        <f>IF(D182&gt;0,VLOOKUP(D182,Series!A:D,4,0),"")</f>
        <v>0</v>
      </c>
      <c r="G182" s="13" t="str">
        <f>IF(E182&gt;0,VLOOKUP(E182,Sources!A:B,2,0),"")</f>
        <v>Uganda Bureau of Statistics</v>
      </c>
      <c r="H182" s="13" t="str">
        <f>IF(E182="", "",VLOOKUP(E182,Sources!A:M, 13,FALSE))</f>
        <v>Publicly</v>
      </c>
      <c r="I182" s="13">
        <f>IF($E182="", "",VLOOKUP($E182,Sources!$A:$M, 5,FALSE))</f>
        <v>100</v>
      </c>
      <c r="J182" s="13">
        <f>IF($E182="", "",VLOOKUP($E182,Sources!$A:$M, 6,FALSE))</f>
        <v>0</v>
      </c>
      <c r="K182" s="13">
        <f>IF($E182="", "",VLOOKUP($E182,Sources!$A:$M, 9,FALSE))</f>
        <v>2016</v>
      </c>
      <c r="L182" s="13" t="str">
        <f>IF($D182="", "",VLOOKUP($D182,Series!$A:$J,6,FALSE))</f>
        <v>1st level admin area</v>
      </c>
      <c r="M182" s="13" t="str">
        <f>IF($D182="", "",VLOOKUP($D182,Series!$A:$J,7,FALSE))</f>
        <v>Actual</v>
      </c>
      <c r="N182" s="13" t="str">
        <f>IF($D182="", "",VLOOKUP($D182,Series!$A:$J,8,FALSE))</f>
        <v>Yes</v>
      </c>
      <c r="O182" s="13" t="str">
        <f>IF($D182="", "",VLOOKUP($D182,Series!$A:$J,9,FALSE))</f>
        <v>Washington Group</v>
      </c>
      <c r="P182" s="13" t="str">
        <f>IF($D182="", "",VLOOKUP($D182,Series!$A:$J,10,FALSE))</f>
        <v>None</v>
      </c>
    </row>
    <row r="183" spans="4:16" ht="45" x14ac:dyDescent="0.25">
      <c r="D183" s="3" t="s">
        <v>1895</v>
      </c>
      <c r="E183" s="13" t="str">
        <f>IF(D183&gt;0,VLOOKUP(D183,Series!A:B,2,0),"")</f>
        <v>Uganda Demographic and Health Survey</v>
      </c>
      <c r="F183" s="13">
        <f>IF(D183&gt;0,VLOOKUP(D183,Series!A:D,4,0),"")</f>
        <v>0</v>
      </c>
      <c r="G183" s="13" t="str">
        <f>IF(E183&gt;0,VLOOKUP(E183,Sources!A:B,2,0),"")</f>
        <v>Uganda Bureau of Statistics</v>
      </c>
      <c r="H183" s="13" t="str">
        <f>IF(E183="", "",VLOOKUP(E183,Sources!A:M, 13,FALSE))</f>
        <v>Publicly</v>
      </c>
      <c r="I183" s="13">
        <f>IF($E183="", "",VLOOKUP($E183,Sources!$A:$M, 5,FALSE))</f>
        <v>100</v>
      </c>
      <c r="J183" s="13">
        <f>IF($E183="", "",VLOOKUP($E183,Sources!$A:$M, 6,FALSE))</f>
        <v>0</v>
      </c>
      <c r="K183" s="13">
        <f>IF($E183="", "",VLOOKUP($E183,Sources!$A:$M, 9,FALSE))</f>
        <v>2016</v>
      </c>
      <c r="L183" s="13" t="str">
        <f>IF($D183="", "",VLOOKUP($D183,Series!$A:$J,6,FALSE))</f>
        <v>1st level admin area</v>
      </c>
      <c r="M183" s="13" t="str">
        <f>IF($D183="", "",VLOOKUP($D183,Series!$A:$J,7,FALSE))</f>
        <v>Actual</v>
      </c>
      <c r="N183" s="13" t="str">
        <f>IF($D183="", "",VLOOKUP($D183,Series!$A:$J,8,FALSE))</f>
        <v>Yes</v>
      </c>
      <c r="O183" s="13" t="str">
        <f>IF($D183="", "",VLOOKUP($D183,Series!$A:$J,9,FALSE))</f>
        <v>Washington Group</v>
      </c>
      <c r="P183" s="13" t="str">
        <f>IF($D183="", "",VLOOKUP($D183,Series!$A:$J,10,FALSE))</f>
        <v>None</v>
      </c>
    </row>
    <row r="184" spans="4:16" ht="45" x14ac:dyDescent="0.25">
      <c r="D184" s="3" t="s">
        <v>1896</v>
      </c>
      <c r="E184" s="13" t="str">
        <f>IF(D184&gt;0,VLOOKUP(D184,Series!A:B,2,0),"")</f>
        <v>Uganda Demographic and Health Survey</v>
      </c>
      <c r="F184" s="13">
        <f>IF(D184&gt;0,VLOOKUP(D184,Series!A:D,4,0),"")</f>
        <v>0</v>
      </c>
      <c r="G184" s="13" t="str">
        <f>IF(E184&gt;0,VLOOKUP(E184,Sources!A:B,2,0),"")</f>
        <v>Uganda Bureau of Statistics</v>
      </c>
      <c r="H184" s="13" t="str">
        <f>IF(E184="", "",VLOOKUP(E184,Sources!A:M, 13,FALSE))</f>
        <v>Publicly</v>
      </c>
      <c r="I184" s="13">
        <f>IF($E184="", "",VLOOKUP($E184,Sources!$A:$M, 5,FALSE))</f>
        <v>100</v>
      </c>
      <c r="J184" s="13">
        <f>IF($E184="", "",VLOOKUP($E184,Sources!$A:$M, 6,FALSE))</f>
        <v>0</v>
      </c>
      <c r="K184" s="13">
        <f>IF($E184="", "",VLOOKUP($E184,Sources!$A:$M, 9,FALSE))</f>
        <v>2016</v>
      </c>
      <c r="L184" s="13" t="str">
        <f>IF($D184="", "",VLOOKUP($D184,Series!$A:$J,6,FALSE))</f>
        <v>1st level admin area</v>
      </c>
      <c r="M184" s="13" t="str">
        <f>IF($D184="", "",VLOOKUP($D184,Series!$A:$J,7,FALSE))</f>
        <v>Actual</v>
      </c>
      <c r="N184" s="13" t="str">
        <f>IF($D184="", "",VLOOKUP($D184,Series!$A:$J,8,FALSE))</f>
        <v>Yes</v>
      </c>
      <c r="O184" s="13" t="str">
        <f>IF($D184="", "",VLOOKUP($D184,Series!$A:$J,9,FALSE))</f>
        <v>Washington Group</v>
      </c>
      <c r="P184" s="13" t="str">
        <f>IF($D184="", "",VLOOKUP($D184,Series!$A:$J,10,FALSE))</f>
        <v>None</v>
      </c>
    </row>
    <row r="185" spans="4:16" ht="45" x14ac:dyDescent="0.25">
      <c r="D185" s="3" t="s">
        <v>1897</v>
      </c>
      <c r="E185" s="13" t="str">
        <f>IF(D185&gt;0,VLOOKUP(D185,Series!A:B,2,0),"")</f>
        <v>Uganda Demographic and Health Survey</v>
      </c>
      <c r="F185" s="13">
        <f>IF(D185&gt;0,VLOOKUP(D185,Series!A:D,4,0),"")</f>
        <v>0</v>
      </c>
      <c r="G185" s="13" t="str">
        <f>IF(E185&gt;0,VLOOKUP(E185,Sources!A:B,2,0),"")</f>
        <v>Uganda Bureau of Statistics</v>
      </c>
      <c r="H185" s="13" t="str">
        <f>IF(E185="", "",VLOOKUP(E185,Sources!A:M, 13,FALSE))</f>
        <v>Publicly</v>
      </c>
      <c r="I185" s="13">
        <f>IF($E185="", "",VLOOKUP($E185,Sources!$A:$M, 5,FALSE))</f>
        <v>100</v>
      </c>
      <c r="J185" s="13">
        <f>IF($E185="", "",VLOOKUP($E185,Sources!$A:$M, 6,FALSE))</f>
        <v>0</v>
      </c>
      <c r="K185" s="13">
        <f>IF($E185="", "",VLOOKUP($E185,Sources!$A:$M, 9,FALSE))</f>
        <v>2016</v>
      </c>
      <c r="L185" s="13" t="str">
        <f>IF($D185="", "",VLOOKUP($D185,Series!$A:$J,6,FALSE))</f>
        <v>1st level admin area</v>
      </c>
      <c r="M185" s="13" t="str">
        <f>IF($D185="", "",VLOOKUP($D185,Series!$A:$J,7,FALSE))</f>
        <v>Actual</v>
      </c>
      <c r="N185" s="13" t="str">
        <f>IF($D185="", "",VLOOKUP($D185,Series!$A:$J,8,FALSE))</f>
        <v>Yes</v>
      </c>
      <c r="O185" s="13" t="str">
        <f>IF($D185="", "",VLOOKUP($D185,Series!$A:$J,9,FALSE))</f>
        <v>Washington Group</v>
      </c>
      <c r="P185" s="13" t="str">
        <f>IF($D185="", "",VLOOKUP($D185,Series!$A:$J,10,FALSE))</f>
        <v>None</v>
      </c>
    </row>
    <row r="186" spans="4:16" ht="45" x14ac:dyDescent="0.25">
      <c r="D186" s="3" t="s">
        <v>1898</v>
      </c>
      <c r="E186" s="13" t="str">
        <f>IF(D186&gt;0,VLOOKUP(D186,Series!A:B,2,0),"")</f>
        <v>Uganda Demographic and Health Survey</v>
      </c>
      <c r="F186" s="13">
        <f>IF(D186&gt;0,VLOOKUP(D186,Series!A:D,4,0),"")</f>
        <v>0</v>
      </c>
      <c r="G186" s="13" t="str">
        <f>IF(E186&gt;0,VLOOKUP(E186,Sources!A:B,2,0),"")</f>
        <v>Uganda Bureau of Statistics</v>
      </c>
      <c r="H186" s="13" t="str">
        <f>IF(E186="", "",VLOOKUP(E186,Sources!A:M, 13,FALSE))</f>
        <v>Publicly</v>
      </c>
      <c r="I186" s="13">
        <f>IF($E186="", "",VLOOKUP($E186,Sources!$A:$M, 5,FALSE))</f>
        <v>100</v>
      </c>
      <c r="J186" s="13">
        <f>IF($E186="", "",VLOOKUP($E186,Sources!$A:$M, 6,FALSE))</f>
        <v>0</v>
      </c>
      <c r="K186" s="13">
        <f>IF($E186="", "",VLOOKUP($E186,Sources!$A:$M, 9,FALSE))</f>
        <v>2016</v>
      </c>
      <c r="L186" s="13" t="str">
        <f>IF($D186="", "",VLOOKUP($D186,Series!$A:$J,6,FALSE))</f>
        <v>1st level admin area</v>
      </c>
      <c r="M186" s="13" t="str">
        <f>IF($D186="", "",VLOOKUP($D186,Series!$A:$J,7,FALSE))</f>
        <v>Actual</v>
      </c>
      <c r="N186" s="13" t="str">
        <f>IF($D186="", "",VLOOKUP($D186,Series!$A:$J,8,FALSE))</f>
        <v>Yes</v>
      </c>
      <c r="O186" s="13" t="str">
        <f>IF($D186="", "",VLOOKUP($D186,Series!$A:$J,9,FALSE))</f>
        <v>Washington Group</v>
      </c>
      <c r="P186" s="13" t="str">
        <f>IF($D186="", "",VLOOKUP($D186,Series!$A:$J,10,FALSE))</f>
        <v>None</v>
      </c>
    </row>
    <row r="187" spans="4:16" ht="45" x14ac:dyDescent="0.25">
      <c r="D187" s="3" t="s">
        <v>1899</v>
      </c>
      <c r="E187" s="13" t="str">
        <f>IF(D187&gt;0,VLOOKUP(D187,Series!A:B,2,0),"")</f>
        <v>Uganda Demographic and Health Survey</v>
      </c>
      <c r="F187" s="13">
        <f>IF(D187&gt;0,VLOOKUP(D187,Series!A:D,4,0),"")</f>
        <v>0</v>
      </c>
      <c r="G187" s="13" t="str">
        <f>IF(E187&gt;0,VLOOKUP(E187,Sources!A:B,2,0),"")</f>
        <v>Uganda Bureau of Statistics</v>
      </c>
      <c r="H187" s="13" t="str">
        <f>IF(E187="", "",VLOOKUP(E187,Sources!A:M, 13,FALSE))</f>
        <v>Publicly</v>
      </c>
      <c r="I187" s="13">
        <f>IF($E187="", "",VLOOKUP($E187,Sources!$A:$M, 5,FALSE))</f>
        <v>100</v>
      </c>
      <c r="J187" s="13">
        <f>IF($E187="", "",VLOOKUP($E187,Sources!$A:$M, 6,FALSE))</f>
        <v>0</v>
      </c>
      <c r="K187" s="13">
        <f>IF($E187="", "",VLOOKUP($E187,Sources!$A:$M, 9,FALSE))</f>
        <v>2016</v>
      </c>
      <c r="L187" s="13" t="str">
        <f>IF($D187="", "",VLOOKUP($D187,Series!$A:$J,6,FALSE))</f>
        <v>1st level admin area</v>
      </c>
      <c r="M187" s="13" t="str">
        <f>IF($D187="", "",VLOOKUP($D187,Series!$A:$J,7,FALSE))</f>
        <v>Actual</v>
      </c>
      <c r="N187" s="13" t="str">
        <f>IF($D187="", "",VLOOKUP($D187,Series!$A:$J,8,FALSE))</f>
        <v>Yes</v>
      </c>
      <c r="O187" s="13" t="str">
        <f>IF($D187="", "",VLOOKUP($D187,Series!$A:$J,9,FALSE))</f>
        <v>Washington Group</v>
      </c>
      <c r="P187" s="13" t="str">
        <f>IF($D187="", "",VLOOKUP($D187,Series!$A:$J,10,FALSE))</f>
        <v>None</v>
      </c>
    </row>
    <row r="188" spans="4:16" ht="45" x14ac:dyDescent="0.25">
      <c r="D188" s="3" t="s">
        <v>1900</v>
      </c>
      <c r="E188" s="13" t="str">
        <f>IF(D188&gt;0,VLOOKUP(D188,Series!A:B,2,0),"")</f>
        <v>Uganda Demographic and Health Survey</v>
      </c>
      <c r="F188" s="13">
        <f>IF(D188&gt;0,VLOOKUP(D188,Series!A:D,4,0),"")</f>
        <v>0</v>
      </c>
      <c r="G188" s="13" t="str">
        <f>IF(E188&gt;0,VLOOKUP(E188,Sources!A:B,2,0),"")</f>
        <v>Uganda Bureau of Statistics</v>
      </c>
      <c r="H188" s="13" t="str">
        <f>IF(E188="", "",VLOOKUP(E188,Sources!A:M, 13,FALSE))</f>
        <v>Publicly</v>
      </c>
      <c r="I188" s="13">
        <f>IF($E188="", "",VLOOKUP($E188,Sources!$A:$M, 5,FALSE))</f>
        <v>100</v>
      </c>
      <c r="J188" s="13">
        <f>IF($E188="", "",VLOOKUP($E188,Sources!$A:$M, 6,FALSE))</f>
        <v>0</v>
      </c>
      <c r="K188" s="13">
        <f>IF($E188="", "",VLOOKUP($E188,Sources!$A:$M, 9,FALSE))</f>
        <v>2016</v>
      </c>
      <c r="L188" s="13" t="str">
        <f>IF($D188="", "",VLOOKUP($D188,Series!$A:$J,6,FALSE))</f>
        <v>1st level admin area</v>
      </c>
      <c r="M188" s="13" t="str">
        <f>IF($D188="", "",VLOOKUP($D188,Series!$A:$J,7,FALSE))</f>
        <v>Actual</v>
      </c>
      <c r="N188" s="13" t="str">
        <f>IF($D188="", "",VLOOKUP($D188,Series!$A:$J,8,FALSE))</f>
        <v>Yes</v>
      </c>
      <c r="O188" s="13" t="str">
        <f>IF($D188="", "",VLOOKUP($D188,Series!$A:$J,9,FALSE))</f>
        <v>Washington Group</v>
      </c>
      <c r="P188" s="13" t="str">
        <f>IF($D188="", "",VLOOKUP($D188,Series!$A:$J,10,FALSE))</f>
        <v>None</v>
      </c>
    </row>
    <row r="189" spans="4:16" ht="45" x14ac:dyDescent="0.25">
      <c r="D189" s="3" t="s">
        <v>1901</v>
      </c>
      <c r="E189" s="13" t="str">
        <f>IF(D189&gt;0,VLOOKUP(D189,Series!A:B,2,0),"")</f>
        <v>Uganda Demographic and Health Survey</v>
      </c>
      <c r="F189" s="13">
        <f>IF(D189&gt;0,VLOOKUP(D189,Series!A:D,4,0),"")</f>
        <v>0</v>
      </c>
      <c r="G189" s="13" t="str">
        <f>IF(E189&gt;0,VLOOKUP(E189,Sources!A:B,2,0),"")</f>
        <v>Uganda Bureau of Statistics</v>
      </c>
      <c r="H189" s="13" t="str">
        <f>IF(E189="", "",VLOOKUP(E189,Sources!A:M, 13,FALSE))</f>
        <v>Publicly</v>
      </c>
      <c r="I189" s="13">
        <f>IF($E189="", "",VLOOKUP($E189,Sources!$A:$M, 5,FALSE))</f>
        <v>100</v>
      </c>
      <c r="J189" s="13">
        <f>IF($E189="", "",VLOOKUP($E189,Sources!$A:$M, 6,FALSE))</f>
        <v>0</v>
      </c>
      <c r="K189" s="13">
        <f>IF($E189="", "",VLOOKUP($E189,Sources!$A:$M, 9,FALSE))</f>
        <v>2016</v>
      </c>
      <c r="L189" s="13" t="str">
        <f>IF($D189="", "",VLOOKUP($D189,Series!$A:$J,6,FALSE))</f>
        <v>1st level admin area</v>
      </c>
      <c r="M189" s="13" t="str">
        <f>IF($D189="", "",VLOOKUP($D189,Series!$A:$J,7,FALSE))</f>
        <v>Actual</v>
      </c>
      <c r="N189" s="13" t="str">
        <f>IF($D189="", "",VLOOKUP($D189,Series!$A:$J,8,FALSE))</f>
        <v>Yes</v>
      </c>
      <c r="O189" s="13" t="str">
        <f>IF($D189="", "",VLOOKUP($D189,Series!$A:$J,9,FALSE))</f>
        <v>Washington Group</v>
      </c>
      <c r="P189" s="13" t="str">
        <f>IF($D189="", "",VLOOKUP($D189,Series!$A:$J,10,FALSE))</f>
        <v>None</v>
      </c>
    </row>
    <row r="190" spans="4:16" ht="45" x14ac:dyDescent="0.25">
      <c r="D190" s="3" t="s">
        <v>1902</v>
      </c>
      <c r="E190" s="13" t="str">
        <f>IF(D190&gt;0,VLOOKUP(D190,Series!A:B,2,0),"")</f>
        <v>Uganda Demographic and Health Survey</v>
      </c>
      <c r="F190" s="13">
        <f>IF(D190&gt;0,VLOOKUP(D190,Series!A:D,4,0),"")</f>
        <v>0</v>
      </c>
      <c r="G190" s="13" t="str">
        <f>IF(E190&gt;0,VLOOKUP(E190,Sources!A:B,2,0),"")</f>
        <v>Uganda Bureau of Statistics</v>
      </c>
      <c r="H190" s="13" t="str">
        <f>IF(E190="", "",VLOOKUP(E190,Sources!A:M, 13,FALSE))</f>
        <v>Publicly</v>
      </c>
      <c r="I190" s="13">
        <f>IF($E190="", "",VLOOKUP($E190,Sources!$A:$M, 5,FALSE))</f>
        <v>100</v>
      </c>
      <c r="J190" s="13">
        <f>IF($E190="", "",VLOOKUP($E190,Sources!$A:$M, 6,FALSE))</f>
        <v>0</v>
      </c>
      <c r="K190" s="13">
        <f>IF($E190="", "",VLOOKUP($E190,Sources!$A:$M, 9,FALSE))</f>
        <v>2016</v>
      </c>
      <c r="L190" s="13" t="str">
        <f>IF($D190="", "",VLOOKUP($D190,Series!$A:$J,6,FALSE))</f>
        <v>1st level admin area</v>
      </c>
      <c r="M190" s="13" t="str">
        <f>IF($D190="", "",VLOOKUP($D190,Series!$A:$J,7,FALSE))</f>
        <v>Actual</v>
      </c>
      <c r="N190" s="13" t="str">
        <f>IF($D190="", "",VLOOKUP($D190,Series!$A:$J,8,FALSE))</f>
        <v>Yes</v>
      </c>
      <c r="O190" s="13" t="str">
        <f>IF($D190="", "",VLOOKUP($D190,Series!$A:$J,9,FALSE))</f>
        <v>Washington Group</v>
      </c>
      <c r="P190" s="13" t="str">
        <f>IF($D190="", "",VLOOKUP($D190,Series!$A:$J,10,FALSE))</f>
        <v>None</v>
      </c>
    </row>
    <row r="191" spans="4:16" ht="45" x14ac:dyDescent="0.25">
      <c r="D191" s="3" t="s">
        <v>1903</v>
      </c>
      <c r="E191" s="13" t="str">
        <f>IF(D191&gt;0,VLOOKUP(D191,Series!A:B,2,0),"")</f>
        <v>Uganda Demographic and Health Survey</v>
      </c>
      <c r="F191" s="13">
        <f>IF(D191&gt;0,VLOOKUP(D191,Series!A:D,4,0),"")</f>
        <v>0</v>
      </c>
      <c r="G191" s="13" t="str">
        <f>IF(E191&gt;0,VLOOKUP(E191,Sources!A:B,2,0),"")</f>
        <v>Uganda Bureau of Statistics</v>
      </c>
      <c r="H191" s="13" t="str">
        <f>IF(E191="", "",VLOOKUP(E191,Sources!A:M, 13,FALSE))</f>
        <v>Publicly</v>
      </c>
      <c r="I191" s="13">
        <f>IF($E191="", "",VLOOKUP($E191,Sources!$A:$M, 5,FALSE))</f>
        <v>100</v>
      </c>
      <c r="J191" s="13">
        <f>IF($E191="", "",VLOOKUP($E191,Sources!$A:$M, 6,FALSE))</f>
        <v>0</v>
      </c>
      <c r="K191" s="13">
        <f>IF($E191="", "",VLOOKUP($E191,Sources!$A:$M, 9,FALSE))</f>
        <v>2016</v>
      </c>
      <c r="L191" s="13" t="str">
        <f>IF($D191="", "",VLOOKUP($D191,Series!$A:$J,6,FALSE))</f>
        <v>1st level admin area</v>
      </c>
      <c r="M191" s="13" t="str">
        <f>IF($D191="", "",VLOOKUP($D191,Series!$A:$J,7,FALSE))</f>
        <v>Actual</v>
      </c>
      <c r="N191" s="13" t="str">
        <f>IF($D191="", "",VLOOKUP($D191,Series!$A:$J,8,FALSE))</f>
        <v>Yes</v>
      </c>
      <c r="O191" s="13" t="str">
        <f>IF($D191="", "",VLOOKUP($D191,Series!$A:$J,9,FALSE))</f>
        <v>Washington Group</v>
      </c>
      <c r="P191" s="13" t="str">
        <f>IF($D191="", "",VLOOKUP($D191,Series!$A:$J,10,FALSE))</f>
        <v>None</v>
      </c>
    </row>
    <row r="192" spans="4:16" ht="45" x14ac:dyDescent="0.25">
      <c r="D192" s="3" t="s">
        <v>1904</v>
      </c>
      <c r="E192" s="13" t="str">
        <f>IF(D192&gt;0,VLOOKUP(D192,Series!A:B,2,0),"")</f>
        <v>Uganda Demographic and Health Survey</v>
      </c>
      <c r="F192" s="13">
        <f>IF(D192&gt;0,VLOOKUP(D192,Series!A:D,4,0),"")</f>
        <v>0</v>
      </c>
      <c r="G192" s="13" t="str">
        <f>IF(E192&gt;0,VLOOKUP(E192,Sources!A:B,2,0),"")</f>
        <v>Uganda Bureau of Statistics</v>
      </c>
      <c r="H192" s="13" t="str">
        <f>IF(E192="", "",VLOOKUP(E192,Sources!A:M, 13,FALSE))</f>
        <v>Publicly</v>
      </c>
      <c r="I192" s="13">
        <f>IF($E192="", "",VLOOKUP($E192,Sources!$A:$M, 5,FALSE))</f>
        <v>100</v>
      </c>
      <c r="J192" s="13">
        <f>IF($E192="", "",VLOOKUP($E192,Sources!$A:$M, 6,FALSE))</f>
        <v>0</v>
      </c>
      <c r="K192" s="13">
        <f>IF($E192="", "",VLOOKUP($E192,Sources!$A:$M, 9,FALSE))</f>
        <v>2016</v>
      </c>
      <c r="L192" s="13" t="str">
        <f>IF($D192="", "",VLOOKUP($D192,Series!$A:$J,6,FALSE))</f>
        <v>1st level admin area</v>
      </c>
      <c r="M192" s="13" t="str">
        <f>IF($D192="", "",VLOOKUP($D192,Series!$A:$J,7,FALSE))</f>
        <v>Actual</v>
      </c>
      <c r="N192" s="13" t="str">
        <f>IF($D192="", "",VLOOKUP($D192,Series!$A:$J,8,FALSE))</f>
        <v>Yes</v>
      </c>
      <c r="O192" s="13" t="str">
        <f>IF($D192="", "",VLOOKUP($D192,Series!$A:$J,9,FALSE))</f>
        <v>Washington Group</v>
      </c>
      <c r="P192" s="13" t="str">
        <f>IF($D192="", "",VLOOKUP($D192,Series!$A:$J,10,FALSE))</f>
        <v>None</v>
      </c>
    </row>
    <row r="193" spans="4:16" ht="45" x14ac:dyDescent="0.25">
      <c r="D193" s="3" t="s">
        <v>1905</v>
      </c>
      <c r="E193" s="13" t="str">
        <f>IF(D193&gt;0,VLOOKUP(D193,Series!A:B,2,0),"")</f>
        <v>Uganda Demographic and Health Survey</v>
      </c>
      <c r="F193" s="13">
        <f>IF(D193&gt;0,VLOOKUP(D193,Series!A:D,4,0),"")</f>
        <v>0</v>
      </c>
      <c r="G193" s="13" t="str">
        <f>IF(E193&gt;0,VLOOKUP(E193,Sources!A:B,2,0),"")</f>
        <v>Uganda Bureau of Statistics</v>
      </c>
      <c r="H193" s="13" t="str">
        <f>IF(E193="", "",VLOOKUP(E193,Sources!A:M, 13,FALSE))</f>
        <v>Publicly</v>
      </c>
      <c r="I193" s="13">
        <f>IF($E193="", "",VLOOKUP($E193,Sources!$A:$M, 5,FALSE))</f>
        <v>100</v>
      </c>
      <c r="J193" s="13">
        <f>IF($E193="", "",VLOOKUP($E193,Sources!$A:$M, 6,FALSE))</f>
        <v>0</v>
      </c>
      <c r="K193" s="13">
        <f>IF($E193="", "",VLOOKUP($E193,Sources!$A:$M, 9,FALSE))</f>
        <v>2016</v>
      </c>
      <c r="L193" s="13" t="str">
        <f>IF($D193="", "",VLOOKUP($D193,Series!$A:$J,6,FALSE))</f>
        <v>1st level admin area</v>
      </c>
      <c r="M193" s="13" t="str">
        <f>IF($D193="", "",VLOOKUP($D193,Series!$A:$J,7,FALSE))</f>
        <v>Actual</v>
      </c>
      <c r="N193" s="13" t="str">
        <f>IF($D193="", "",VLOOKUP($D193,Series!$A:$J,8,FALSE))</f>
        <v>Yes</v>
      </c>
      <c r="O193" s="13" t="str">
        <f>IF($D193="", "",VLOOKUP($D193,Series!$A:$J,9,FALSE))</f>
        <v>Washington Group</v>
      </c>
      <c r="P193" s="13" t="str">
        <f>IF($D193="", "",VLOOKUP($D193,Series!$A:$J,10,FALSE))</f>
        <v>None</v>
      </c>
    </row>
    <row r="194" spans="4:16" ht="45" x14ac:dyDescent="0.25">
      <c r="D194" s="3" t="s">
        <v>1906</v>
      </c>
      <c r="E194" s="13" t="str">
        <f>IF(D194&gt;0,VLOOKUP(D194,Series!A:B,2,0),"")</f>
        <v>Uganda Demographic and Health Survey</v>
      </c>
      <c r="F194" s="13">
        <f>IF(D194&gt;0,VLOOKUP(D194,Series!A:D,4,0),"")</f>
        <v>0</v>
      </c>
      <c r="G194" s="13" t="str">
        <f>IF(E194&gt;0,VLOOKUP(E194,Sources!A:B,2,0),"")</f>
        <v>Uganda Bureau of Statistics</v>
      </c>
      <c r="H194" s="13" t="str">
        <f>IF(E194="", "",VLOOKUP(E194,Sources!A:M, 13,FALSE))</f>
        <v>Publicly</v>
      </c>
      <c r="I194" s="13">
        <f>IF($E194="", "",VLOOKUP($E194,Sources!$A:$M, 5,FALSE))</f>
        <v>100</v>
      </c>
      <c r="J194" s="13">
        <f>IF($E194="", "",VLOOKUP($E194,Sources!$A:$M, 6,FALSE))</f>
        <v>0</v>
      </c>
      <c r="K194" s="13">
        <f>IF($E194="", "",VLOOKUP($E194,Sources!$A:$M, 9,FALSE))</f>
        <v>2016</v>
      </c>
      <c r="L194" s="13" t="str">
        <f>IF($D194="", "",VLOOKUP($D194,Series!$A:$J,6,FALSE))</f>
        <v>1st level admin area</v>
      </c>
      <c r="M194" s="13" t="str">
        <f>IF($D194="", "",VLOOKUP($D194,Series!$A:$J,7,FALSE))</f>
        <v>Actual</v>
      </c>
      <c r="N194" s="13" t="str">
        <f>IF($D194="", "",VLOOKUP($D194,Series!$A:$J,8,FALSE))</f>
        <v>Yes</v>
      </c>
      <c r="O194" s="13" t="str">
        <f>IF($D194="", "",VLOOKUP($D194,Series!$A:$J,9,FALSE))</f>
        <v>Washington Group</v>
      </c>
      <c r="P194" s="13" t="str">
        <f>IF($D194="", "",VLOOKUP($D194,Series!$A:$J,10,FALSE))</f>
        <v>None</v>
      </c>
    </row>
    <row r="195" spans="4:16" ht="45" x14ac:dyDescent="0.25">
      <c r="D195" s="3" t="s">
        <v>1907</v>
      </c>
      <c r="E195" s="13" t="str">
        <f>IF(D195&gt;0,VLOOKUP(D195,Series!A:B,2,0),"")</f>
        <v>Uganda Demographic and Health Survey</v>
      </c>
      <c r="F195" s="13">
        <f>IF(D195&gt;0,VLOOKUP(D195,Series!A:D,4,0),"")</f>
        <v>0</v>
      </c>
      <c r="G195" s="13" t="str">
        <f>IF(E195&gt;0,VLOOKUP(E195,Sources!A:B,2,0),"")</f>
        <v>Uganda Bureau of Statistics</v>
      </c>
      <c r="H195" s="13" t="str">
        <f>IF(E195="", "",VLOOKUP(E195,Sources!A:M, 13,FALSE))</f>
        <v>Publicly</v>
      </c>
      <c r="I195" s="13">
        <f>IF($E195="", "",VLOOKUP($E195,Sources!$A:$M, 5,FALSE))</f>
        <v>100</v>
      </c>
      <c r="J195" s="13">
        <f>IF($E195="", "",VLOOKUP($E195,Sources!$A:$M, 6,FALSE))</f>
        <v>0</v>
      </c>
      <c r="K195" s="13">
        <f>IF($E195="", "",VLOOKUP($E195,Sources!$A:$M, 9,FALSE))</f>
        <v>2016</v>
      </c>
      <c r="L195" s="13" t="str">
        <f>IF($D195="", "",VLOOKUP($D195,Series!$A:$J,6,FALSE))</f>
        <v>1st level admin area</v>
      </c>
      <c r="M195" s="13" t="str">
        <f>IF($D195="", "",VLOOKUP($D195,Series!$A:$J,7,FALSE))</f>
        <v>Actual</v>
      </c>
      <c r="N195" s="13" t="str">
        <f>IF($D195="", "",VLOOKUP($D195,Series!$A:$J,8,FALSE))</f>
        <v>Yes</v>
      </c>
      <c r="O195" s="13" t="str">
        <f>IF($D195="", "",VLOOKUP($D195,Series!$A:$J,9,FALSE))</f>
        <v>Washington Group</v>
      </c>
      <c r="P195" s="13" t="str">
        <f>IF($D195="", "",VLOOKUP($D195,Series!$A:$J,10,FALSE))</f>
        <v>None</v>
      </c>
    </row>
    <row r="196" spans="4:16" ht="60" x14ac:dyDescent="0.25">
      <c r="D196" s="3" t="s">
        <v>1909</v>
      </c>
      <c r="E196" s="13" t="str">
        <f>IF(D196&gt;0,VLOOKUP(D196,Series!A:B,2,0),"")</f>
        <v>Uganda Gender Based Violence Survey</v>
      </c>
      <c r="F196" s="13" t="str">
        <f>IF(D196&gt;0,VLOOKUP(D196,Series!A:D,4,0),"")</f>
        <v>Gender, Labour and Social Affairs</v>
      </c>
      <c r="G196" s="13" t="str">
        <f>IF(E196&gt;0,VLOOKUP(E196,Sources!A:B,2,0),"")</f>
        <v>Uganda Bureau of Statistics</v>
      </c>
      <c r="H196" s="13" t="str">
        <f>IF(E196="", "",VLOOKUP(E196,Sources!A:M, 13,FALSE))</f>
        <v>Government wide</v>
      </c>
      <c r="I196" s="13">
        <f>IF($E196="", "",VLOOKUP($E196,Sources!$A:$M, 5,FALSE))</f>
        <v>100</v>
      </c>
      <c r="J196" s="13">
        <f>IF($E196="", "",VLOOKUP($E196,Sources!$A:$M, 6,FALSE))</f>
        <v>0</v>
      </c>
      <c r="K196" s="13">
        <f>IF($E196="", "",VLOOKUP($E196,Sources!$A:$M, 9,FALSE))</f>
        <v>2009</v>
      </c>
      <c r="L196" s="13" t="str">
        <f>IF($D196="", "",VLOOKUP($D196,Series!$A:$J,6,FALSE))</f>
        <v>2nd level admin area</v>
      </c>
      <c r="M196" s="13" t="str">
        <f>IF($D196="", "",VLOOKUP($D196,Series!$A:$J,7,FALSE))</f>
        <v>Actual</v>
      </c>
      <c r="N196" s="13" t="str">
        <f>IF($D196="", "",VLOOKUP($D196,Series!$A:$J,8,FALSE))</f>
        <v>Yes</v>
      </c>
      <c r="O196" s="13" t="str">
        <f>IF($D196="", "",VLOOKUP($D196,Series!$A:$J,9,FALSE))</f>
        <v>None</v>
      </c>
      <c r="P196" s="13" t="str">
        <f>IF($D196="", "",VLOOKUP($D196,Series!$A:$J,10,FALSE))</f>
        <v>None</v>
      </c>
    </row>
    <row r="197" spans="4:16" ht="60" x14ac:dyDescent="0.25">
      <c r="D197" s="3" t="s">
        <v>1910</v>
      </c>
      <c r="E197" s="13" t="str">
        <f>IF(D197&gt;0,VLOOKUP(D197,Series!A:B,2,0),"")</f>
        <v>Uganda Gender Based Violence Survey</v>
      </c>
      <c r="F197" s="13" t="str">
        <f>IF(D197&gt;0,VLOOKUP(D197,Series!A:D,4,0),"")</f>
        <v>Gender, Labour and Social Affairs</v>
      </c>
      <c r="G197" s="13" t="str">
        <f>IF(E197&gt;0,VLOOKUP(E197,Sources!A:B,2,0),"")</f>
        <v>Uganda Bureau of Statistics</v>
      </c>
      <c r="H197" s="13" t="str">
        <f>IF(E197="", "",VLOOKUP(E197,Sources!A:M, 13,FALSE))</f>
        <v>Government wide</v>
      </c>
      <c r="I197" s="13">
        <f>IF($E197="", "",VLOOKUP($E197,Sources!$A:$M, 5,FALSE))</f>
        <v>100</v>
      </c>
      <c r="J197" s="13">
        <f>IF($E197="", "",VLOOKUP($E197,Sources!$A:$M, 6,FALSE))</f>
        <v>0</v>
      </c>
      <c r="K197" s="13">
        <f>IF($E197="", "",VLOOKUP($E197,Sources!$A:$M, 9,FALSE))</f>
        <v>2009</v>
      </c>
      <c r="L197" s="13" t="str">
        <f>IF($D197="", "",VLOOKUP($D197,Series!$A:$J,6,FALSE))</f>
        <v>2nd level admin area</v>
      </c>
      <c r="M197" s="13" t="str">
        <f>IF($D197="", "",VLOOKUP($D197,Series!$A:$J,7,FALSE))</f>
        <v>Actual</v>
      </c>
      <c r="N197" s="13" t="str">
        <f>IF($D197="", "",VLOOKUP($D197,Series!$A:$J,8,FALSE))</f>
        <v>Yes</v>
      </c>
      <c r="O197" s="13" t="str">
        <f>IF($D197="", "",VLOOKUP($D197,Series!$A:$J,9,FALSE))</f>
        <v>None</v>
      </c>
      <c r="P197" s="13" t="str">
        <f>IF($D197="", "",VLOOKUP($D197,Series!$A:$J,10,FALSE))</f>
        <v>None</v>
      </c>
    </row>
    <row r="198" spans="4:16" ht="60" x14ac:dyDescent="0.25">
      <c r="D198" s="3" t="s">
        <v>1912</v>
      </c>
      <c r="E198" s="13" t="str">
        <f>IF(D198&gt;0,VLOOKUP(D198,Series!A:B,2,0),"")</f>
        <v>Uganda Gender Based Violence Survey</v>
      </c>
      <c r="F198" s="13" t="str">
        <f>IF(D198&gt;0,VLOOKUP(D198,Series!A:D,4,0),"")</f>
        <v>Gender, Labour and Social Affairs</v>
      </c>
      <c r="G198" s="13" t="str">
        <f>IF(E198&gt;0,VLOOKUP(E198,Sources!A:B,2,0),"")</f>
        <v>Uganda Bureau of Statistics</v>
      </c>
      <c r="H198" s="13" t="str">
        <f>IF(E198="", "",VLOOKUP(E198,Sources!A:M, 13,FALSE))</f>
        <v>Government wide</v>
      </c>
      <c r="I198" s="13">
        <f>IF($E198="", "",VLOOKUP($E198,Sources!$A:$M, 5,FALSE))</f>
        <v>100</v>
      </c>
      <c r="J198" s="13">
        <f>IF($E198="", "",VLOOKUP($E198,Sources!$A:$M, 6,FALSE))</f>
        <v>0</v>
      </c>
      <c r="K198" s="13">
        <f>IF($E198="", "",VLOOKUP($E198,Sources!$A:$M, 9,FALSE))</f>
        <v>2009</v>
      </c>
      <c r="L198" s="13" t="str">
        <f>IF($D198="", "",VLOOKUP($D198,Series!$A:$J,6,FALSE))</f>
        <v>2nd level admin area</v>
      </c>
      <c r="M198" s="13" t="str">
        <f>IF($D198="", "",VLOOKUP($D198,Series!$A:$J,7,FALSE))</f>
        <v>Actual</v>
      </c>
      <c r="N198" s="13" t="str">
        <f>IF($D198="", "",VLOOKUP($D198,Series!$A:$J,8,FALSE))</f>
        <v>Yes</v>
      </c>
      <c r="O198" s="13" t="str">
        <f>IF($D198="", "",VLOOKUP($D198,Series!$A:$J,9,FALSE))</f>
        <v>None</v>
      </c>
      <c r="P198" s="13" t="str">
        <f>IF($D198="", "",VLOOKUP($D198,Series!$A:$J,10,FALSE))</f>
        <v>None</v>
      </c>
    </row>
    <row r="199" spans="4:16" ht="60" x14ac:dyDescent="0.25">
      <c r="D199" s="3" t="s">
        <v>1913</v>
      </c>
      <c r="E199" s="13" t="str">
        <f>IF(D199&gt;0,VLOOKUP(D199,Series!A:B,2,0),"")</f>
        <v>Uganda Gender Based Violence Survey</v>
      </c>
      <c r="F199" s="13" t="str">
        <f>IF(D199&gt;0,VLOOKUP(D199,Series!A:D,4,0),"")</f>
        <v>Gender, Labour and Social Affairs</v>
      </c>
      <c r="G199" s="13" t="str">
        <f>IF(E199&gt;0,VLOOKUP(E199,Sources!A:B,2,0),"")</f>
        <v>Uganda Bureau of Statistics</v>
      </c>
      <c r="H199" s="13" t="str">
        <f>IF(E199="", "",VLOOKUP(E199,Sources!A:M, 13,FALSE))</f>
        <v>Government wide</v>
      </c>
      <c r="I199" s="13">
        <f>IF($E199="", "",VLOOKUP($E199,Sources!$A:$M, 5,FALSE))</f>
        <v>100</v>
      </c>
      <c r="J199" s="13">
        <f>IF($E199="", "",VLOOKUP($E199,Sources!$A:$M, 6,FALSE))</f>
        <v>0</v>
      </c>
      <c r="K199" s="13">
        <f>IF($E199="", "",VLOOKUP($E199,Sources!$A:$M, 9,FALSE))</f>
        <v>2009</v>
      </c>
      <c r="L199" s="13" t="str">
        <f>IF($D199="", "",VLOOKUP($D199,Series!$A:$J,6,FALSE))</f>
        <v>2nd level admin area</v>
      </c>
      <c r="M199" s="13" t="str">
        <f>IF($D199="", "",VLOOKUP($D199,Series!$A:$J,7,FALSE))</f>
        <v>Actual</v>
      </c>
      <c r="N199" s="13" t="str">
        <f>IF($D199="", "",VLOOKUP($D199,Series!$A:$J,8,FALSE))</f>
        <v>Yes</v>
      </c>
      <c r="O199" s="13" t="str">
        <f>IF($D199="", "",VLOOKUP($D199,Series!$A:$J,9,FALSE))</f>
        <v>None</v>
      </c>
      <c r="P199" s="13" t="str">
        <f>IF($D199="", "",VLOOKUP($D199,Series!$A:$J,10,FALSE))</f>
        <v>None</v>
      </c>
    </row>
    <row r="200" spans="4:16" ht="60" x14ac:dyDescent="0.25">
      <c r="D200" s="3" t="s">
        <v>1914</v>
      </c>
      <c r="E200" s="13" t="str">
        <f>IF(D200&gt;0,VLOOKUP(D200,Series!A:B,2,0),"")</f>
        <v>Uganda Gender Based Violence Survey</v>
      </c>
      <c r="F200" s="13" t="str">
        <f>IF(D200&gt;0,VLOOKUP(D200,Series!A:D,4,0),"")</f>
        <v>Gender, Labour and Social Affairs</v>
      </c>
      <c r="G200" s="13" t="str">
        <f>IF(E200&gt;0,VLOOKUP(E200,Sources!A:B,2,0),"")</f>
        <v>Uganda Bureau of Statistics</v>
      </c>
      <c r="H200" s="13" t="str">
        <f>IF(E200="", "",VLOOKUP(E200,Sources!A:M, 13,FALSE))</f>
        <v>Government wide</v>
      </c>
      <c r="I200" s="13">
        <f>IF($E200="", "",VLOOKUP($E200,Sources!$A:$M, 5,FALSE))</f>
        <v>100</v>
      </c>
      <c r="J200" s="13">
        <f>IF($E200="", "",VLOOKUP($E200,Sources!$A:$M, 6,FALSE))</f>
        <v>0</v>
      </c>
      <c r="K200" s="13">
        <f>IF($E200="", "",VLOOKUP($E200,Sources!$A:$M, 9,FALSE))</f>
        <v>2009</v>
      </c>
      <c r="L200" s="13" t="str">
        <f>IF($D200="", "",VLOOKUP($D200,Series!$A:$J,6,FALSE))</f>
        <v>2nd level admin area</v>
      </c>
      <c r="M200" s="13" t="str">
        <f>IF($D200="", "",VLOOKUP($D200,Series!$A:$J,7,FALSE))</f>
        <v>Actual</v>
      </c>
      <c r="N200" s="13" t="str">
        <f>IF($D200="", "",VLOOKUP($D200,Series!$A:$J,8,FALSE))</f>
        <v>Yes</v>
      </c>
      <c r="O200" s="13" t="str">
        <f>IF($D200="", "",VLOOKUP($D200,Series!$A:$J,9,FALSE))</f>
        <v>None</v>
      </c>
      <c r="P200" s="13" t="str">
        <f>IF($D200="", "",VLOOKUP($D200,Series!$A:$J,10,FALSE))</f>
        <v>None</v>
      </c>
    </row>
    <row r="201" spans="4:16" ht="60" x14ac:dyDescent="0.25">
      <c r="D201" s="3" t="s">
        <v>1915</v>
      </c>
      <c r="E201" s="13" t="str">
        <f>IF(D201&gt;0,VLOOKUP(D201,Series!A:B,2,0),"")</f>
        <v>Uganda Gender Based Violence Survey</v>
      </c>
      <c r="F201" s="13" t="str">
        <f>IF(D201&gt;0,VLOOKUP(D201,Series!A:D,4,0),"")</f>
        <v>Gender, Labour and Social Affairs</v>
      </c>
      <c r="G201" s="13" t="str">
        <f>IF(E201&gt;0,VLOOKUP(E201,Sources!A:B,2,0),"")</f>
        <v>Uganda Bureau of Statistics</v>
      </c>
      <c r="H201" s="13" t="str">
        <f>IF(E201="", "",VLOOKUP(E201,Sources!A:M, 13,FALSE))</f>
        <v>Government wide</v>
      </c>
      <c r="I201" s="13">
        <f>IF($E201="", "",VLOOKUP($E201,Sources!$A:$M, 5,FALSE))</f>
        <v>100</v>
      </c>
      <c r="J201" s="13">
        <f>IF($E201="", "",VLOOKUP($E201,Sources!$A:$M, 6,FALSE))</f>
        <v>0</v>
      </c>
      <c r="K201" s="13">
        <f>IF($E201="", "",VLOOKUP($E201,Sources!$A:$M, 9,FALSE))</f>
        <v>2009</v>
      </c>
      <c r="L201" s="13" t="str">
        <f>IF($D201="", "",VLOOKUP($D201,Series!$A:$J,6,FALSE))</f>
        <v>2nd level admin area</v>
      </c>
      <c r="M201" s="13" t="str">
        <f>IF($D201="", "",VLOOKUP($D201,Series!$A:$J,7,FALSE))</f>
        <v>Actual</v>
      </c>
      <c r="N201" s="13" t="str">
        <f>IF($D201="", "",VLOOKUP($D201,Series!$A:$J,8,FALSE))</f>
        <v>Yes</v>
      </c>
      <c r="O201" s="13" t="str">
        <f>IF($D201="", "",VLOOKUP($D201,Series!$A:$J,9,FALSE))</f>
        <v>None</v>
      </c>
      <c r="P201" s="13" t="str">
        <f>IF($D201="", "",VLOOKUP($D201,Series!$A:$J,10,FALSE))</f>
        <v>None</v>
      </c>
    </row>
    <row r="202" spans="4:16" ht="60" x14ac:dyDescent="0.25">
      <c r="D202" s="3" t="s">
        <v>1916</v>
      </c>
      <c r="E202" s="13" t="str">
        <f>IF(D202&gt;0,VLOOKUP(D202,Series!A:B,2,0),"")</f>
        <v>Uganda Gender Based Violence Survey</v>
      </c>
      <c r="F202" s="13" t="str">
        <f>IF(D202&gt;0,VLOOKUP(D202,Series!A:D,4,0),"")</f>
        <v>Gender, Labour and Social Affairs</v>
      </c>
      <c r="G202" s="13" t="str">
        <f>IF(E202&gt;0,VLOOKUP(E202,Sources!A:B,2,0),"")</f>
        <v>Uganda Bureau of Statistics</v>
      </c>
      <c r="H202" s="13" t="str">
        <f>IF(E202="", "",VLOOKUP(E202,Sources!A:M, 13,FALSE))</f>
        <v>Government wide</v>
      </c>
      <c r="I202" s="13">
        <f>IF($E202="", "",VLOOKUP($E202,Sources!$A:$M, 5,FALSE))</f>
        <v>100</v>
      </c>
      <c r="J202" s="13">
        <f>IF($E202="", "",VLOOKUP($E202,Sources!$A:$M, 6,FALSE))</f>
        <v>0</v>
      </c>
      <c r="K202" s="13">
        <f>IF($E202="", "",VLOOKUP($E202,Sources!$A:$M, 9,FALSE))</f>
        <v>2009</v>
      </c>
      <c r="L202" s="13" t="str">
        <f>IF($D202="", "",VLOOKUP($D202,Series!$A:$J,6,FALSE))</f>
        <v>2nd level admin area</v>
      </c>
      <c r="M202" s="13" t="str">
        <f>IF($D202="", "",VLOOKUP($D202,Series!$A:$J,7,FALSE))</f>
        <v>Actual</v>
      </c>
      <c r="N202" s="13" t="str">
        <f>IF($D202="", "",VLOOKUP($D202,Series!$A:$J,8,FALSE))</f>
        <v>Yes</v>
      </c>
      <c r="O202" s="13" t="str">
        <f>IF($D202="", "",VLOOKUP($D202,Series!$A:$J,9,FALSE))</f>
        <v>None</v>
      </c>
      <c r="P202" s="13" t="str">
        <f>IF($D202="", "",VLOOKUP($D202,Series!$A:$J,10,FALSE))</f>
        <v>None</v>
      </c>
    </row>
    <row r="203" spans="4:16" ht="60" x14ac:dyDescent="0.25">
      <c r="D203" s="3" t="s">
        <v>1917</v>
      </c>
      <c r="E203" s="13" t="str">
        <f>IF(D203&gt;0,VLOOKUP(D203,Series!A:B,2,0),"")</f>
        <v>Uganda Gender Based Violence Survey</v>
      </c>
      <c r="F203" s="13" t="str">
        <f>IF(D203&gt;0,VLOOKUP(D203,Series!A:D,4,0),"")</f>
        <v>Gender, Labour and Social Affairs</v>
      </c>
      <c r="G203" s="13" t="str">
        <f>IF(E203&gt;0,VLOOKUP(E203,Sources!A:B,2,0),"")</f>
        <v>Uganda Bureau of Statistics</v>
      </c>
      <c r="H203" s="13" t="str">
        <f>IF(E203="", "",VLOOKUP(E203,Sources!A:M, 13,FALSE))</f>
        <v>Government wide</v>
      </c>
      <c r="I203" s="13">
        <f>IF($E203="", "",VLOOKUP($E203,Sources!$A:$M, 5,FALSE))</f>
        <v>100</v>
      </c>
      <c r="J203" s="13">
        <f>IF($E203="", "",VLOOKUP($E203,Sources!$A:$M, 6,FALSE))</f>
        <v>0</v>
      </c>
      <c r="K203" s="13">
        <f>IF($E203="", "",VLOOKUP($E203,Sources!$A:$M, 9,FALSE))</f>
        <v>2009</v>
      </c>
      <c r="L203" s="13" t="str">
        <f>IF($D203="", "",VLOOKUP($D203,Series!$A:$J,6,FALSE))</f>
        <v>2nd level admin area</v>
      </c>
      <c r="M203" s="13" t="str">
        <f>IF($D203="", "",VLOOKUP($D203,Series!$A:$J,7,FALSE))</f>
        <v>Actual</v>
      </c>
      <c r="N203" s="13" t="str">
        <f>IF($D203="", "",VLOOKUP($D203,Series!$A:$J,8,FALSE))</f>
        <v>Yes</v>
      </c>
      <c r="O203" s="13" t="str">
        <f>IF($D203="", "",VLOOKUP($D203,Series!$A:$J,9,FALSE))</f>
        <v>None</v>
      </c>
      <c r="P203" s="13" t="str">
        <f>IF($D203="", "",VLOOKUP($D203,Series!$A:$J,10,FALSE))</f>
        <v>None</v>
      </c>
    </row>
    <row r="204" spans="4:16" ht="60" x14ac:dyDescent="0.25">
      <c r="D204" s="3" t="s">
        <v>1918</v>
      </c>
      <c r="E204" s="13" t="str">
        <f>IF(D204&gt;0,VLOOKUP(D204,Series!A:B,2,0),"")</f>
        <v>Uganda Gender Based Violence Survey</v>
      </c>
      <c r="F204" s="13" t="str">
        <f>IF(D204&gt;0,VLOOKUP(D204,Series!A:D,4,0),"")</f>
        <v>Gender, Labour and Social Affairs</v>
      </c>
      <c r="G204" s="13" t="str">
        <f>IF(E204&gt;0,VLOOKUP(E204,Sources!A:B,2,0),"")</f>
        <v>Uganda Bureau of Statistics</v>
      </c>
      <c r="H204" s="13" t="str">
        <f>IF(E204="", "",VLOOKUP(E204,Sources!A:M, 13,FALSE))</f>
        <v>Government wide</v>
      </c>
      <c r="I204" s="13">
        <f>IF($E204="", "",VLOOKUP($E204,Sources!$A:$M, 5,FALSE))</f>
        <v>100</v>
      </c>
      <c r="J204" s="13">
        <f>IF($E204="", "",VLOOKUP($E204,Sources!$A:$M, 6,FALSE))</f>
        <v>0</v>
      </c>
      <c r="K204" s="13">
        <f>IF($E204="", "",VLOOKUP($E204,Sources!$A:$M, 9,FALSE))</f>
        <v>2009</v>
      </c>
      <c r="L204" s="13" t="str">
        <f>IF($D204="", "",VLOOKUP($D204,Series!$A:$J,6,FALSE))</f>
        <v>2nd level admin area</v>
      </c>
      <c r="M204" s="13" t="str">
        <f>IF($D204="", "",VLOOKUP($D204,Series!$A:$J,7,FALSE))</f>
        <v>Actual</v>
      </c>
      <c r="N204" s="13" t="str">
        <f>IF($D204="", "",VLOOKUP($D204,Series!$A:$J,8,FALSE))</f>
        <v>Yes</v>
      </c>
      <c r="O204" s="13" t="str">
        <f>IF($D204="", "",VLOOKUP($D204,Series!$A:$J,9,FALSE))</f>
        <v>None</v>
      </c>
      <c r="P204" s="13" t="str">
        <f>IF($D204="", "",VLOOKUP($D204,Series!$A:$J,10,FALSE))</f>
        <v>None</v>
      </c>
    </row>
    <row r="205" spans="4:16" ht="60" x14ac:dyDescent="0.25">
      <c r="D205" s="3" t="s">
        <v>1919</v>
      </c>
      <c r="E205" s="13" t="str">
        <f>IF(D205&gt;0,VLOOKUP(D205,Series!A:B,2,0),"")</f>
        <v>Uganda Gender Based Violence Survey</v>
      </c>
      <c r="F205" s="13" t="str">
        <f>IF(D205&gt;0,VLOOKUP(D205,Series!A:D,4,0),"")</f>
        <v>Gender, Labour and Social Affairs</v>
      </c>
      <c r="G205" s="13" t="str">
        <f>IF(E205&gt;0,VLOOKUP(E205,Sources!A:B,2,0),"")</f>
        <v>Uganda Bureau of Statistics</v>
      </c>
      <c r="H205" s="13" t="str">
        <f>IF(E205="", "",VLOOKUP(E205,Sources!A:M, 13,FALSE))</f>
        <v>Government wide</v>
      </c>
      <c r="I205" s="13">
        <f>IF($E205="", "",VLOOKUP($E205,Sources!$A:$M, 5,FALSE))</f>
        <v>100</v>
      </c>
      <c r="J205" s="13">
        <f>IF($E205="", "",VLOOKUP($E205,Sources!$A:$M, 6,FALSE))</f>
        <v>0</v>
      </c>
      <c r="K205" s="13">
        <f>IF($E205="", "",VLOOKUP($E205,Sources!$A:$M, 9,FALSE))</f>
        <v>2009</v>
      </c>
      <c r="L205" s="13" t="str">
        <f>IF($D205="", "",VLOOKUP($D205,Series!$A:$J,6,FALSE))</f>
        <v>2nd level admin area</v>
      </c>
      <c r="M205" s="13" t="str">
        <f>IF($D205="", "",VLOOKUP($D205,Series!$A:$J,7,FALSE))</f>
        <v>Actual</v>
      </c>
      <c r="N205" s="13" t="str">
        <f>IF($D205="", "",VLOOKUP($D205,Series!$A:$J,8,FALSE))</f>
        <v>Yes</v>
      </c>
      <c r="O205" s="13" t="str">
        <f>IF($D205="", "",VLOOKUP($D205,Series!$A:$J,9,FALSE))</f>
        <v>None</v>
      </c>
      <c r="P205" s="13" t="str">
        <f>IF($D205="", "",VLOOKUP($D205,Series!$A:$J,10,FALSE))</f>
        <v>None</v>
      </c>
    </row>
    <row r="206" spans="4:16" ht="60" x14ac:dyDescent="0.25">
      <c r="D206" s="3" t="s">
        <v>1921</v>
      </c>
      <c r="E206" s="13" t="str">
        <f>IF(D206&gt;0,VLOOKUP(D206,Series!A:B,2,0),"")</f>
        <v>Uganda Gender Based Violence Survey</v>
      </c>
      <c r="F206" s="13" t="str">
        <f>IF(D206&gt;0,VLOOKUP(D206,Series!A:D,4,0),"")</f>
        <v>Gender, Labour and Social Affairs</v>
      </c>
      <c r="G206" s="13" t="str">
        <f>IF(E206&gt;0,VLOOKUP(E206,Sources!A:B,2,0),"")</f>
        <v>Uganda Bureau of Statistics</v>
      </c>
      <c r="H206" s="13" t="str">
        <f>IF(E206="", "",VLOOKUP(E206,Sources!A:M, 13,FALSE))</f>
        <v>Government wide</v>
      </c>
      <c r="I206" s="13">
        <f>IF($E206="", "",VLOOKUP($E206,Sources!$A:$M, 5,FALSE))</f>
        <v>100</v>
      </c>
      <c r="J206" s="13">
        <f>IF($E206="", "",VLOOKUP($E206,Sources!$A:$M, 6,FALSE))</f>
        <v>0</v>
      </c>
      <c r="K206" s="13">
        <f>IF($E206="", "",VLOOKUP($E206,Sources!$A:$M, 9,FALSE))</f>
        <v>2009</v>
      </c>
      <c r="L206" s="13" t="str">
        <f>IF($D206="", "",VLOOKUP($D206,Series!$A:$J,6,FALSE))</f>
        <v>2nd level admin area</v>
      </c>
      <c r="M206" s="13" t="str">
        <f>IF($D206="", "",VLOOKUP($D206,Series!$A:$J,7,FALSE))</f>
        <v>Actual</v>
      </c>
      <c r="N206" s="13" t="str">
        <f>IF($D206="", "",VLOOKUP($D206,Series!$A:$J,8,FALSE))</f>
        <v>Yes</v>
      </c>
      <c r="O206" s="13" t="str">
        <f>IF($D206="", "",VLOOKUP($D206,Series!$A:$J,9,FALSE))</f>
        <v>None</v>
      </c>
      <c r="P206" s="13" t="str">
        <f>IF($D206="", "",VLOOKUP($D206,Series!$A:$J,10,FALSE))</f>
        <v>None</v>
      </c>
    </row>
    <row r="207" spans="4:16" ht="30" x14ac:dyDescent="0.25">
      <c r="D207" s="3" t="s">
        <v>1936</v>
      </c>
      <c r="E207" s="13" t="str">
        <f>IF(D207&gt;0,VLOOKUP(D207,Series!A:B,2,0),"")</f>
        <v>National Drug Authority Drug Register</v>
      </c>
      <c r="F207" s="13" t="str">
        <f>IF(D207&gt;0,VLOOKUP(D207,Series!A:D,4,0),"")</f>
        <v xml:space="preserve"> Medical products, appliances and equipment</v>
      </c>
      <c r="G207" s="13" t="str">
        <f>IF(E207&gt;0,VLOOKUP(E207,Sources!A:B,2,0),"")</f>
        <v>National Drug Authority</v>
      </c>
      <c r="H207" s="13" t="str">
        <f>IF(E207="", "",VLOOKUP(E207,Sources!A:M, 13,FALSE))</f>
        <v>Publicly</v>
      </c>
      <c r="I207" s="13">
        <f>IF($E207="", "",VLOOKUP($E207,Sources!$A:$M, 5,FALSE))</f>
        <v>100</v>
      </c>
      <c r="J207" s="13">
        <f>IF($E207="", "",VLOOKUP($E207,Sources!$A:$M, 6,FALSE))</f>
        <v>100</v>
      </c>
      <c r="K207" s="13">
        <f>IF($E207="", "",VLOOKUP($E207,Sources!$A:$M, 9,FALSE))</f>
        <v>2017</v>
      </c>
      <c r="L207" s="13" t="str">
        <f>IF($D207="", "",VLOOKUP($D207,Series!$A:$J,6,FALSE))</f>
        <v>None</v>
      </c>
      <c r="M207" s="13" t="str">
        <f>IF($D207="", "",VLOOKUP($D207,Series!$A:$J,7,FALSE))</f>
        <v>None</v>
      </c>
      <c r="N207" s="13" t="str">
        <f>IF($D207="", "",VLOOKUP($D207,Series!$A:$J,8,FALSE))</f>
        <v>No</v>
      </c>
      <c r="O207" s="13" t="str">
        <f>IF($D207="", "",VLOOKUP($D207,Series!$A:$J,9,FALSE))</f>
        <v>None</v>
      </c>
      <c r="P207" s="13" t="str">
        <f>IF($D207="", "",VLOOKUP($D207,Series!$A:$J,10,FALSE))</f>
        <v>None</v>
      </c>
    </row>
    <row r="208" spans="4:16" ht="30" x14ac:dyDescent="0.25">
      <c r="D208" s="3" t="s">
        <v>1935</v>
      </c>
      <c r="E208" s="13" t="str">
        <f>IF(D208&gt;0,VLOOKUP(D208,Series!A:B,2,0),"")</f>
        <v>National Drug Authority Drug Register</v>
      </c>
      <c r="F208" s="13" t="str">
        <f>IF(D208&gt;0,VLOOKUP(D208,Series!A:D,4,0),"")</f>
        <v xml:space="preserve"> Medical products, appliances and equipment</v>
      </c>
      <c r="G208" s="13" t="str">
        <f>IF(E208&gt;0,VLOOKUP(E208,Sources!A:B,2,0),"")</f>
        <v>National Drug Authority</v>
      </c>
      <c r="H208" s="13" t="str">
        <f>IF(E208="", "",VLOOKUP(E208,Sources!A:M, 13,FALSE))</f>
        <v>Publicly</v>
      </c>
      <c r="I208" s="13">
        <f>IF($E208="", "",VLOOKUP($E208,Sources!$A:$M, 5,FALSE))</f>
        <v>100</v>
      </c>
      <c r="J208" s="13">
        <f>IF($E208="", "",VLOOKUP($E208,Sources!$A:$M, 6,FALSE))</f>
        <v>100</v>
      </c>
      <c r="K208" s="13">
        <f>IF($E208="", "",VLOOKUP($E208,Sources!$A:$M, 9,FALSE))</f>
        <v>2017</v>
      </c>
      <c r="L208" s="13" t="str">
        <f>IF($D208="", "",VLOOKUP($D208,Series!$A:$J,6,FALSE))</f>
        <v>None</v>
      </c>
      <c r="M208" s="13" t="str">
        <f>IF($D208="", "",VLOOKUP($D208,Series!$A:$J,7,FALSE))</f>
        <v>None</v>
      </c>
      <c r="N208" s="13" t="str">
        <f>IF($D208="", "",VLOOKUP($D208,Series!$A:$J,8,FALSE))</f>
        <v>No</v>
      </c>
      <c r="O208" s="13" t="str">
        <f>IF($D208="", "",VLOOKUP($D208,Series!$A:$J,9,FALSE))</f>
        <v>None</v>
      </c>
      <c r="P208" s="13" t="str">
        <f>IF($D208="", "",VLOOKUP($D208,Series!$A:$J,10,FALSE))</f>
        <v>None</v>
      </c>
    </row>
    <row r="209" spans="4:16" ht="30" x14ac:dyDescent="0.25">
      <c r="D209" s="3" t="s">
        <v>1923</v>
      </c>
      <c r="E209" s="13" t="str">
        <f>IF(D209&gt;0,VLOOKUP(D209,Series!A:B,2,0),"")</f>
        <v>National Drug Authority Drug Register</v>
      </c>
      <c r="F209" s="13" t="str">
        <f>IF(D209&gt;0,VLOOKUP(D209,Series!A:D,4,0),"")</f>
        <v xml:space="preserve"> Medical products, appliances and equipment</v>
      </c>
      <c r="G209" s="13" t="str">
        <f>IF(E209&gt;0,VLOOKUP(E209,Sources!A:B,2,0),"")</f>
        <v>National Drug Authority</v>
      </c>
      <c r="H209" s="13" t="str">
        <f>IF(E209="", "",VLOOKUP(E209,Sources!A:M, 13,FALSE))</f>
        <v>Publicly</v>
      </c>
      <c r="I209" s="13">
        <f>IF($E209="", "",VLOOKUP($E209,Sources!$A:$M, 5,FALSE))</f>
        <v>100</v>
      </c>
      <c r="J209" s="13">
        <f>IF($E209="", "",VLOOKUP($E209,Sources!$A:$M, 6,FALSE))</f>
        <v>100</v>
      </c>
      <c r="K209" s="13">
        <f>IF($E209="", "",VLOOKUP($E209,Sources!$A:$M, 9,FALSE))</f>
        <v>2017</v>
      </c>
      <c r="L209" s="13" t="str">
        <f>IF($D209="", "",VLOOKUP($D209,Series!$A:$J,6,FALSE))</f>
        <v>None</v>
      </c>
      <c r="M209" s="13" t="str">
        <f>IF($D209="", "",VLOOKUP($D209,Series!$A:$J,7,FALSE))</f>
        <v>None</v>
      </c>
      <c r="N209" s="13" t="str">
        <f>IF($D209="", "",VLOOKUP($D209,Series!$A:$J,8,FALSE))</f>
        <v>No</v>
      </c>
      <c r="O209" s="13" t="str">
        <f>IF($D209="", "",VLOOKUP($D209,Series!$A:$J,9,FALSE))</f>
        <v>None</v>
      </c>
      <c r="P209" s="13" t="str">
        <f>IF($D209="", "",VLOOKUP($D209,Series!$A:$J,10,FALSE))</f>
        <v>None</v>
      </c>
    </row>
    <row r="210" spans="4:16" ht="30" x14ac:dyDescent="0.25">
      <c r="D210" s="3" t="s">
        <v>1924</v>
      </c>
      <c r="E210" s="13" t="str">
        <f>IF(D210&gt;0,VLOOKUP(D210,Series!A:B,2,0),"")</f>
        <v>National Drug Authority Drug Register</v>
      </c>
      <c r="F210" s="13" t="str">
        <f>IF(D210&gt;0,VLOOKUP(D210,Series!A:D,4,0),"")</f>
        <v xml:space="preserve"> Medical products, appliances and equipment</v>
      </c>
      <c r="G210" s="13" t="str">
        <f>IF(E210&gt;0,VLOOKUP(E210,Sources!A:B,2,0),"")</f>
        <v>National Drug Authority</v>
      </c>
      <c r="H210" s="13" t="str">
        <f>IF(E210="", "",VLOOKUP(E210,Sources!A:M, 13,FALSE))</f>
        <v>Publicly</v>
      </c>
      <c r="I210" s="13">
        <f>IF($E210="", "",VLOOKUP($E210,Sources!$A:$M, 5,FALSE))</f>
        <v>100</v>
      </c>
      <c r="J210" s="13">
        <f>IF($E210="", "",VLOOKUP($E210,Sources!$A:$M, 6,FALSE))</f>
        <v>100</v>
      </c>
      <c r="K210" s="13">
        <f>IF($E210="", "",VLOOKUP($E210,Sources!$A:$M, 9,FALSE))</f>
        <v>2017</v>
      </c>
      <c r="L210" s="13" t="str">
        <f>IF($D210="", "",VLOOKUP($D210,Series!$A:$J,6,FALSE))</f>
        <v>None</v>
      </c>
      <c r="M210" s="13" t="str">
        <f>IF($D210="", "",VLOOKUP($D210,Series!$A:$J,7,FALSE))</f>
        <v>None</v>
      </c>
      <c r="N210" s="13" t="str">
        <f>IF($D210="", "",VLOOKUP($D210,Series!$A:$J,8,FALSE))</f>
        <v>No</v>
      </c>
      <c r="O210" s="13" t="str">
        <f>IF($D210="", "",VLOOKUP($D210,Series!$A:$J,9,FALSE))</f>
        <v>None</v>
      </c>
      <c r="P210" s="13" t="str">
        <f>IF($D210="", "",VLOOKUP($D210,Series!$A:$J,10,FALSE))</f>
        <v>None</v>
      </c>
    </row>
    <row r="211" spans="4:16" ht="30" x14ac:dyDescent="0.25">
      <c r="D211" s="3" t="s">
        <v>1931</v>
      </c>
      <c r="E211" s="13" t="str">
        <f>IF(D211&gt;0,VLOOKUP(D211,Series!A:B,2,0),"")</f>
        <v>National Drug Authority Drug Register</v>
      </c>
      <c r="F211" s="13" t="str">
        <f>IF(D211&gt;0,VLOOKUP(D211,Series!A:D,4,0),"")</f>
        <v xml:space="preserve"> Medical products, appliances and equipment</v>
      </c>
      <c r="G211" s="13" t="str">
        <f>IF(E211&gt;0,VLOOKUP(E211,Sources!A:B,2,0),"")</f>
        <v>National Drug Authority</v>
      </c>
      <c r="H211" s="13" t="str">
        <f>IF(E211="", "",VLOOKUP(E211,Sources!A:M, 13,FALSE))</f>
        <v>Publicly</v>
      </c>
      <c r="I211" s="13">
        <f>IF($E211="", "",VLOOKUP($E211,Sources!$A:$M, 5,FALSE))</f>
        <v>100</v>
      </c>
      <c r="J211" s="13">
        <f>IF($E211="", "",VLOOKUP($E211,Sources!$A:$M, 6,FALSE))</f>
        <v>100</v>
      </c>
      <c r="K211" s="13">
        <f>IF($E211="", "",VLOOKUP($E211,Sources!$A:$M, 9,FALSE))</f>
        <v>2017</v>
      </c>
      <c r="L211" s="13" t="str">
        <f>IF($D211="", "",VLOOKUP($D211,Series!$A:$J,6,FALSE))</f>
        <v>None</v>
      </c>
      <c r="M211" s="13" t="str">
        <f>IF($D211="", "",VLOOKUP($D211,Series!$A:$J,7,FALSE))</f>
        <v>None</v>
      </c>
      <c r="N211" s="13" t="str">
        <f>IF($D211="", "",VLOOKUP($D211,Series!$A:$J,8,FALSE))</f>
        <v>No</v>
      </c>
      <c r="O211" s="13" t="str">
        <f>IF($D211="", "",VLOOKUP($D211,Series!$A:$J,9,FALSE))</f>
        <v>None</v>
      </c>
      <c r="P211" s="13" t="str">
        <f>IF($D211="", "",VLOOKUP($D211,Series!$A:$J,10,FALSE))</f>
        <v>None</v>
      </c>
    </row>
    <row r="212" spans="4:16" ht="30" x14ac:dyDescent="0.25">
      <c r="D212" s="3" t="s">
        <v>1932</v>
      </c>
      <c r="E212" s="13" t="str">
        <f>IF(D212&gt;0,VLOOKUP(D212,Series!A:B,2,0),"")</f>
        <v>National Drug Authority Drug Register</v>
      </c>
      <c r="F212" s="13" t="str">
        <f>IF(D212&gt;0,VLOOKUP(D212,Series!A:D,4,0),"")</f>
        <v xml:space="preserve"> Medical products, appliances and equipment</v>
      </c>
      <c r="G212" s="13" t="str">
        <f>IF(E212&gt;0,VLOOKUP(E212,Sources!A:B,2,0),"")</f>
        <v>National Drug Authority</v>
      </c>
      <c r="H212" s="13" t="str">
        <f>IF(E212="", "",VLOOKUP(E212,Sources!A:M, 13,FALSE))</f>
        <v>Publicly</v>
      </c>
      <c r="I212" s="13">
        <f>IF($E212="", "",VLOOKUP($E212,Sources!$A:$M, 5,FALSE))</f>
        <v>100</v>
      </c>
      <c r="J212" s="13">
        <f>IF($E212="", "",VLOOKUP($E212,Sources!$A:$M, 6,FALSE))</f>
        <v>100</v>
      </c>
      <c r="K212" s="13">
        <f>IF($E212="", "",VLOOKUP($E212,Sources!$A:$M, 9,FALSE))</f>
        <v>2017</v>
      </c>
      <c r="L212" s="13" t="str">
        <f>IF($D212="", "",VLOOKUP($D212,Series!$A:$J,6,FALSE))</f>
        <v>None</v>
      </c>
      <c r="M212" s="13" t="str">
        <f>IF($D212="", "",VLOOKUP($D212,Series!$A:$J,7,FALSE))</f>
        <v>None</v>
      </c>
      <c r="N212" s="13" t="str">
        <f>IF($D212="", "",VLOOKUP($D212,Series!$A:$J,8,FALSE))</f>
        <v>No</v>
      </c>
      <c r="O212" s="13" t="str">
        <f>IF($D212="", "",VLOOKUP($D212,Series!$A:$J,9,FALSE))</f>
        <v>None</v>
      </c>
      <c r="P212" s="13" t="str">
        <f>IF($D212="", "",VLOOKUP($D212,Series!$A:$J,10,FALSE))</f>
        <v>None</v>
      </c>
    </row>
    <row r="213" spans="4:16" ht="30" x14ac:dyDescent="0.25">
      <c r="D213" s="3" t="s">
        <v>1930</v>
      </c>
      <c r="E213" s="13" t="str">
        <f>IF(D213&gt;0,VLOOKUP(D213,Series!A:B,2,0),"")</f>
        <v>National Drug Authority Drug Register</v>
      </c>
      <c r="F213" s="13" t="str">
        <f>IF(D213&gt;0,VLOOKUP(D213,Series!A:D,4,0),"")</f>
        <v xml:space="preserve"> Medical products, appliances and equipment</v>
      </c>
      <c r="G213" s="13" t="str">
        <f>IF(E213&gt;0,VLOOKUP(E213,Sources!A:B,2,0),"")</f>
        <v>National Drug Authority</v>
      </c>
      <c r="H213" s="13" t="str">
        <f>IF(E213="", "",VLOOKUP(E213,Sources!A:M, 13,FALSE))</f>
        <v>Publicly</v>
      </c>
      <c r="I213" s="13">
        <f>IF($E213="", "",VLOOKUP($E213,Sources!$A:$M, 5,FALSE))</f>
        <v>100</v>
      </c>
      <c r="J213" s="13">
        <f>IF($E213="", "",VLOOKUP($E213,Sources!$A:$M, 6,FALSE))</f>
        <v>100</v>
      </c>
      <c r="K213" s="13">
        <f>IF($E213="", "",VLOOKUP($E213,Sources!$A:$M, 9,FALSE))</f>
        <v>2017</v>
      </c>
      <c r="L213" s="13" t="str">
        <f>IF($D213="", "",VLOOKUP($D213,Series!$A:$J,6,FALSE))</f>
        <v>None</v>
      </c>
      <c r="M213" s="13" t="str">
        <f>IF($D213="", "",VLOOKUP($D213,Series!$A:$J,7,FALSE))</f>
        <v>None</v>
      </c>
      <c r="N213" s="13" t="str">
        <f>IF($D213="", "",VLOOKUP($D213,Series!$A:$J,8,FALSE))</f>
        <v>No</v>
      </c>
      <c r="O213" s="13" t="str">
        <f>IF($D213="", "",VLOOKUP($D213,Series!$A:$J,9,FALSE))</f>
        <v>None</v>
      </c>
      <c r="P213" s="13" t="str">
        <f>IF($D213="", "",VLOOKUP($D213,Series!$A:$J,10,FALSE))</f>
        <v>None</v>
      </c>
    </row>
    <row r="214" spans="4:16" ht="30" x14ac:dyDescent="0.25">
      <c r="D214" s="3" t="s">
        <v>1933</v>
      </c>
      <c r="E214" s="13" t="str">
        <f>IF(D214&gt;0,VLOOKUP(D214,Series!A:B,2,0),"")</f>
        <v>National Drug Authority Drug Register</v>
      </c>
      <c r="F214" s="13" t="str">
        <f>IF(D214&gt;0,VLOOKUP(D214,Series!A:D,4,0),"")</f>
        <v xml:space="preserve"> Medical products, appliances and equipment</v>
      </c>
      <c r="G214" s="13" t="str">
        <f>IF(E214&gt;0,VLOOKUP(E214,Sources!A:B,2,0),"")</f>
        <v>National Drug Authority</v>
      </c>
      <c r="H214" s="13" t="str">
        <f>IF(E214="", "",VLOOKUP(E214,Sources!A:M, 13,FALSE))</f>
        <v>Publicly</v>
      </c>
      <c r="I214" s="13">
        <f>IF($E214="", "",VLOOKUP($E214,Sources!$A:$M, 5,FALSE))</f>
        <v>100</v>
      </c>
      <c r="J214" s="13">
        <f>IF($E214="", "",VLOOKUP($E214,Sources!$A:$M, 6,FALSE))</f>
        <v>100</v>
      </c>
      <c r="K214" s="13">
        <f>IF($E214="", "",VLOOKUP($E214,Sources!$A:$M, 9,FALSE))</f>
        <v>2017</v>
      </c>
      <c r="L214" s="13" t="str">
        <f>IF($D214="", "",VLOOKUP($D214,Series!$A:$J,6,FALSE))</f>
        <v>None</v>
      </c>
      <c r="M214" s="13" t="str">
        <f>IF($D214="", "",VLOOKUP($D214,Series!$A:$J,7,FALSE))</f>
        <v>None</v>
      </c>
      <c r="N214" s="13" t="str">
        <f>IF($D214="", "",VLOOKUP($D214,Series!$A:$J,8,FALSE))</f>
        <v>No</v>
      </c>
      <c r="O214" s="13" t="str">
        <f>IF($D214="", "",VLOOKUP($D214,Series!$A:$J,9,FALSE))</f>
        <v>None</v>
      </c>
      <c r="P214" s="13" t="str">
        <f>IF($D214="", "",VLOOKUP($D214,Series!$A:$J,10,FALSE))</f>
        <v>None</v>
      </c>
    </row>
    <row r="215" spans="4:16" ht="30" x14ac:dyDescent="0.25">
      <c r="D215" s="3" t="s">
        <v>1934</v>
      </c>
      <c r="E215" s="13" t="str">
        <f>IF(D215&gt;0,VLOOKUP(D215,Series!A:B,2,0),"")</f>
        <v>National Drug Authority Drug Register</v>
      </c>
      <c r="F215" s="13" t="str">
        <f>IF(D215&gt;0,VLOOKUP(D215,Series!A:D,4,0),"")</f>
        <v xml:space="preserve"> Medical products, appliances and equipment</v>
      </c>
      <c r="G215" s="13" t="str">
        <f>IF(E215&gt;0,VLOOKUP(E215,Sources!A:B,2,0),"")</f>
        <v>National Drug Authority</v>
      </c>
      <c r="H215" s="13" t="str">
        <f>IF(E215="", "",VLOOKUP(E215,Sources!A:M, 13,FALSE))</f>
        <v>Publicly</v>
      </c>
      <c r="I215" s="13">
        <f>IF($E215="", "",VLOOKUP($E215,Sources!$A:$M, 5,FALSE))</f>
        <v>100</v>
      </c>
      <c r="J215" s="13">
        <f>IF($E215="", "",VLOOKUP($E215,Sources!$A:$M, 6,FALSE))</f>
        <v>100</v>
      </c>
      <c r="K215" s="13">
        <f>IF($E215="", "",VLOOKUP($E215,Sources!$A:$M, 9,FALSE))</f>
        <v>2017</v>
      </c>
      <c r="L215" s="13" t="str">
        <f>IF($D215="", "",VLOOKUP($D215,Series!$A:$J,6,FALSE))</f>
        <v>None</v>
      </c>
      <c r="M215" s="13" t="str">
        <f>IF($D215="", "",VLOOKUP($D215,Series!$A:$J,7,FALSE))</f>
        <v>None</v>
      </c>
      <c r="N215" s="13" t="str">
        <f>IF($D215="", "",VLOOKUP($D215,Series!$A:$J,8,FALSE))</f>
        <v>No</v>
      </c>
      <c r="O215" s="13" t="str">
        <f>IF($D215="", "",VLOOKUP($D215,Series!$A:$J,9,FALSE))</f>
        <v>None</v>
      </c>
      <c r="P215" s="13" t="str">
        <f>IF($D215="", "",VLOOKUP($D215,Series!$A:$J,10,FALSE))</f>
        <v>None</v>
      </c>
    </row>
    <row r="216" spans="4:16" ht="30" x14ac:dyDescent="0.25">
      <c r="D216" s="3" t="s">
        <v>1925</v>
      </c>
      <c r="E216" s="13" t="str">
        <f>IF(D216&gt;0,VLOOKUP(D216,Series!A:B,2,0),"")</f>
        <v>National Drug Authority Drug Register</v>
      </c>
      <c r="F216" s="13" t="str">
        <f>IF(D216&gt;0,VLOOKUP(D216,Series!A:D,4,0),"")</f>
        <v xml:space="preserve"> Medical products, appliances and equipment</v>
      </c>
      <c r="G216" s="13" t="str">
        <f>IF(E216&gt;0,VLOOKUP(E216,Sources!A:B,2,0),"")</f>
        <v>National Drug Authority</v>
      </c>
      <c r="H216" s="13" t="str">
        <f>IF(E216="", "",VLOOKUP(E216,Sources!A:M, 13,FALSE))</f>
        <v>Publicly</v>
      </c>
      <c r="I216" s="13">
        <f>IF($E216="", "",VLOOKUP($E216,Sources!$A:$M, 5,FALSE))</f>
        <v>100</v>
      </c>
      <c r="J216" s="13">
        <f>IF($E216="", "",VLOOKUP($E216,Sources!$A:$M, 6,FALSE))</f>
        <v>100</v>
      </c>
      <c r="K216" s="13">
        <f>IF($E216="", "",VLOOKUP($E216,Sources!$A:$M, 9,FALSE))</f>
        <v>2017</v>
      </c>
      <c r="L216" s="13" t="str">
        <f>IF($D216="", "",VLOOKUP($D216,Series!$A:$J,6,FALSE))</f>
        <v>None</v>
      </c>
      <c r="M216" s="13" t="str">
        <f>IF($D216="", "",VLOOKUP($D216,Series!$A:$J,7,FALSE))</f>
        <v>None</v>
      </c>
      <c r="N216" s="13" t="str">
        <f>IF($D216="", "",VLOOKUP($D216,Series!$A:$J,8,FALSE))</f>
        <v>No</v>
      </c>
      <c r="O216" s="13" t="str">
        <f>IF($D216="", "",VLOOKUP($D216,Series!$A:$J,9,FALSE))</f>
        <v>None</v>
      </c>
      <c r="P216" s="13" t="str">
        <f>IF($D216="", "",VLOOKUP($D216,Series!$A:$J,10,FALSE))</f>
        <v>None</v>
      </c>
    </row>
    <row r="217" spans="4:16" ht="45" x14ac:dyDescent="0.25">
      <c r="D217" s="3" t="s">
        <v>1926</v>
      </c>
      <c r="E217" s="13" t="str">
        <f>IF(D217&gt;0,VLOOKUP(D217,Series!A:B,2,0),"")</f>
        <v xml:space="preserve"> Infotrade Market Information Services</v>
      </c>
      <c r="F217" s="13" t="str">
        <f>IF(D217&gt;0,VLOOKUP(D217,Series!A:D,4,0),"")</f>
        <v xml:space="preserve"> Economic affairs n.e.c.</v>
      </c>
      <c r="G217" s="13" t="str">
        <f>IF(E217&gt;0,VLOOKUP(E217,Sources!A:B,2,0),"")</f>
        <v>Infotrade</v>
      </c>
      <c r="H217" s="13" t="str">
        <f>IF(E217="", "",VLOOKUP(E217,Sources!A:M, 13,FALSE))</f>
        <v>Institution wide</v>
      </c>
      <c r="I217" s="13">
        <f>IF($E217="", "",VLOOKUP($E217,Sources!$A:$M, 5,FALSE))</f>
        <v>100</v>
      </c>
      <c r="J217" s="13">
        <f>IF($E217="", "",VLOOKUP($E217,Sources!$A:$M, 6,FALSE))</f>
        <v>0</v>
      </c>
      <c r="K217" s="13">
        <f>IF($E217="", "",VLOOKUP($E217,Sources!$A:$M, 9,FALSE))</f>
        <v>2016</v>
      </c>
      <c r="L217" s="13" t="str">
        <f>IF($D217="", "",VLOOKUP($D217,Series!$A:$J,6,FALSE))</f>
        <v>1st level admin area</v>
      </c>
      <c r="M217" s="13" t="str">
        <f>IF($D217="", "",VLOOKUP($D217,Series!$A:$J,7,FALSE))</f>
        <v>None</v>
      </c>
      <c r="N217" s="13" t="str">
        <f>IF($D217="", "",VLOOKUP($D217,Series!$A:$J,8,FALSE))</f>
        <v>No</v>
      </c>
      <c r="O217" s="13" t="str">
        <f>IF($D217="", "",VLOOKUP($D217,Series!$A:$J,9,FALSE))</f>
        <v>None</v>
      </c>
      <c r="P217" s="13" t="str">
        <f>IF($D217="", "",VLOOKUP($D217,Series!$A:$J,10,FALSE))</f>
        <v>None</v>
      </c>
    </row>
    <row r="218" spans="4:16" ht="60" x14ac:dyDescent="0.25">
      <c r="D218" s="3" t="s">
        <v>1929</v>
      </c>
      <c r="E218" s="13" t="str">
        <f>IF(D218&gt;0,VLOOKUP(D218,Series!A:B,2,0),"")</f>
        <v xml:space="preserve"> Infotrade Market Information Services</v>
      </c>
      <c r="F218" s="13" t="str">
        <f>IF(D218&gt;0,VLOOKUP(D218,Series!A:D,4,0),"")</f>
        <v xml:space="preserve"> Economic affairs n.e.c.</v>
      </c>
      <c r="G218" s="13" t="str">
        <f>IF(E218&gt;0,VLOOKUP(E218,Sources!A:B,2,0),"")</f>
        <v>Infotrade</v>
      </c>
      <c r="H218" s="13" t="str">
        <f>IF(E218="", "",VLOOKUP(E218,Sources!A:M, 13,FALSE))</f>
        <v>Institution wide</v>
      </c>
      <c r="I218" s="13">
        <f>IF($E218="", "",VLOOKUP($E218,Sources!$A:$M, 5,FALSE))</f>
        <v>100</v>
      </c>
      <c r="J218" s="13">
        <f>IF($E218="", "",VLOOKUP($E218,Sources!$A:$M, 6,FALSE))</f>
        <v>0</v>
      </c>
      <c r="K218" s="13">
        <f>IF($E218="", "",VLOOKUP($E218,Sources!$A:$M, 9,FALSE))</f>
        <v>2016</v>
      </c>
      <c r="L218" s="13" t="str">
        <f>IF($D218="", "",VLOOKUP($D218,Series!$A:$J,6,FALSE))</f>
        <v>2nd level admin area</v>
      </c>
      <c r="M218" s="13" t="str">
        <f>IF($D218="", "",VLOOKUP($D218,Series!$A:$J,7,FALSE))</f>
        <v>None</v>
      </c>
      <c r="N218" s="13" t="str">
        <f>IF($D218="", "",VLOOKUP($D218,Series!$A:$J,8,FALSE))</f>
        <v>No</v>
      </c>
      <c r="O218" s="13" t="str">
        <f>IF($D218="", "",VLOOKUP($D218,Series!$A:$J,9,FALSE))</f>
        <v>None</v>
      </c>
      <c r="P218" s="13" t="str">
        <f>IF($D218="", "",VLOOKUP($D218,Series!$A:$J,10,FALSE))</f>
        <v>None</v>
      </c>
    </row>
    <row r="219" spans="4:16" ht="45" x14ac:dyDescent="0.25">
      <c r="D219" s="3" t="s">
        <v>1928</v>
      </c>
      <c r="E219" s="13" t="str">
        <f>IF(D219&gt;0,VLOOKUP(D219,Series!A:B,2,0),"")</f>
        <v xml:space="preserve"> Infotrade Market Information Services</v>
      </c>
      <c r="F219" s="13" t="str">
        <f>IF(D219&gt;0,VLOOKUP(D219,Series!A:D,4,0),"")</f>
        <v xml:space="preserve"> Economic affairs n.e.c.</v>
      </c>
      <c r="G219" s="13" t="str">
        <f>IF(E219&gt;0,VLOOKUP(E219,Sources!A:B,2,0),"")</f>
        <v>Infotrade</v>
      </c>
      <c r="H219" s="13" t="str">
        <f>IF(E219="", "",VLOOKUP(E219,Sources!A:M, 13,FALSE))</f>
        <v>Institution wide</v>
      </c>
      <c r="I219" s="13">
        <f>IF($E219="", "",VLOOKUP($E219,Sources!$A:$M, 5,FALSE))</f>
        <v>100</v>
      </c>
      <c r="J219" s="13">
        <f>IF($E219="", "",VLOOKUP($E219,Sources!$A:$M, 6,FALSE))</f>
        <v>0</v>
      </c>
      <c r="K219" s="13">
        <f>IF($E219="", "",VLOOKUP($E219,Sources!$A:$M, 9,FALSE))</f>
        <v>2016</v>
      </c>
      <c r="L219" s="13" t="str">
        <f>IF($D219="", "",VLOOKUP($D219,Series!$A:$J,6,FALSE))</f>
        <v>3rd level admin area</v>
      </c>
      <c r="M219" s="13" t="str">
        <f>IF($D219="", "",VLOOKUP($D219,Series!$A:$J,7,FALSE))</f>
        <v>None</v>
      </c>
      <c r="N219" s="13" t="str">
        <f>IF($D219="", "",VLOOKUP($D219,Series!$A:$J,8,FALSE))</f>
        <v>No</v>
      </c>
      <c r="O219" s="13" t="str">
        <f>IF($D219="", "",VLOOKUP($D219,Series!$A:$J,9,FALSE))</f>
        <v>None</v>
      </c>
      <c r="P219" s="13" t="str">
        <f>IF($D219="", "",VLOOKUP($D219,Series!$A:$J,10,FALSE))</f>
        <v>None</v>
      </c>
    </row>
    <row r="220" spans="4:16" ht="45" x14ac:dyDescent="0.25">
      <c r="D220" s="3" t="s">
        <v>1927</v>
      </c>
      <c r="E220" s="13" t="str">
        <f>IF(D220&gt;0,VLOOKUP(D220,Series!A:B,2,0),"")</f>
        <v xml:space="preserve"> Infotrade Market Information Services</v>
      </c>
      <c r="F220" s="13" t="str">
        <f>IF(D220&gt;0,VLOOKUP(D220,Series!A:D,4,0),"")</f>
        <v xml:space="preserve"> Economic affairs n.e.c.</v>
      </c>
      <c r="G220" s="13" t="str">
        <f>IF(E220&gt;0,VLOOKUP(E220,Sources!A:B,2,0),"")</f>
        <v>Infotrade</v>
      </c>
      <c r="H220" s="13" t="str">
        <f>IF(E220="", "",VLOOKUP(E220,Sources!A:M, 13,FALSE))</f>
        <v>Institution wide</v>
      </c>
      <c r="I220" s="13">
        <f>IF($E220="", "",VLOOKUP($E220,Sources!$A:$M, 5,FALSE))</f>
        <v>100</v>
      </c>
      <c r="J220" s="13">
        <f>IF($E220="", "",VLOOKUP($E220,Sources!$A:$M, 6,FALSE))</f>
        <v>0</v>
      </c>
      <c r="K220" s="13">
        <f>IF($E220="", "",VLOOKUP($E220,Sources!$A:$M, 9,FALSE))</f>
        <v>2016</v>
      </c>
      <c r="L220" s="13" t="str">
        <f>IF($D220="", "",VLOOKUP($D220,Series!$A:$J,6,FALSE))</f>
        <v>4th level admin area</v>
      </c>
      <c r="M220" s="13" t="str">
        <f>IF($D220="", "",VLOOKUP($D220,Series!$A:$J,7,FALSE))</f>
        <v>None</v>
      </c>
      <c r="N220" s="13" t="str">
        <f>IF($D220="", "",VLOOKUP($D220,Series!$A:$J,8,FALSE))</f>
        <v>No</v>
      </c>
      <c r="O220" s="13" t="str">
        <f>IF($D220="", "",VLOOKUP($D220,Series!$A:$J,9,FALSE))</f>
        <v>None</v>
      </c>
      <c r="P220" s="13" t="str">
        <f>IF($D220="", "",VLOOKUP($D220,Series!$A:$J,10,FALSE))</f>
        <v>None</v>
      </c>
    </row>
    <row r="221" spans="4:16" ht="60" x14ac:dyDescent="0.25">
      <c r="D221" s="3" t="s">
        <v>1937</v>
      </c>
      <c r="E221" s="13" t="str">
        <f>IF(D221&gt;0,VLOOKUP(D221,Series!A:B,2,0),"")</f>
        <v>Uganda Employment and Earnings Survey</v>
      </c>
      <c r="F221" s="13" t="str">
        <f>IF(D221&gt;0,VLOOKUP(D221,Series!A:D,4,0),"")</f>
        <v xml:space="preserve"> General economic, commercial and labour affairs</v>
      </c>
      <c r="G221" s="13" t="str">
        <f>IF(E221&gt;0,VLOOKUP(E221,Sources!A:B,2,0),"")</f>
        <v>Uganda Bureau of Statistics</v>
      </c>
      <c r="H221" s="13" t="str">
        <f>IF(E221="", "",VLOOKUP(E221,Sources!A:M, 13,FALSE))</f>
        <v>Confidential</v>
      </c>
      <c r="I221" s="13">
        <f>IF($E221="", "",VLOOKUP($E221,Sources!$A:$M, 5,FALSE))</f>
        <v>100</v>
      </c>
      <c r="J221" s="13">
        <f>IF($E221="", "",VLOOKUP($E221,Sources!$A:$M, 6,FALSE))</f>
        <v>0</v>
      </c>
      <c r="K221" s="13">
        <f>IF($E221="", "",VLOOKUP($E221,Sources!$A:$M, 9,FALSE))</f>
        <v>2008</v>
      </c>
      <c r="L221" s="13" t="str">
        <f>IF($D221="", "",VLOOKUP($D221,Series!$A:$J,6,FALSE))</f>
        <v>2nd level admin area</v>
      </c>
      <c r="M221" s="13" t="str">
        <f>IF($D221="", "",VLOOKUP($D221,Series!$A:$J,7,FALSE))</f>
        <v>None</v>
      </c>
      <c r="N221" s="13" t="str">
        <f>IF($D221="", "",VLOOKUP($D221,Series!$A:$J,8,FALSE))</f>
        <v>No</v>
      </c>
      <c r="O221" s="13" t="str">
        <f>IF($D221="", "",VLOOKUP($D221,Series!$A:$J,9,FALSE))</f>
        <v>None</v>
      </c>
      <c r="P221" s="13" t="str">
        <f>IF($D221="", "",VLOOKUP($D221,Series!$A:$J,10,FALSE))</f>
        <v>Other</v>
      </c>
    </row>
    <row r="222" spans="4:16" ht="45" x14ac:dyDescent="0.25">
      <c r="D222" s="3" t="s">
        <v>1938</v>
      </c>
      <c r="E222" s="13" t="str">
        <f>IF(D222&gt;0,VLOOKUP(D222,Series!A:B,2,0),"")</f>
        <v>Uganda Employment and Earnings Survey</v>
      </c>
      <c r="F222" s="13" t="str">
        <f>IF(D222&gt;0,VLOOKUP(D222,Series!A:D,4,0),"")</f>
        <v xml:space="preserve"> General economic, commercial and labour affairs</v>
      </c>
      <c r="G222" s="13" t="str">
        <f>IF(E222&gt;0,VLOOKUP(E222,Sources!A:B,2,0),"")</f>
        <v>Uganda Bureau of Statistics</v>
      </c>
      <c r="H222" s="13" t="str">
        <f>IF(E222="", "",VLOOKUP(E222,Sources!A:M, 13,FALSE))</f>
        <v>Confidential</v>
      </c>
      <c r="I222" s="13">
        <f>IF($E222="", "",VLOOKUP($E222,Sources!$A:$M, 5,FALSE))</f>
        <v>100</v>
      </c>
      <c r="J222" s="13">
        <f>IF($E222="", "",VLOOKUP($E222,Sources!$A:$M, 6,FALSE))</f>
        <v>0</v>
      </c>
      <c r="K222" s="13">
        <f>IF($E222="", "",VLOOKUP($E222,Sources!$A:$M, 9,FALSE))</f>
        <v>2008</v>
      </c>
      <c r="L222" s="13" t="str">
        <f>IF($D222="", "",VLOOKUP($D222,Series!$A:$J,6,FALSE))</f>
        <v>3rd level admin area</v>
      </c>
      <c r="M222" s="13" t="str">
        <f>IF($D222="", "",VLOOKUP($D222,Series!$A:$J,7,FALSE))</f>
        <v>None</v>
      </c>
      <c r="N222" s="13" t="str">
        <f>IF($D222="", "",VLOOKUP($D222,Series!$A:$J,8,FALSE))</f>
        <v>No</v>
      </c>
      <c r="O222" s="13" t="str">
        <f>IF($D222="", "",VLOOKUP($D222,Series!$A:$J,9,FALSE))</f>
        <v>None</v>
      </c>
      <c r="P222" s="13" t="str">
        <f>IF($D222="", "",VLOOKUP($D222,Series!$A:$J,10,FALSE))</f>
        <v>Other</v>
      </c>
    </row>
    <row r="223" spans="4:16" ht="45" x14ac:dyDescent="0.25">
      <c r="D223" s="3" t="s">
        <v>1939</v>
      </c>
      <c r="E223" s="13" t="str">
        <f>IF(D223&gt;0,VLOOKUP(D223,Series!A:B,2,0),"")</f>
        <v>Uganda Employment and Earnings Survey</v>
      </c>
      <c r="F223" s="13" t="str">
        <f>IF(D223&gt;0,VLOOKUP(D223,Series!A:D,4,0),"")</f>
        <v xml:space="preserve"> General economic, commercial and labour affairs</v>
      </c>
      <c r="G223" s="13" t="str">
        <f>IF(E223&gt;0,VLOOKUP(E223,Sources!A:B,2,0),"")</f>
        <v>Uganda Bureau of Statistics</v>
      </c>
      <c r="H223" s="13" t="str">
        <f>IF(E223="", "",VLOOKUP(E223,Sources!A:M, 13,FALSE))</f>
        <v>Confidential</v>
      </c>
      <c r="I223" s="13">
        <f>IF($E223="", "",VLOOKUP($E223,Sources!$A:$M, 5,FALSE))</f>
        <v>100</v>
      </c>
      <c r="J223" s="13">
        <f>IF($E223="", "",VLOOKUP($E223,Sources!$A:$M, 6,FALSE))</f>
        <v>0</v>
      </c>
      <c r="K223" s="13">
        <f>IF($E223="", "",VLOOKUP($E223,Sources!$A:$M, 9,FALSE))</f>
        <v>2008</v>
      </c>
      <c r="L223" s="13" t="str">
        <f>IF($D223="", "",VLOOKUP($D223,Series!$A:$J,6,FALSE))</f>
        <v>4th level admin area</v>
      </c>
      <c r="M223" s="13" t="str">
        <f>IF($D223="", "",VLOOKUP($D223,Series!$A:$J,7,FALSE))</f>
        <v>None</v>
      </c>
      <c r="N223" s="13" t="str">
        <f>IF($D223="", "",VLOOKUP($D223,Series!$A:$J,8,FALSE))</f>
        <v>No</v>
      </c>
      <c r="O223" s="13" t="str">
        <f>IF($D223="", "",VLOOKUP($D223,Series!$A:$J,9,FALSE))</f>
        <v>None</v>
      </c>
      <c r="P223" s="13" t="str">
        <f>IF($D223="", "",VLOOKUP($D223,Series!$A:$J,10,FALSE))</f>
        <v>Other</v>
      </c>
    </row>
    <row r="224" spans="4:16" ht="45" x14ac:dyDescent="0.25">
      <c r="D224" s="3" t="s">
        <v>1940</v>
      </c>
      <c r="E224" s="13" t="str">
        <f>IF(D224&gt;0,VLOOKUP(D224,Series!A:B,2,0),"")</f>
        <v>Uganda Employment and Earnings Survey</v>
      </c>
      <c r="F224" s="13" t="str">
        <f>IF(D224&gt;0,VLOOKUP(D224,Series!A:D,4,0),"")</f>
        <v xml:space="preserve"> General economic, commercial and labour affairs</v>
      </c>
      <c r="G224" s="13" t="str">
        <f>IF(E224&gt;0,VLOOKUP(E224,Sources!A:B,2,0),"")</f>
        <v>Uganda Bureau of Statistics</v>
      </c>
      <c r="H224" s="13" t="str">
        <f>IF(E224="", "",VLOOKUP(E224,Sources!A:M, 13,FALSE))</f>
        <v>Confidential</v>
      </c>
      <c r="I224" s="13">
        <f>IF($E224="", "",VLOOKUP($E224,Sources!$A:$M, 5,FALSE))</f>
        <v>100</v>
      </c>
      <c r="J224" s="13">
        <f>IF($E224="", "",VLOOKUP($E224,Sources!$A:$M, 6,FALSE))</f>
        <v>0</v>
      </c>
      <c r="K224" s="13">
        <f>IF($E224="", "",VLOOKUP($E224,Sources!$A:$M, 9,FALSE))</f>
        <v>2008</v>
      </c>
      <c r="L224" s="13" t="str">
        <f>IF($D224="", "",VLOOKUP($D224,Series!$A:$J,6,FALSE))</f>
        <v>5th level admin area</v>
      </c>
      <c r="M224" s="13" t="str">
        <f>IF($D224="", "",VLOOKUP($D224,Series!$A:$J,7,FALSE))</f>
        <v>None</v>
      </c>
      <c r="N224" s="13" t="str">
        <f>IF($D224="", "",VLOOKUP($D224,Series!$A:$J,8,FALSE))</f>
        <v>No</v>
      </c>
      <c r="O224" s="13" t="str">
        <f>IF($D224="", "",VLOOKUP($D224,Series!$A:$J,9,FALSE))</f>
        <v>None</v>
      </c>
      <c r="P224" s="13" t="str">
        <f>IF($D224="", "",VLOOKUP($D224,Series!$A:$J,10,FALSE))</f>
        <v>Other</v>
      </c>
    </row>
    <row r="225" spans="4:16" ht="45" x14ac:dyDescent="0.25">
      <c r="D225" s="3" t="s">
        <v>1941</v>
      </c>
      <c r="E225" s="13" t="str">
        <f>IF(D225&gt;0,VLOOKUP(D225,Series!A:B,2,0),"")</f>
        <v>Uganda Employment and Earnings Survey</v>
      </c>
      <c r="F225" s="13" t="str">
        <f>IF(D225&gt;0,VLOOKUP(D225,Series!A:D,4,0),"")</f>
        <v xml:space="preserve"> General economic, commercial and labour affairs</v>
      </c>
      <c r="G225" s="13" t="str">
        <f>IF(E225&gt;0,VLOOKUP(E225,Sources!A:B,2,0),"")</f>
        <v>Uganda Bureau of Statistics</v>
      </c>
      <c r="H225" s="13" t="str">
        <f>IF(E225="", "",VLOOKUP(E225,Sources!A:M, 13,FALSE))</f>
        <v>Confidential</v>
      </c>
      <c r="I225" s="13">
        <f>IF($E225="", "",VLOOKUP($E225,Sources!$A:$M, 5,FALSE))</f>
        <v>100</v>
      </c>
      <c r="J225" s="13">
        <f>IF($E225="", "",VLOOKUP($E225,Sources!$A:$M, 6,FALSE))</f>
        <v>0</v>
      </c>
      <c r="K225" s="13">
        <f>IF($E225="", "",VLOOKUP($E225,Sources!$A:$M, 9,FALSE))</f>
        <v>2008</v>
      </c>
      <c r="L225" s="13" t="str">
        <f>IF($D225="", "",VLOOKUP($D225,Series!$A:$J,6,FALSE))</f>
        <v>6th level admin area</v>
      </c>
      <c r="M225" s="13" t="str">
        <f>IF($D225="", "",VLOOKUP($D225,Series!$A:$J,7,FALSE))</f>
        <v>None</v>
      </c>
      <c r="N225" s="13" t="str">
        <f>IF($D225="", "",VLOOKUP($D225,Series!$A:$J,8,FALSE))</f>
        <v>No</v>
      </c>
      <c r="O225" s="13" t="str">
        <f>IF($D225="", "",VLOOKUP($D225,Series!$A:$J,9,FALSE))</f>
        <v>None</v>
      </c>
      <c r="P225" s="13" t="str">
        <f>IF($D225="", "",VLOOKUP($D225,Series!$A:$J,10,FALSE))</f>
        <v>Other</v>
      </c>
    </row>
    <row r="226" spans="4:16" ht="45" x14ac:dyDescent="0.25">
      <c r="D226" s="3" t="s">
        <v>1942</v>
      </c>
      <c r="E226" s="13" t="str">
        <f>IF(D226&gt;0,VLOOKUP(D226,Series!A:B,2,0),"")</f>
        <v>Uganda Employment and Earnings Survey</v>
      </c>
      <c r="F226" s="13" t="str">
        <f>IF(D226&gt;0,VLOOKUP(D226,Series!A:D,4,0),"")</f>
        <v xml:space="preserve"> General economic, commercial and labour affairs</v>
      </c>
      <c r="G226" s="13" t="str">
        <f>IF(E226&gt;0,VLOOKUP(E226,Sources!A:B,2,0),"")</f>
        <v>Uganda Bureau of Statistics</v>
      </c>
      <c r="H226" s="13" t="str">
        <f>IF(E226="", "",VLOOKUP(E226,Sources!A:M, 13,FALSE))</f>
        <v>Confidential</v>
      </c>
      <c r="I226" s="13">
        <f>IF($E226="", "",VLOOKUP($E226,Sources!$A:$M, 5,FALSE))</f>
        <v>100</v>
      </c>
      <c r="J226" s="13">
        <f>IF($E226="", "",VLOOKUP($E226,Sources!$A:$M, 6,FALSE))</f>
        <v>0</v>
      </c>
      <c r="K226" s="13">
        <f>IF($E226="", "",VLOOKUP($E226,Sources!$A:$M, 9,FALSE))</f>
        <v>2008</v>
      </c>
      <c r="L226" s="13" t="str">
        <f>IF($D226="", "",VLOOKUP($D226,Series!$A:$J,6,FALSE))</f>
        <v>7th level admin area</v>
      </c>
      <c r="M226" s="13" t="str">
        <f>IF($D226="", "",VLOOKUP($D226,Series!$A:$J,7,FALSE))</f>
        <v>None</v>
      </c>
      <c r="N226" s="13" t="str">
        <f>IF($D226="", "",VLOOKUP($D226,Series!$A:$J,8,FALSE))</f>
        <v>No</v>
      </c>
      <c r="O226" s="13" t="str">
        <f>IF($D226="", "",VLOOKUP($D226,Series!$A:$J,9,FALSE))</f>
        <v>None</v>
      </c>
      <c r="P226" s="13" t="str">
        <f>IF($D226="", "",VLOOKUP($D226,Series!$A:$J,10,FALSE))</f>
        <v>Other</v>
      </c>
    </row>
    <row r="227" spans="4:16" ht="45" x14ac:dyDescent="0.25">
      <c r="D227" s="3" t="s">
        <v>1943</v>
      </c>
      <c r="E227" s="13" t="str">
        <f>IF(D227&gt;0,VLOOKUP(D227,Series!A:B,2,0),"")</f>
        <v>Uganda Employment and Earnings Survey</v>
      </c>
      <c r="F227" s="13" t="str">
        <f>IF(D227&gt;0,VLOOKUP(D227,Series!A:D,4,0),"")</f>
        <v xml:space="preserve"> General economic, commercial and labour affairs</v>
      </c>
      <c r="G227" s="13" t="str">
        <f>IF(E227&gt;0,VLOOKUP(E227,Sources!A:B,2,0),"")</f>
        <v>Uganda Bureau of Statistics</v>
      </c>
      <c r="H227" s="13" t="str">
        <f>IF(E227="", "",VLOOKUP(E227,Sources!A:M, 13,FALSE))</f>
        <v>Confidential</v>
      </c>
      <c r="I227" s="13">
        <f>IF($E227="", "",VLOOKUP($E227,Sources!$A:$M, 5,FALSE))</f>
        <v>100</v>
      </c>
      <c r="J227" s="13">
        <f>IF($E227="", "",VLOOKUP($E227,Sources!$A:$M, 6,FALSE))</f>
        <v>0</v>
      </c>
      <c r="K227" s="13">
        <f>IF($E227="", "",VLOOKUP($E227,Sources!$A:$M, 9,FALSE))</f>
        <v>2008</v>
      </c>
      <c r="L227" s="13" t="str">
        <f>IF($D227="", "",VLOOKUP($D227,Series!$A:$J,6,FALSE))</f>
        <v>8th level admin area</v>
      </c>
      <c r="M227" s="13" t="str">
        <f>IF($D227="", "",VLOOKUP($D227,Series!$A:$J,7,FALSE))</f>
        <v>None</v>
      </c>
      <c r="N227" s="13" t="str">
        <f>IF($D227="", "",VLOOKUP($D227,Series!$A:$J,8,FALSE))</f>
        <v>No</v>
      </c>
      <c r="O227" s="13" t="str">
        <f>IF($D227="", "",VLOOKUP($D227,Series!$A:$J,9,FALSE))</f>
        <v>None</v>
      </c>
      <c r="P227" s="13" t="str">
        <f>IF($D227="", "",VLOOKUP($D227,Series!$A:$J,10,FALSE))</f>
        <v>Other</v>
      </c>
    </row>
    <row r="228" spans="4:16" ht="45" x14ac:dyDescent="0.25">
      <c r="D228" s="3" t="s">
        <v>1944</v>
      </c>
      <c r="E228" s="13" t="str">
        <f>IF(D228&gt;0,VLOOKUP(D228,Series!A:B,2,0),"")</f>
        <v>Uganda Employment and Earnings Survey</v>
      </c>
      <c r="F228" s="13" t="str">
        <f>IF(D228&gt;0,VLOOKUP(D228,Series!A:D,4,0),"")</f>
        <v xml:space="preserve"> General economic, commercial and labour affairs</v>
      </c>
      <c r="G228" s="13" t="str">
        <f>IF(E228&gt;0,VLOOKUP(E228,Sources!A:B,2,0),"")</f>
        <v>Uganda Bureau of Statistics</v>
      </c>
      <c r="H228" s="13" t="str">
        <f>IF(E228="", "",VLOOKUP(E228,Sources!A:M, 13,FALSE))</f>
        <v>Confidential</v>
      </c>
      <c r="I228" s="13">
        <f>IF($E228="", "",VLOOKUP($E228,Sources!$A:$M, 5,FALSE))</f>
        <v>100</v>
      </c>
      <c r="J228" s="13">
        <f>IF($E228="", "",VLOOKUP($E228,Sources!$A:$M, 6,FALSE))</f>
        <v>0</v>
      </c>
      <c r="K228" s="13">
        <f>IF($E228="", "",VLOOKUP($E228,Sources!$A:$M, 9,FALSE))</f>
        <v>2008</v>
      </c>
      <c r="L228" s="13" t="str">
        <f>IF($D228="", "",VLOOKUP($D228,Series!$A:$J,6,FALSE))</f>
        <v>9th level admin area</v>
      </c>
      <c r="M228" s="13" t="str">
        <f>IF($D228="", "",VLOOKUP($D228,Series!$A:$J,7,FALSE))</f>
        <v>None</v>
      </c>
      <c r="N228" s="13" t="str">
        <f>IF($D228="", "",VLOOKUP($D228,Series!$A:$J,8,FALSE))</f>
        <v>No</v>
      </c>
      <c r="O228" s="13" t="str">
        <f>IF($D228="", "",VLOOKUP($D228,Series!$A:$J,9,FALSE))</f>
        <v>None</v>
      </c>
      <c r="P228" s="13" t="str">
        <f>IF($D228="", "",VLOOKUP($D228,Series!$A:$J,10,FALSE))</f>
        <v>Other</v>
      </c>
    </row>
    <row r="229" spans="4:16" ht="30" x14ac:dyDescent="0.25">
      <c r="D229" s="3" t="s">
        <v>2174</v>
      </c>
      <c r="E229" s="13" t="str">
        <f>IF(D229&gt;0,VLOOKUP(D229,Series!A:B,2,0),"")</f>
        <v>Community Service Database</v>
      </c>
      <c r="F229" s="13">
        <f>IF(D229&gt;0,VLOOKUP(D229,Series!A:D,4,0),"")</f>
        <v>0</v>
      </c>
      <c r="G229" s="13" t="str">
        <f>IF(E229&gt;0,VLOOKUP(E229,Sources!A:B,2,0),"")</f>
        <v>Ministry of Internal Affairs</v>
      </c>
      <c r="H229" s="13" t="str">
        <f>IF(E229="", "",VLOOKUP(E229,Sources!A:M, 13,FALSE))</f>
        <v>Institution wide</v>
      </c>
      <c r="I229" s="13">
        <f>IF($E229="", "",VLOOKUP($E229,Sources!$A:$M, 5,FALSE))</f>
        <v>100</v>
      </c>
      <c r="J229" s="13">
        <f>IF($E229="", "",VLOOKUP($E229,Sources!$A:$M, 6,FALSE))</f>
        <v>100</v>
      </c>
      <c r="K229" s="13">
        <f>IF($E229="", "",VLOOKUP($E229,Sources!$A:$M, 9,FALSE))</f>
        <v>0</v>
      </c>
      <c r="L229" s="13">
        <f>IF($D229="", "",VLOOKUP($D229,Series!$A:$J,6,FALSE))</f>
        <v>0</v>
      </c>
      <c r="M229" s="13">
        <f>IF($D229="", "",VLOOKUP($D229,Series!$A:$J,7,FALSE))</f>
        <v>0</v>
      </c>
      <c r="N229" s="13">
        <f>IF($D229="", "",VLOOKUP($D229,Series!$A:$J,8,FALSE))</f>
        <v>0</v>
      </c>
      <c r="O229" s="13">
        <f>IF($D229="", "",VLOOKUP($D229,Series!$A:$J,9,FALSE))</f>
        <v>0</v>
      </c>
      <c r="P229" s="13">
        <f>IF($D229="", "",VLOOKUP($D229,Series!$A:$J,10,FALSE))</f>
        <v>0</v>
      </c>
    </row>
    <row r="230" spans="4:16" ht="30" x14ac:dyDescent="0.25">
      <c r="D230" s="3" t="s">
        <v>2175</v>
      </c>
      <c r="E230" s="13" t="str">
        <f>IF(D230&gt;0,VLOOKUP(D230,Series!A:B,2,0),"")</f>
        <v>Community Service Database</v>
      </c>
      <c r="F230" s="13">
        <f>IF(D230&gt;0,VLOOKUP(D230,Series!A:D,4,0),"")</f>
        <v>0</v>
      </c>
      <c r="G230" s="13" t="str">
        <f>IF(E230&gt;0,VLOOKUP(E230,Sources!A:B,2,0),"")</f>
        <v>Ministry of Internal Affairs</v>
      </c>
      <c r="H230" s="13" t="str">
        <f>IF(E230="", "",VLOOKUP(E230,Sources!A:M, 13,FALSE))</f>
        <v>Institution wide</v>
      </c>
      <c r="I230" s="13">
        <f>IF($E230="", "",VLOOKUP($E230,Sources!$A:$M, 5,FALSE))</f>
        <v>100</v>
      </c>
      <c r="J230" s="13">
        <f>IF($E230="", "",VLOOKUP($E230,Sources!$A:$M, 6,FALSE))</f>
        <v>100</v>
      </c>
      <c r="K230" s="13">
        <f>IF($E230="", "",VLOOKUP($E230,Sources!$A:$M, 9,FALSE))</f>
        <v>0</v>
      </c>
      <c r="L230" s="13">
        <f>IF($D230="", "",VLOOKUP($D230,Series!$A:$J,6,FALSE))</f>
        <v>0</v>
      </c>
      <c r="M230" s="13">
        <f>IF($D230="", "",VLOOKUP($D230,Series!$A:$J,7,FALSE))</f>
        <v>0</v>
      </c>
      <c r="N230" s="13">
        <f>IF($D230="", "",VLOOKUP($D230,Series!$A:$J,8,FALSE))</f>
        <v>0</v>
      </c>
      <c r="O230" s="13">
        <f>IF($D230="", "",VLOOKUP($D230,Series!$A:$J,9,FALSE))</f>
        <v>0</v>
      </c>
      <c r="P230" s="13">
        <f>IF($D230="", "",VLOOKUP($D230,Series!$A:$J,10,FALSE))</f>
        <v>0</v>
      </c>
    </row>
    <row r="231" spans="4:16" ht="30" x14ac:dyDescent="0.25">
      <c r="D231" s="3" t="s">
        <v>2176</v>
      </c>
      <c r="E231" s="13" t="str">
        <f>IF(D231&gt;0,VLOOKUP(D231,Series!A:B,2,0),"")</f>
        <v>Community Service Database</v>
      </c>
      <c r="F231" s="13">
        <f>IF(D231&gt;0,VLOOKUP(D231,Series!A:D,4,0),"")</f>
        <v>0</v>
      </c>
      <c r="G231" s="13" t="str">
        <f>IF(E231&gt;0,VLOOKUP(E231,Sources!A:B,2,0),"")</f>
        <v>Ministry of Internal Affairs</v>
      </c>
      <c r="H231" s="13" t="str">
        <f>IF(E231="", "",VLOOKUP(E231,Sources!A:M, 13,FALSE))</f>
        <v>Institution wide</v>
      </c>
      <c r="I231" s="13">
        <f>IF($E231="", "",VLOOKUP($E231,Sources!$A:$M, 5,FALSE))</f>
        <v>100</v>
      </c>
      <c r="J231" s="13">
        <f>IF($E231="", "",VLOOKUP($E231,Sources!$A:$M, 6,FALSE))</f>
        <v>100</v>
      </c>
      <c r="K231" s="13">
        <f>IF($E231="", "",VLOOKUP($E231,Sources!$A:$M, 9,FALSE))</f>
        <v>0</v>
      </c>
      <c r="L231" s="13">
        <f>IF($D231="", "",VLOOKUP($D231,Series!$A:$J,6,FALSE))</f>
        <v>0</v>
      </c>
      <c r="M231" s="13">
        <f>IF($D231="", "",VLOOKUP($D231,Series!$A:$J,7,FALSE))</f>
        <v>0</v>
      </c>
      <c r="N231" s="13">
        <f>IF($D231="", "",VLOOKUP($D231,Series!$A:$J,8,FALSE))</f>
        <v>0</v>
      </c>
      <c r="O231" s="13">
        <f>IF($D231="", "",VLOOKUP($D231,Series!$A:$J,9,FALSE))</f>
        <v>0</v>
      </c>
      <c r="P231" s="13">
        <f>IF($D231="", "",VLOOKUP($D231,Series!$A:$J,10,FALSE))</f>
        <v>0</v>
      </c>
    </row>
    <row r="232" spans="4:16" ht="30" x14ac:dyDescent="0.25">
      <c r="D232" s="3" t="s">
        <v>2177</v>
      </c>
      <c r="E232" s="13" t="str">
        <f>IF(D232&gt;0,VLOOKUP(D232,Series!A:B,2,0),"")</f>
        <v>Community Service Database</v>
      </c>
      <c r="F232" s="13">
        <f>IF(D232&gt;0,VLOOKUP(D232,Series!A:D,4,0),"")</f>
        <v>0</v>
      </c>
      <c r="G232" s="13" t="str">
        <f>IF(E232&gt;0,VLOOKUP(E232,Sources!A:B,2,0),"")</f>
        <v>Ministry of Internal Affairs</v>
      </c>
      <c r="H232" s="13" t="str">
        <f>IF(E232="", "",VLOOKUP(E232,Sources!A:M, 13,FALSE))</f>
        <v>Institution wide</v>
      </c>
      <c r="I232" s="13">
        <f>IF($E232="", "",VLOOKUP($E232,Sources!$A:$M, 5,FALSE))</f>
        <v>100</v>
      </c>
      <c r="J232" s="13">
        <f>IF($E232="", "",VLOOKUP($E232,Sources!$A:$M, 6,FALSE))</f>
        <v>100</v>
      </c>
      <c r="K232" s="13">
        <f>IF($E232="", "",VLOOKUP($E232,Sources!$A:$M, 9,FALSE))</f>
        <v>0</v>
      </c>
      <c r="L232" s="13">
        <f>IF($D232="", "",VLOOKUP($D232,Series!$A:$J,6,FALSE))</f>
        <v>0</v>
      </c>
      <c r="M232" s="13">
        <f>IF($D232="", "",VLOOKUP($D232,Series!$A:$J,7,FALSE))</f>
        <v>0</v>
      </c>
      <c r="N232" s="13">
        <f>IF($D232="", "",VLOOKUP($D232,Series!$A:$J,8,FALSE))</f>
        <v>0</v>
      </c>
      <c r="O232" s="13">
        <f>IF($D232="", "",VLOOKUP($D232,Series!$A:$J,9,FALSE))</f>
        <v>0</v>
      </c>
      <c r="P232" s="13">
        <f>IF($D232="", "",VLOOKUP($D232,Series!$A:$J,10,FALSE))</f>
        <v>0</v>
      </c>
    </row>
    <row r="233" spans="4:16" ht="30" x14ac:dyDescent="0.25">
      <c r="D233" s="3" t="s">
        <v>2178</v>
      </c>
      <c r="E233" s="13" t="str">
        <f>IF(D233&gt;0,VLOOKUP(D233,Series!A:B,2,0),"")</f>
        <v>Community Service Database</v>
      </c>
      <c r="F233" s="13">
        <f>IF(D233&gt;0,VLOOKUP(D233,Series!A:D,4,0),"")</f>
        <v>0</v>
      </c>
      <c r="G233" s="13" t="str">
        <f>IF(E233&gt;0,VLOOKUP(E233,Sources!A:B,2,0),"")</f>
        <v>Ministry of Internal Affairs</v>
      </c>
      <c r="H233" s="13" t="str">
        <f>IF(E233="", "",VLOOKUP(E233,Sources!A:M, 13,FALSE))</f>
        <v>Institution wide</v>
      </c>
      <c r="I233" s="13">
        <f>IF($E233="", "",VLOOKUP($E233,Sources!$A:$M, 5,FALSE))</f>
        <v>100</v>
      </c>
      <c r="J233" s="13">
        <f>IF($E233="", "",VLOOKUP($E233,Sources!$A:$M, 6,FALSE))</f>
        <v>100</v>
      </c>
      <c r="K233" s="13">
        <f>IF($E233="", "",VLOOKUP($E233,Sources!$A:$M, 9,FALSE))</f>
        <v>0</v>
      </c>
      <c r="L233" s="13">
        <f>IF($D233="", "",VLOOKUP($D233,Series!$A:$J,6,FALSE))</f>
        <v>0</v>
      </c>
      <c r="M233" s="13">
        <f>IF($D233="", "",VLOOKUP($D233,Series!$A:$J,7,FALSE))</f>
        <v>0</v>
      </c>
      <c r="N233" s="13">
        <f>IF($D233="", "",VLOOKUP($D233,Series!$A:$J,8,FALSE))</f>
        <v>0</v>
      </c>
      <c r="O233" s="13">
        <f>IF($D233="", "",VLOOKUP($D233,Series!$A:$J,9,FALSE))</f>
        <v>0</v>
      </c>
      <c r="P233" s="13">
        <f>IF($D233="", "",VLOOKUP($D233,Series!$A:$J,10,FALSE))</f>
        <v>0</v>
      </c>
    </row>
    <row r="234" spans="4:16" ht="30" x14ac:dyDescent="0.25">
      <c r="D234" s="3" t="s">
        <v>2179</v>
      </c>
      <c r="E234" s="13" t="str">
        <f>IF(D234&gt;0,VLOOKUP(D234,Series!A:B,2,0),"")</f>
        <v>Community Service Database</v>
      </c>
      <c r="F234" s="13">
        <f>IF(D234&gt;0,VLOOKUP(D234,Series!A:D,4,0),"")</f>
        <v>0</v>
      </c>
      <c r="G234" s="13" t="str">
        <f>IF(E234&gt;0,VLOOKUP(E234,Sources!A:B,2,0),"")</f>
        <v>Ministry of Internal Affairs</v>
      </c>
      <c r="H234" s="13" t="str">
        <f>IF(E234="", "",VLOOKUP(E234,Sources!A:M, 13,FALSE))</f>
        <v>Institution wide</v>
      </c>
      <c r="I234" s="13">
        <f>IF($E234="", "",VLOOKUP($E234,Sources!$A:$M, 5,FALSE))</f>
        <v>100</v>
      </c>
      <c r="J234" s="13">
        <f>IF($E234="", "",VLOOKUP($E234,Sources!$A:$M, 6,FALSE))</f>
        <v>100</v>
      </c>
      <c r="K234" s="13">
        <f>IF($E234="", "",VLOOKUP($E234,Sources!$A:$M, 9,FALSE))</f>
        <v>0</v>
      </c>
      <c r="L234" s="13">
        <f>IF($D234="", "",VLOOKUP($D234,Series!$A:$J,6,FALSE))</f>
        <v>0</v>
      </c>
      <c r="M234" s="13">
        <f>IF($D234="", "",VLOOKUP($D234,Series!$A:$J,7,FALSE))</f>
        <v>0</v>
      </c>
      <c r="N234" s="13">
        <f>IF($D234="", "",VLOOKUP($D234,Series!$A:$J,8,FALSE))</f>
        <v>0</v>
      </c>
      <c r="O234" s="13">
        <f>IF($D234="", "",VLOOKUP($D234,Series!$A:$J,9,FALSE))</f>
        <v>0</v>
      </c>
      <c r="P234" s="13">
        <f>IF($D234="", "",VLOOKUP($D234,Series!$A:$J,10,FALSE))</f>
        <v>0</v>
      </c>
    </row>
    <row r="235" spans="4:16" ht="30" x14ac:dyDescent="0.25">
      <c r="D235" s="3" t="s">
        <v>2180</v>
      </c>
      <c r="E235" s="13" t="str">
        <f>IF(D235&gt;0,VLOOKUP(D235,Series!A:B,2,0),"")</f>
        <v>Community Service Database</v>
      </c>
      <c r="F235" s="13">
        <f>IF(D235&gt;0,VLOOKUP(D235,Series!A:D,4,0),"")</f>
        <v>0</v>
      </c>
      <c r="G235" s="13" t="str">
        <f>IF(E235&gt;0,VLOOKUP(E235,Sources!A:B,2,0),"")</f>
        <v>Ministry of Internal Affairs</v>
      </c>
      <c r="H235" s="13" t="str">
        <f>IF(E235="", "",VLOOKUP(E235,Sources!A:M, 13,FALSE))</f>
        <v>Institution wide</v>
      </c>
      <c r="I235" s="13">
        <f>IF($E235="", "",VLOOKUP($E235,Sources!$A:$M, 5,FALSE))</f>
        <v>100</v>
      </c>
      <c r="J235" s="13">
        <f>IF($E235="", "",VLOOKUP($E235,Sources!$A:$M, 6,FALSE))</f>
        <v>100</v>
      </c>
      <c r="K235" s="13">
        <f>IF($E235="", "",VLOOKUP($E235,Sources!$A:$M, 9,FALSE))</f>
        <v>0</v>
      </c>
      <c r="L235" s="13">
        <f>IF($D235="", "",VLOOKUP($D235,Series!$A:$J,6,FALSE))</f>
        <v>0</v>
      </c>
      <c r="M235" s="13">
        <f>IF($D235="", "",VLOOKUP($D235,Series!$A:$J,7,FALSE))</f>
        <v>0</v>
      </c>
      <c r="N235" s="13">
        <f>IF($D235="", "",VLOOKUP($D235,Series!$A:$J,8,FALSE))</f>
        <v>0</v>
      </c>
      <c r="O235" s="13">
        <f>IF($D235="", "",VLOOKUP($D235,Series!$A:$J,9,FALSE))</f>
        <v>0</v>
      </c>
      <c r="P235" s="13">
        <f>IF($D235="", "",VLOOKUP($D235,Series!$A:$J,10,FALSE))</f>
        <v>0</v>
      </c>
    </row>
    <row r="236" spans="4:16" ht="30" x14ac:dyDescent="0.25">
      <c r="D236" s="3" t="s">
        <v>2181</v>
      </c>
      <c r="E236" s="13" t="str">
        <f>IF(D236&gt;0,VLOOKUP(D236,Series!A:B,2,0),"")</f>
        <v>Community Service Database</v>
      </c>
      <c r="F236" s="13">
        <f>IF(D236&gt;0,VLOOKUP(D236,Series!A:D,4,0),"")</f>
        <v>0</v>
      </c>
      <c r="G236" s="13" t="str">
        <f>IF(E236&gt;0,VLOOKUP(E236,Sources!A:B,2,0),"")</f>
        <v>Ministry of Internal Affairs</v>
      </c>
      <c r="H236" s="13" t="str">
        <f>IF(E236="", "",VLOOKUP(E236,Sources!A:M, 13,FALSE))</f>
        <v>Institution wide</v>
      </c>
      <c r="I236" s="13">
        <f>IF($E236="", "",VLOOKUP($E236,Sources!$A:$M, 5,FALSE))</f>
        <v>100</v>
      </c>
      <c r="J236" s="13">
        <f>IF($E236="", "",VLOOKUP($E236,Sources!$A:$M, 6,FALSE))</f>
        <v>100</v>
      </c>
      <c r="K236" s="13">
        <f>IF($E236="", "",VLOOKUP($E236,Sources!$A:$M, 9,FALSE))</f>
        <v>0</v>
      </c>
      <c r="L236" s="13">
        <f>IF($D236="", "",VLOOKUP($D236,Series!$A:$J,6,FALSE))</f>
        <v>0</v>
      </c>
      <c r="M236" s="13">
        <f>IF($D236="", "",VLOOKUP($D236,Series!$A:$J,7,FALSE))</f>
        <v>0</v>
      </c>
      <c r="N236" s="13">
        <f>IF($D236="", "",VLOOKUP($D236,Series!$A:$J,8,FALSE))</f>
        <v>0</v>
      </c>
      <c r="O236" s="13">
        <f>IF($D236="", "",VLOOKUP($D236,Series!$A:$J,9,FALSE))</f>
        <v>0</v>
      </c>
      <c r="P236" s="13">
        <f>IF($D236="", "",VLOOKUP($D236,Series!$A:$J,10,FALSE))</f>
        <v>0</v>
      </c>
    </row>
    <row r="237" spans="4:16" ht="30" x14ac:dyDescent="0.25">
      <c r="D237" s="3" t="s">
        <v>2182</v>
      </c>
      <c r="E237" s="13" t="str">
        <f>IF(D237&gt;0,VLOOKUP(D237,Series!A:B,2,0),"")</f>
        <v>Community Service Database</v>
      </c>
      <c r="F237" s="13">
        <f>IF(D237&gt;0,VLOOKUP(D237,Series!A:D,4,0),"")</f>
        <v>0</v>
      </c>
      <c r="G237" s="13" t="str">
        <f>IF(E237&gt;0,VLOOKUP(E237,Sources!A:B,2,0),"")</f>
        <v>Ministry of Internal Affairs</v>
      </c>
      <c r="H237" s="13" t="str">
        <f>IF(E237="", "",VLOOKUP(E237,Sources!A:M, 13,FALSE))</f>
        <v>Institution wide</v>
      </c>
      <c r="I237" s="13">
        <f>IF($E237="", "",VLOOKUP($E237,Sources!$A:$M, 5,FALSE))</f>
        <v>100</v>
      </c>
      <c r="J237" s="13">
        <f>IF($E237="", "",VLOOKUP($E237,Sources!$A:$M, 6,FALSE))</f>
        <v>100</v>
      </c>
      <c r="K237" s="13">
        <f>IF($E237="", "",VLOOKUP($E237,Sources!$A:$M, 9,FALSE))</f>
        <v>0</v>
      </c>
      <c r="L237" s="13">
        <f>IF($D237="", "",VLOOKUP($D237,Series!$A:$J,6,FALSE))</f>
        <v>0</v>
      </c>
      <c r="M237" s="13">
        <f>IF($D237="", "",VLOOKUP($D237,Series!$A:$J,7,FALSE))</f>
        <v>0</v>
      </c>
      <c r="N237" s="13">
        <f>IF($D237="", "",VLOOKUP($D237,Series!$A:$J,8,FALSE))</f>
        <v>0</v>
      </c>
      <c r="O237" s="13">
        <f>IF($D237="", "",VLOOKUP($D237,Series!$A:$J,9,FALSE))</f>
        <v>0</v>
      </c>
      <c r="P237" s="13">
        <f>IF($D237="", "",VLOOKUP($D237,Series!$A:$J,10,FALSE))</f>
        <v>0</v>
      </c>
    </row>
    <row r="238" spans="4:16" ht="30" x14ac:dyDescent="0.25">
      <c r="D238" s="3" t="s">
        <v>2183</v>
      </c>
      <c r="E238" s="13" t="str">
        <f>IF(D238&gt;0,VLOOKUP(D238,Series!A:B,2,0),"")</f>
        <v>Community Service Database</v>
      </c>
      <c r="F238" s="13">
        <f>IF(D238&gt;0,VLOOKUP(D238,Series!A:D,4,0),"")</f>
        <v>0</v>
      </c>
      <c r="G238" s="13" t="str">
        <f>IF(E238&gt;0,VLOOKUP(E238,Sources!A:B,2,0),"")</f>
        <v>Ministry of Internal Affairs</v>
      </c>
      <c r="H238" s="13" t="str">
        <f>IF(E238="", "",VLOOKUP(E238,Sources!A:M, 13,FALSE))</f>
        <v>Institution wide</v>
      </c>
      <c r="I238" s="13">
        <f>IF($E238="", "",VLOOKUP($E238,Sources!$A:$M, 5,FALSE))</f>
        <v>100</v>
      </c>
      <c r="J238" s="13">
        <f>IF($E238="", "",VLOOKUP($E238,Sources!$A:$M, 6,FALSE))</f>
        <v>100</v>
      </c>
      <c r="K238" s="13">
        <f>IF($E238="", "",VLOOKUP($E238,Sources!$A:$M, 9,FALSE))</f>
        <v>0</v>
      </c>
      <c r="L238" s="13">
        <f>IF($D238="", "",VLOOKUP($D238,Series!$A:$J,6,FALSE))</f>
        <v>0</v>
      </c>
      <c r="M238" s="13">
        <f>IF($D238="", "",VLOOKUP($D238,Series!$A:$J,7,FALSE))</f>
        <v>0</v>
      </c>
      <c r="N238" s="13">
        <f>IF($D238="", "",VLOOKUP($D238,Series!$A:$J,8,FALSE))</f>
        <v>0</v>
      </c>
      <c r="O238" s="13">
        <f>IF($D238="", "",VLOOKUP($D238,Series!$A:$J,9,FALSE))</f>
        <v>0</v>
      </c>
      <c r="P238" s="13">
        <f>IF($D238="", "",VLOOKUP($D238,Series!$A:$J,10,FALSE))</f>
        <v>0</v>
      </c>
    </row>
    <row r="239" spans="4:16" ht="30" x14ac:dyDescent="0.25">
      <c r="D239" s="3" t="s">
        <v>2184</v>
      </c>
      <c r="E239" s="13" t="str">
        <f>IF(D239&gt;0,VLOOKUP(D239,Series!A:B,2,0),"")</f>
        <v>Community Service Database</v>
      </c>
      <c r="F239" s="13">
        <f>IF(D239&gt;0,VLOOKUP(D239,Series!A:D,4,0),"")</f>
        <v>0</v>
      </c>
      <c r="G239" s="13" t="str">
        <f>IF(E239&gt;0,VLOOKUP(E239,Sources!A:B,2,0),"")</f>
        <v>Ministry of Internal Affairs</v>
      </c>
      <c r="H239" s="13" t="str">
        <f>IF(E239="", "",VLOOKUP(E239,Sources!A:M, 13,FALSE))</f>
        <v>Institution wide</v>
      </c>
      <c r="I239" s="13">
        <f>IF($E239="", "",VLOOKUP($E239,Sources!$A:$M, 5,FALSE))</f>
        <v>100</v>
      </c>
      <c r="J239" s="13">
        <f>IF($E239="", "",VLOOKUP($E239,Sources!$A:$M, 6,FALSE))</f>
        <v>100</v>
      </c>
      <c r="K239" s="13">
        <f>IF($E239="", "",VLOOKUP($E239,Sources!$A:$M, 9,FALSE))</f>
        <v>0</v>
      </c>
      <c r="L239" s="13">
        <f>IF($D239="", "",VLOOKUP($D239,Series!$A:$J,6,FALSE))</f>
        <v>0</v>
      </c>
      <c r="M239" s="13">
        <f>IF($D239="", "",VLOOKUP($D239,Series!$A:$J,7,FALSE))</f>
        <v>0</v>
      </c>
      <c r="N239" s="13">
        <f>IF($D239="", "",VLOOKUP($D239,Series!$A:$J,8,FALSE))</f>
        <v>0</v>
      </c>
      <c r="O239" s="13">
        <f>IF($D239="", "",VLOOKUP($D239,Series!$A:$J,9,FALSE))</f>
        <v>0</v>
      </c>
      <c r="P239" s="13">
        <f>IF($D239="", "",VLOOKUP($D239,Series!$A:$J,10,FALSE))</f>
        <v>0</v>
      </c>
    </row>
    <row r="240" spans="4:16" ht="30" x14ac:dyDescent="0.25">
      <c r="D240" s="3" t="s">
        <v>2185</v>
      </c>
      <c r="E240" s="13" t="str">
        <f>IF(D240&gt;0,VLOOKUP(D240,Series!A:B,2,0),"")</f>
        <v>Community Service Database</v>
      </c>
      <c r="F240" s="13">
        <f>IF(D240&gt;0,VLOOKUP(D240,Series!A:D,4,0),"")</f>
        <v>0</v>
      </c>
      <c r="G240" s="13" t="str">
        <f>IF(E240&gt;0,VLOOKUP(E240,Sources!A:B,2,0),"")</f>
        <v>Ministry of Internal Affairs</v>
      </c>
      <c r="H240" s="13" t="str">
        <f>IF(E240="", "",VLOOKUP(E240,Sources!A:M, 13,FALSE))</f>
        <v>Institution wide</v>
      </c>
      <c r="I240" s="13">
        <f>IF($E240="", "",VLOOKUP($E240,Sources!$A:$M, 5,FALSE))</f>
        <v>100</v>
      </c>
      <c r="J240" s="13">
        <f>IF($E240="", "",VLOOKUP($E240,Sources!$A:$M, 6,FALSE))</f>
        <v>100</v>
      </c>
      <c r="K240" s="13">
        <f>IF($E240="", "",VLOOKUP($E240,Sources!$A:$M, 9,FALSE))</f>
        <v>0</v>
      </c>
      <c r="L240" s="13">
        <f>IF($D240="", "",VLOOKUP($D240,Series!$A:$J,6,FALSE))</f>
        <v>0</v>
      </c>
      <c r="M240" s="13">
        <f>IF($D240="", "",VLOOKUP($D240,Series!$A:$J,7,FALSE))</f>
        <v>0</v>
      </c>
      <c r="N240" s="13">
        <f>IF($D240="", "",VLOOKUP($D240,Series!$A:$J,8,FALSE))</f>
        <v>0</v>
      </c>
      <c r="O240" s="13">
        <f>IF($D240="", "",VLOOKUP($D240,Series!$A:$J,9,FALSE))</f>
        <v>0</v>
      </c>
      <c r="P240" s="13">
        <f>IF($D240="", "",VLOOKUP($D240,Series!$A:$J,10,FALSE))</f>
        <v>0</v>
      </c>
    </row>
    <row r="241" spans="4:16" ht="30" x14ac:dyDescent="0.25">
      <c r="D241" s="3" t="s">
        <v>2186</v>
      </c>
      <c r="E241" s="13" t="str">
        <f>IF(D241&gt;0,VLOOKUP(D241,Series!A:B,2,0),"")</f>
        <v>Community Service Database</v>
      </c>
      <c r="F241" s="13">
        <f>IF(D241&gt;0,VLOOKUP(D241,Series!A:D,4,0),"")</f>
        <v>0</v>
      </c>
      <c r="G241" s="13" t="str">
        <f>IF(E241&gt;0,VLOOKUP(E241,Sources!A:B,2,0),"")</f>
        <v>Ministry of Internal Affairs</v>
      </c>
      <c r="H241" s="13" t="str">
        <f>IF(E241="", "",VLOOKUP(E241,Sources!A:M, 13,FALSE))</f>
        <v>Institution wide</v>
      </c>
      <c r="I241" s="13">
        <f>IF($E241="", "",VLOOKUP($E241,Sources!$A:$M, 5,FALSE))</f>
        <v>100</v>
      </c>
      <c r="J241" s="13">
        <f>IF($E241="", "",VLOOKUP($E241,Sources!$A:$M, 6,FALSE))</f>
        <v>100</v>
      </c>
      <c r="K241" s="13">
        <f>IF($E241="", "",VLOOKUP($E241,Sources!$A:$M, 9,FALSE))</f>
        <v>0</v>
      </c>
      <c r="L241" s="13">
        <f>IF($D241="", "",VLOOKUP($D241,Series!$A:$J,6,FALSE))</f>
        <v>0</v>
      </c>
      <c r="M241" s="13">
        <f>IF($D241="", "",VLOOKUP($D241,Series!$A:$J,7,FALSE))</f>
        <v>0</v>
      </c>
      <c r="N241" s="13">
        <f>IF($D241="", "",VLOOKUP($D241,Series!$A:$J,8,FALSE))</f>
        <v>0</v>
      </c>
      <c r="O241" s="13">
        <f>IF($D241="", "",VLOOKUP($D241,Series!$A:$J,9,FALSE))</f>
        <v>0</v>
      </c>
      <c r="P241" s="13">
        <f>IF($D241="", "",VLOOKUP($D241,Series!$A:$J,10,FALSE))</f>
        <v>0</v>
      </c>
    </row>
    <row r="242" spans="4:16" ht="30" x14ac:dyDescent="0.25">
      <c r="D242" s="3" t="s">
        <v>2187</v>
      </c>
      <c r="E242" s="13" t="str">
        <f>IF(D242&gt;0,VLOOKUP(D242,Series!A:B,2,0),"")</f>
        <v>Community Service Database</v>
      </c>
      <c r="F242" s="13">
        <f>IF(D242&gt;0,VLOOKUP(D242,Series!A:D,4,0),"")</f>
        <v>0</v>
      </c>
      <c r="G242" s="13" t="str">
        <f>IF(E242&gt;0,VLOOKUP(E242,Sources!A:B,2,0),"")</f>
        <v>Ministry of Internal Affairs</v>
      </c>
      <c r="H242" s="13" t="str">
        <f>IF(E242="", "",VLOOKUP(E242,Sources!A:M, 13,FALSE))</f>
        <v>Institution wide</v>
      </c>
      <c r="I242" s="13">
        <f>IF($E242="", "",VLOOKUP($E242,Sources!$A:$M, 5,FALSE))</f>
        <v>100</v>
      </c>
      <c r="J242" s="13">
        <f>IF($E242="", "",VLOOKUP($E242,Sources!$A:$M, 6,FALSE))</f>
        <v>100</v>
      </c>
      <c r="K242" s="13">
        <f>IF($E242="", "",VLOOKUP($E242,Sources!$A:$M, 9,FALSE))</f>
        <v>0</v>
      </c>
      <c r="L242" s="13">
        <f>IF($D242="", "",VLOOKUP($D242,Series!$A:$J,6,FALSE))</f>
        <v>0</v>
      </c>
      <c r="M242" s="13">
        <f>IF($D242="", "",VLOOKUP($D242,Series!$A:$J,7,FALSE))</f>
        <v>0</v>
      </c>
      <c r="N242" s="13">
        <f>IF($D242="", "",VLOOKUP($D242,Series!$A:$J,8,FALSE))</f>
        <v>0</v>
      </c>
      <c r="O242" s="13">
        <f>IF($D242="", "",VLOOKUP($D242,Series!$A:$J,9,FALSE))</f>
        <v>0</v>
      </c>
      <c r="P242" s="13">
        <f>IF($D242="", "",VLOOKUP($D242,Series!$A:$J,10,FALSE))</f>
        <v>0</v>
      </c>
    </row>
    <row r="243" spans="4:16" ht="30" x14ac:dyDescent="0.25">
      <c r="D243" s="3" t="s">
        <v>2188</v>
      </c>
      <c r="E243" s="13" t="str">
        <f>IF(D243&gt;0,VLOOKUP(D243,Series!A:B,2,0),"")</f>
        <v>Community Service Database</v>
      </c>
      <c r="F243" s="13">
        <f>IF(D243&gt;0,VLOOKUP(D243,Series!A:D,4,0),"")</f>
        <v>0</v>
      </c>
      <c r="G243" s="13" t="str">
        <f>IF(E243&gt;0,VLOOKUP(E243,Sources!A:B,2,0),"")</f>
        <v>Ministry of Internal Affairs</v>
      </c>
      <c r="H243" s="13" t="str">
        <f>IF(E243="", "",VLOOKUP(E243,Sources!A:M, 13,FALSE))</f>
        <v>Institution wide</v>
      </c>
      <c r="I243" s="13">
        <f>IF($E243="", "",VLOOKUP($E243,Sources!$A:$M, 5,FALSE))</f>
        <v>100</v>
      </c>
      <c r="J243" s="13">
        <f>IF($E243="", "",VLOOKUP($E243,Sources!$A:$M, 6,FALSE))</f>
        <v>100</v>
      </c>
      <c r="K243" s="13">
        <f>IF($E243="", "",VLOOKUP($E243,Sources!$A:$M, 9,FALSE))</f>
        <v>0</v>
      </c>
      <c r="L243" s="13">
        <f>IF($D243="", "",VLOOKUP($D243,Series!$A:$J,6,FALSE))</f>
        <v>0</v>
      </c>
      <c r="M243" s="13">
        <f>IF($D243="", "",VLOOKUP($D243,Series!$A:$J,7,FALSE))</f>
        <v>0</v>
      </c>
      <c r="N243" s="13">
        <f>IF($D243="", "",VLOOKUP($D243,Series!$A:$J,8,FALSE))</f>
        <v>0</v>
      </c>
      <c r="O243" s="13">
        <f>IF($D243="", "",VLOOKUP($D243,Series!$A:$J,9,FALSE))</f>
        <v>0</v>
      </c>
      <c r="P243" s="13">
        <f>IF($D243="", "",VLOOKUP($D243,Series!$A:$J,10,FALSE))</f>
        <v>0</v>
      </c>
    </row>
    <row r="244" spans="4:16" ht="30" x14ac:dyDescent="0.25">
      <c r="D244" s="3" t="s">
        <v>2189</v>
      </c>
      <c r="E244" s="13" t="str">
        <f>IF(D244&gt;0,VLOOKUP(D244,Series!A:B,2,0),"")</f>
        <v>Community Service Database</v>
      </c>
      <c r="F244" s="13">
        <f>IF(D244&gt;0,VLOOKUP(D244,Series!A:D,4,0),"")</f>
        <v>0</v>
      </c>
      <c r="G244" s="13" t="str">
        <f>IF(E244&gt;0,VLOOKUP(E244,Sources!A:B,2,0),"")</f>
        <v>Ministry of Internal Affairs</v>
      </c>
      <c r="H244" s="13" t="str">
        <f>IF(E244="", "",VLOOKUP(E244,Sources!A:M, 13,FALSE))</f>
        <v>Institution wide</v>
      </c>
      <c r="I244" s="13">
        <f>IF($E244="", "",VLOOKUP($E244,Sources!$A:$M, 5,FALSE))</f>
        <v>100</v>
      </c>
      <c r="J244" s="13">
        <f>IF($E244="", "",VLOOKUP($E244,Sources!$A:$M, 6,FALSE))</f>
        <v>100</v>
      </c>
      <c r="K244" s="13">
        <f>IF($E244="", "",VLOOKUP($E244,Sources!$A:$M, 9,FALSE))</f>
        <v>0</v>
      </c>
      <c r="L244" s="13">
        <f>IF($D244="", "",VLOOKUP($D244,Series!$A:$J,6,FALSE))</f>
        <v>0</v>
      </c>
      <c r="M244" s="13">
        <f>IF($D244="", "",VLOOKUP($D244,Series!$A:$J,7,FALSE))</f>
        <v>0</v>
      </c>
      <c r="N244" s="13">
        <f>IF($D244="", "",VLOOKUP($D244,Series!$A:$J,8,FALSE))</f>
        <v>0</v>
      </c>
      <c r="O244" s="13">
        <f>IF($D244="", "",VLOOKUP($D244,Series!$A:$J,9,FALSE))</f>
        <v>0</v>
      </c>
      <c r="P244" s="13">
        <f>IF($D244="", "",VLOOKUP($D244,Series!$A:$J,10,FALSE))</f>
        <v>0</v>
      </c>
    </row>
    <row r="245" spans="4:16" ht="30" x14ac:dyDescent="0.25">
      <c r="D245" s="3" t="s">
        <v>2190</v>
      </c>
      <c r="E245" s="13" t="str">
        <f>IF(D245&gt;0,VLOOKUP(D245,Series!A:B,2,0),"")</f>
        <v>Community Service Database</v>
      </c>
      <c r="F245" s="13">
        <f>IF(D245&gt;0,VLOOKUP(D245,Series!A:D,4,0),"")</f>
        <v>0</v>
      </c>
      <c r="G245" s="13" t="str">
        <f>IF(E245&gt;0,VLOOKUP(E245,Sources!A:B,2,0),"")</f>
        <v>Ministry of Internal Affairs</v>
      </c>
      <c r="H245" s="13" t="str">
        <f>IF(E245="", "",VLOOKUP(E245,Sources!A:M, 13,FALSE))</f>
        <v>Institution wide</v>
      </c>
      <c r="I245" s="13">
        <f>IF($E245="", "",VLOOKUP($E245,Sources!$A:$M, 5,FALSE))</f>
        <v>100</v>
      </c>
      <c r="J245" s="13">
        <f>IF($E245="", "",VLOOKUP($E245,Sources!$A:$M, 6,FALSE))</f>
        <v>100</v>
      </c>
      <c r="K245" s="13">
        <f>IF($E245="", "",VLOOKUP($E245,Sources!$A:$M, 9,FALSE))</f>
        <v>0</v>
      </c>
      <c r="L245" s="13">
        <f>IF($D245="", "",VLOOKUP($D245,Series!$A:$J,6,FALSE))</f>
        <v>0</v>
      </c>
      <c r="M245" s="13">
        <f>IF($D245="", "",VLOOKUP($D245,Series!$A:$J,7,FALSE))</f>
        <v>0</v>
      </c>
      <c r="N245" s="13">
        <f>IF($D245="", "",VLOOKUP($D245,Series!$A:$J,8,FALSE))</f>
        <v>0</v>
      </c>
      <c r="O245" s="13">
        <f>IF($D245="", "",VLOOKUP($D245,Series!$A:$J,9,FALSE))</f>
        <v>0</v>
      </c>
      <c r="P245" s="13">
        <f>IF($D245="", "",VLOOKUP($D245,Series!$A:$J,10,FALSE))</f>
        <v>0</v>
      </c>
    </row>
    <row r="246" spans="4:16" ht="30" x14ac:dyDescent="0.25">
      <c r="D246" s="3" t="s">
        <v>2191</v>
      </c>
      <c r="E246" s="13" t="str">
        <f>IF(D246&gt;0,VLOOKUP(D246,Series!A:B,2,0),"")</f>
        <v>Community Service Database</v>
      </c>
      <c r="F246" s="13">
        <f>IF(D246&gt;0,VLOOKUP(D246,Series!A:D,4,0),"")</f>
        <v>0</v>
      </c>
      <c r="G246" s="13" t="str">
        <f>IF(E246&gt;0,VLOOKUP(E246,Sources!A:B,2,0),"")</f>
        <v>Ministry of Internal Affairs</v>
      </c>
      <c r="H246" s="13" t="str">
        <f>IF(E246="", "",VLOOKUP(E246,Sources!A:M, 13,FALSE))</f>
        <v>Institution wide</v>
      </c>
      <c r="I246" s="13">
        <f>IF($E246="", "",VLOOKUP($E246,Sources!$A:$M, 5,FALSE))</f>
        <v>100</v>
      </c>
      <c r="J246" s="13">
        <f>IF($E246="", "",VLOOKUP($E246,Sources!$A:$M, 6,FALSE))</f>
        <v>100</v>
      </c>
      <c r="K246" s="13">
        <f>IF($E246="", "",VLOOKUP($E246,Sources!$A:$M, 9,FALSE))</f>
        <v>0</v>
      </c>
      <c r="L246" s="13">
        <f>IF($D246="", "",VLOOKUP($D246,Series!$A:$J,6,FALSE))</f>
        <v>0</v>
      </c>
      <c r="M246" s="13">
        <f>IF($D246="", "",VLOOKUP($D246,Series!$A:$J,7,FALSE))</f>
        <v>0</v>
      </c>
      <c r="N246" s="13">
        <f>IF($D246="", "",VLOOKUP($D246,Series!$A:$J,8,FALSE))</f>
        <v>0</v>
      </c>
      <c r="O246" s="13">
        <f>IF($D246="", "",VLOOKUP($D246,Series!$A:$J,9,FALSE))</f>
        <v>0</v>
      </c>
      <c r="P246" s="13">
        <f>IF($D246="", "",VLOOKUP($D246,Series!$A:$J,10,FALSE))</f>
        <v>0</v>
      </c>
    </row>
    <row r="247" spans="4:16" ht="30" x14ac:dyDescent="0.25">
      <c r="D247" s="3" t="s">
        <v>2192</v>
      </c>
      <c r="E247" s="13" t="str">
        <f>IF(D247&gt;0,VLOOKUP(D247,Series!A:B,2,0),"")</f>
        <v>Community Service Database</v>
      </c>
      <c r="F247" s="13">
        <f>IF(D247&gt;0,VLOOKUP(D247,Series!A:D,4,0),"")</f>
        <v>0</v>
      </c>
      <c r="G247" s="13" t="str">
        <f>IF(E247&gt;0,VLOOKUP(E247,Sources!A:B,2,0),"")</f>
        <v>Ministry of Internal Affairs</v>
      </c>
      <c r="H247" s="13" t="str">
        <f>IF(E247="", "",VLOOKUP(E247,Sources!A:M, 13,FALSE))</f>
        <v>Institution wide</v>
      </c>
      <c r="I247" s="13">
        <f>IF($E247="", "",VLOOKUP($E247,Sources!$A:$M, 5,FALSE))</f>
        <v>100</v>
      </c>
      <c r="J247" s="13">
        <f>IF($E247="", "",VLOOKUP($E247,Sources!$A:$M, 6,FALSE))</f>
        <v>100</v>
      </c>
      <c r="K247" s="13">
        <f>IF($E247="", "",VLOOKUP($E247,Sources!$A:$M, 9,FALSE))</f>
        <v>0</v>
      </c>
      <c r="L247" s="13">
        <f>IF($D247="", "",VLOOKUP($D247,Series!$A:$J,6,FALSE))</f>
        <v>0</v>
      </c>
      <c r="M247" s="13">
        <f>IF($D247="", "",VLOOKUP($D247,Series!$A:$J,7,FALSE))</f>
        <v>0</v>
      </c>
      <c r="N247" s="13">
        <f>IF($D247="", "",VLOOKUP($D247,Series!$A:$J,8,FALSE))</f>
        <v>0</v>
      </c>
      <c r="O247" s="13">
        <f>IF($D247="", "",VLOOKUP($D247,Series!$A:$J,9,FALSE))</f>
        <v>0</v>
      </c>
      <c r="P247" s="13">
        <f>IF($D247="", "",VLOOKUP($D247,Series!$A:$J,10,FALSE))</f>
        <v>0</v>
      </c>
    </row>
    <row r="248" spans="4:16" ht="30" x14ac:dyDescent="0.25">
      <c r="D248" s="3" t="s">
        <v>2193</v>
      </c>
      <c r="E248" s="13" t="str">
        <f>IF(D248&gt;0,VLOOKUP(D248,Series!A:B,2,0),"")</f>
        <v>Community Service Database</v>
      </c>
      <c r="F248" s="13">
        <f>IF(D248&gt;0,VLOOKUP(D248,Series!A:D,4,0),"")</f>
        <v>0</v>
      </c>
      <c r="G248" s="13" t="str">
        <f>IF(E248&gt;0,VLOOKUP(E248,Sources!A:B,2,0),"")</f>
        <v>Ministry of Internal Affairs</v>
      </c>
      <c r="H248" s="13" t="str">
        <f>IF(E248="", "",VLOOKUP(E248,Sources!A:M, 13,FALSE))</f>
        <v>Institution wide</v>
      </c>
      <c r="I248" s="13">
        <f>IF($E248="", "",VLOOKUP($E248,Sources!$A:$M, 5,FALSE))</f>
        <v>100</v>
      </c>
      <c r="J248" s="13">
        <f>IF($E248="", "",VLOOKUP($E248,Sources!$A:$M, 6,FALSE))</f>
        <v>100</v>
      </c>
      <c r="K248" s="13">
        <f>IF($E248="", "",VLOOKUP($E248,Sources!$A:$M, 9,FALSE))</f>
        <v>0</v>
      </c>
      <c r="L248" s="13">
        <f>IF($D248="", "",VLOOKUP($D248,Series!$A:$J,6,FALSE))</f>
        <v>0</v>
      </c>
      <c r="M248" s="13">
        <f>IF($D248="", "",VLOOKUP($D248,Series!$A:$J,7,FALSE))</f>
        <v>0</v>
      </c>
      <c r="N248" s="13">
        <f>IF($D248="", "",VLOOKUP($D248,Series!$A:$J,8,FALSE))</f>
        <v>0</v>
      </c>
      <c r="O248" s="13">
        <f>IF($D248="", "",VLOOKUP($D248,Series!$A:$J,9,FALSE))</f>
        <v>0</v>
      </c>
      <c r="P248" s="13">
        <f>IF($D248="", "",VLOOKUP($D248,Series!$A:$J,10,FALSE))</f>
        <v>0</v>
      </c>
    </row>
    <row r="249" spans="4:16" ht="30" x14ac:dyDescent="0.25">
      <c r="D249" s="3" t="s">
        <v>2194</v>
      </c>
      <c r="E249" s="13" t="str">
        <f>IF(D249&gt;0,VLOOKUP(D249,Series!A:B,2,0),"")</f>
        <v>Community Service Database</v>
      </c>
      <c r="F249" s="13">
        <f>IF(D249&gt;0,VLOOKUP(D249,Series!A:D,4,0),"")</f>
        <v>0</v>
      </c>
      <c r="G249" s="13" t="str">
        <f>IF(E249&gt;0,VLOOKUP(E249,Sources!A:B,2,0),"")</f>
        <v>Ministry of Internal Affairs</v>
      </c>
      <c r="H249" s="13" t="str">
        <f>IF(E249="", "",VLOOKUP(E249,Sources!A:M, 13,FALSE))</f>
        <v>Institution wide</v>
      </c>
      <c r="I249" s="13">
        <f>IF($E249="", "",VLOOKUP($E249,Sources!$A:$M, 5,FALSE))</f>
        <v>100</v>
      </c>
      <c r="J249" s="13">
        <f>IF($E249="", "",VLOOKUP($E249,Sources!$A:$M, 6,FALSE))</f>
        <v>100</v>
      </c>
      <c r="K249" s="13">
        <f>IF($E249="", "",VLOOKUP($E249,Sources!$A:$M, 9,FALSE))</f>
        <v>0</v>
      </c>
      <c r="L249" s="13">
        <f>IF($D249="", "",VLOOKUP($D249,Series!$A:$J,6,FALSE))</f>
        <v>0</v>
      </c>
      <c r="M249" s="13">
        <f>IF($D249="", "",VLOOKUP($D249,Series!$A:$J,7,FALSE))</f>
        <v>0</v>
      </c>
      <c r="N249" s="13">
        <f>IF($D249="", "",VLOOKUP($D249,Series!$A:$J,8,FALSE))</f>
        <v>0</v>
      </c>
      <c r="O249" s="13">
        <f>IF($D249="", "",VLOOKUP($D249,Series!$A:$J,9,FALSE))</f>
        <v>0</v>
      </c>
      <c r="P249" s="13">
        <f>IF($D249="", "",VLOOKUP($D249,Series!$A:$J,10,FALSE))</f>
        <v>0</v>
      </c>
    </row>
    <row r="250" spans="4:16" ht="30" x14ac:dyDescent="0.25">
      <c r="D250" s="3" t="s">
        <v>2195</v>
      </c>
      <c r="E250" s="13" t="str">
        <f>IF(D250&gt;0,VLOOKUP(D250,Series!A:B,2,0),"")</f>
        <v>Community Service Database</v>
      </c>
      <c r="F250" s="13">
        <f>IF(D250&gt;0,VLOOKUP(D250,Series!A:D,4,0),"")</f>
        <v>0</v>
      </c>
      <c r="G250" s="13" t="str">
        <f>IF(E250&gt;0,VLOOKUP(E250,Sources!A:B,2,0),"")</f>
        <v>Ministry of Internal Affairs</v>
      </c>
      <c r="H250" s="13" t="str">
        <f>IF(E250="", "",VLOOKUP(E250,Sources!A:M, 13,FALSE))</f>
        <v>Institution wide</v>
      </c>
      <c r="I250" s="13">
        <f>IF($E250="", "",VLOOKUP($E250,Sources!$A:$M, 5,FALSE))</f>
        <v>100</v>
      </c>
      <c r="J250" s="13">
        <f>IF($E250="", "",VLOOKUP($E250,Sources!$A:$M, 6,FALSE))</f>
        <v>100</v>
      </c>
      <c r="K250" s="13">
        <f>IF($E250="", "",VLOOKUP($E250,Sources!$A:$M, 9,FALSE))</f>
        <v>0</v>
      </c>
      <c r="L250" s="13">
        <f>IF($D250="", "",VLOOKUP($D250,Series!$A:$J,6,FALSE))</f>
        <v>0</v>
      </c>
      <c r="M250" s="13">
        <f>IF($D250="", "",VLOOKUP($D250,Series!$A:$J,7,FALSE))</f>
        <v>0</v>
      </c>
      <c r="N250" s="13">
        <f>IF($D250="", "",VLOOKUP($D250,Series!$A:$J,8,FALSE))</f>
        <v>0</v>
      </c>
      <c r="O250" s="13">
        <f>IF($D250="", "",VLOOKUP($D250,Series!$A:$J,9,FALSE))</f>
        <v>0</v>
      </c>
      <c r="P250" s="13">
        <f>IF($D250="", "",VLOOKUP($D250,Series!$A:$J,10,FALSE))</f>
        <v>0</v>
      </c>
    </row>
    <row r="251" spans="4:16" ht="30" x14ac:dyDescent="0.25">
      <c r="D251" s="3" t="s">
        <v>2196</v>
      </c>
      <c r="E251" s="13" t="str">
        <f>IF(D251&gt;0,VLOOKUP(D251,Series!A:B,2,0),"")</f>
        <v>Community Service Database</v>
      </c>
      <c r="F251" s="13">
        <f>IF(D251&gt;0,VLOOKUP(D251,Series!A:D,4,0),"")</f>
        <v>0</v>
      </c>
      <c r="G251" s="13" t="str">
        <f>IF(E251&gt;0,VLOOKUP(E251,Sources!A:B,2,0),"")</f>
        <v>Ministry of Internal Affairs</v>
      </c>
      <c r="H251" s="13" t="str">
        <f>IF(E251="", "",VLOOKUP(E251,Sources!A:M, 13,FALSE))</f>
        <v>Institution wide</v>
      </c>
      <c r="I251" s="13">
        <f>IF($E251="", "",VLOOKUP($E251,Sources!$A:$M, 5,FALSE))</f>
        <v>100</v>
      </c>
      <c r="J251" s="13">
        <f>IF($E251="", "",VLOOKUP($E251,Sources!$A:$M, 6,FALSE))</f>
        <v>100</v>
      </c>
      <c r="K251" s="13">
        <f>IF($E251="", "",VLOOKUP($E251,Sources!$A:$M, 9,FALSE))</f>
        <v>0</v>
      </c>
      <c r="L251" s="13">
        <f>IF($D251="", "",VLOOKUP($D251,Series!$A:$J,6,FALSE))</f>
        <v>0</v>
      </c>
      <c r="M251" s="13">
        <f>IF($D251="", "",VLOOKUP($D251,Series!$A:$J,7,FALSE))</f>
        <v>0</v>
      </c>
      <c r="N251" s="13">
        <f>IF($D251="", "",VLOOKUP($D251,Series!$A:$J,8,FALSE))</f>
        <v>0</v>
      </c>
      <c r="O251" s="13">
        <f>IF($D251="", "",VLOOKUP($D251,Series!$A:$J,9,FALSE))</f>
        <v>0</v>
      </c>
      <c r="P251" s="13">
        <f>IF($D251="", "",VLOOKUP($D251,Series!$A:$J,10,FALSE))</f>
        <v>0</v>
      </c>
    </row>
    <row r="252" spans="4:16" ht="30" x14ac:dyDescent="0.25">
      <c r="D252" s="3" t="s">
        <v>2197</v>
      </c>
      <c r="E252" s="13" t="str">
        <f>IF(D252&gt;0,VLOOKUP(D252,Series!A:B,2,0),"")</f>
        <v>Community Service Database</v>
      </c>
      <c r="F252" s="13">
        <f>IF(D252&gt;0,VLOOKUP(D252,Series!A:D,4,0),"")</f>
        <v>0</v>
      </c>
      <c r="G252" s="13" t="str">
        <f>IF(E252&gt;0,VLOOKUP(E252,Sources!A:B,2,0),"")</f>
        <v>Ministry of Internal Affairs</v>
      </c>
      <c r="H252" s="13" t="str">
        <f>IF(E252="", "",VLOOKUP(E252,Sources!A:M, 13,FALSE))</f>
        <v>Institution wide</v>
      </c>
      <c r="I252" s="13">
        <f>IF($E252="", "",VLOOKUP($E252,Sources!$A:$M, 5,FALSE))</f>
        <v>100</v>
      </c>
      <c r="J252" s="13">
        <f>IF($E252="", "",VLOOKUP($E252,Sources!$A:$M, 6,FALSE))</f>
        <v>100</v>
      </c>
      <c r="K252" s="13">
        <f>IF($E252="", "",VLOOKUP($E252,Sources!$A:$M, 9,FALSE))</f>
        <v>0</v>
      </c>
      <c r="L252" s="13">
        <f>IF($D252="", "",VLOOKUP($D252,Series!$A:$J,6,FALSE))</f>
        <v>0</v>
      </c>
      <c r="M252" s="13">
        <f>IF($D252="", "",VLOOKUP($D252,Series!$A:$J,7,FALSE))</f>
        <v>0</v>
      </c>
      <c r="N252" s="13">
        <f>IF($D252="", "",VLOOKUP($D252,Series!$A:$J,8,FALSE))</f>
        <v>0</v>
      </c>
      <c r="O252" s="13">
        <f>IF($D252="", "",VLOOKUP($D252,Series!$A:$J,9,FALSE))</f>
        <v>0</v>
      </c>
      <c r="P252" s="13">
        <f>IF($D252="", "",VLOOKUP($D252,Series!$A:$J,10,FALSE))</f>
        <v>0</v>
      </c>
    </row>
    <row r="253" spans="4:16" ht="30" x14ac:dyDescent="0.25">
      <c r="D253" s="3" t="s">
        <v>2198</v>
      </c>
      <c r="E253" s="13" t="str">
        <f>IF(D253&gt;0,VLOOKUP(D253,Series!A:B,2,0),"")</f>
        <v>Community Service Database</v>
      </c>
      <c r="F253" s="13">
        <f>IF(D253&gt;0,VLOOKUP(D253,Series!A:D,4,0),"")</f>
        <v>0</v>
      </c>
      <c r="G253" s="13" t="str">
        <f>IF(E253&gt;0,VLOOKUP(E253,Sources!A:B,2,0),"")</f>
        <v>Ministry of Internal Affairs</v>
      </c>
      <c r="H253" s="13" t="str">
        <f>IF(E253="", "",VLOOKUP(E253,Sources!A:M, 13,FALSE))</f>
        <v>Institution wide</v>
      </c>
      <c r="I253" s="13">
        <f>IF($E253="", "",VLOOKUP($E253,Sources!$A:$M, 5,FALSE))</f>
        <v>100</v>
      </c>
      <c r="J253" s="13">
        <f>IF($E253="", "",VLOOKUP($E253,Sources!$A:$M, 6,FALSE))</f>
        <v>100</v>
      </c>
      <c r="K253" s="13">
        <f>IF($E253="", "",VLOOKUP($E253,Sources!$A:$M, 9,FALSE))</f>
        <v>0</v>
      </c>
      <c r="L253" s="13">
        <f>IF($D253="", "",VLOOKUP($D253,Series!$A:$J,6,FALSE))</f>
        <v>0</v>
      </c>
      <c r="M253" s="13">
        <f>IF($D253="", "",VLOOKUP($D253,Series!$A:$J,7,FALSE))</f>
        <v>0</v>
      </c>
      <c r="N253" s="13">
        <f>IF($D253="", "",VLOOKUP($D253,Series!$A:$J,8,FALSE))</f>
        <v>0</v>
      </c>
      <c r="O253" s="13">
        <f>IF($D253="", "",VLOOKUP($D253,Series!$A:$J,9,FALSE))</f>
        <v>0</v>
      </c>
      <c r="P253" s="13">
        <f>IF($D253="", "",VLOOKUP($D253,Series!$A:$J,10,FALSE))</f>
        <v>0</v>
      </c>
    </row>
    <row r="254" spans="4:16" ht="30" x14ac:dyDescent="0.25">
      <c r="D254" s="3" t="s">
        <v>2199</v>
      </c>
      <c r="E254" s="13" t="str">
        <f>IF(D254&gt;0,VLOOKUP(D254,Series!A:B,2,0),"")</f>
        <v>Community Service Database</v>
      </c>
      <c r="F254" s="13">
        <f>IF(D254&gt;0,VLOOKUP(D254,Series!A:D,4,0),"")</f>
        <v>0</v>
      </c>
      <c r="G254" s="13" t="str">
        <f>IF(E254&gt;0,VLOOKUP(E254,Sources!A:B,2,0),"")</f>
        <v>Ministry of Internal Affairs</v>
      </c>
      <c r="H254" s="13" t="str">
        <f>IF(E254="", "",VLOOKUP(E254,Sources!A:M, 13,FALSE))</f>
        <v>Institution wide</v>
      </c>
      <c r="I254" s="13">
        <f>IF($E254="", "",VLOOKUP($E254,Sources!$A:$M, 5,FALSE))</f>
        <v>100</v>
      </c>
      <c r="J254" s="13">
        <f>IF($E254="", "",VLOOKUP($E254,Sources!$A:$M, 6,FALSE))</f>
        <v>100</v>
      </c>
      <c r="K254" s="13">
        <f>IF($E254="", "",VLOOKUP($E254,Sources!$A:$M, 9,FALSE))</f>
        <v>0</v>
      </c>
      <c r="L254" s="13">
        <f>IF($D254="", "",VLOOKUP($D254,Series!$A:$J,6,FALSE))</f>
        <v>0</v>
      </c>
      <c r="M254" s="13">
        <f>IF($D254="", "",VLOOKUP($D254,Series!$A:$J,7,FALSE))</f>
        <v>0</v>
      </c>
      <c r="N254" s="13">
        <f>IF($D254="", "",VLOOKUP($D254,Series!$A:$J,8,FALSE))</f>
        <v>0</v>
      </c>
      <c r="O254" s="13">
        <f>IF($D254="", "",VLOOKUP($D254,Series!$A:$J,9,FALSE))</f>
        <v>0</v>
      </c>
      <c r="P254" s="13">
        <f>IF($D254="", "",VLOOKUP($D254,Series!$A:$J,10,FALSE))</f>
        <v>0</v>
      </c>
    </row>
    <row r="255" spans="4:16" ht="30" x14ac:dyDescent="0.25">
      <c r="D255" s="3" t="s">
        <v>2200</v>
      </c>
      <c r="E255" s="13" t="str">
        <f>IF(D255&gt;0,VLOOKUP(D255,Series!A:B,2,0),"")</f>
        <v>Community Service Database</v>
      </c>
      <c r="F255" s="13">
        <f>IF(D255&gt;0,VLOOKUP(D255,Series!A:D,4,0),"")</f>
        <v>0</v>
      </c>
      <c r="G255" s="13" t="str">
        <f>IF(E255&gt;0,VLOOKUP(E255,Sources!A:B,2,0),"")</f>
        <v>Ministry of Internal Affairs</v>
      </c>
      <c r="H255" s="13" t="str">
        <f>IF(E255="", "",VLOOKUP(E255,Sources!A:M, 13,FALSE))</f>
        <v>Institution wide</v>
      </c>
      <c r="I255" s="13">
        <f>IF($E255="", "",VLOOKUP($E255,Sources!$A:$M, 5,FALSE))</f>
        <v>100</v>
      </c>
      <c r="J255" s="13">
        <f>IF($E255="", "",VLOOKUP($E255,Sources!$A:$M, 6,FALSE))</f>
        <v>100</v>
      </c>
      <c r="K255" s="13">
        <f>IF($E255="", "",VLOOKUP($E255,Sources!$A:$M, 9,FALSE))</f>
        <v>0</v>
      </c>
      <c r="L255" s="13">
        <f>IF($D255="", "",VLOOKUP($D255,Series!$A:$J,6,FALSE))</f>
        <v>0</v>
      </c>
      <c r="M255" s="13">
        <f>IF($D255="", "",VLOOKUP($D255,Series!$A:$J,7,FALSE))</f>
        <v>0</v>
      </c>
      <c r="N255" s="13">
        <f>IF($D255="", "",VLOOKUP($D255,Series!$A:$J,8,FALSE))</f>
        <v>0</v>
      </c>
      <c r="O255" s="13">
        <f>IF($D255="", "",VLOOKUP($D255,Series!$A:$J,9,FALSE))</f>
        <v>0</v>
      </c>
      <c r="P255" s="13">
        <f>IF($D255="", "",VLOOKUP($D255,Series!$A:$J,10,FALSE))</f>
        <v>0</v>
      </c>
    </row>
    <row r="256" spans="4:16" ht="30" x14ac:dyDescent="0.25">
      <c r="D256" s="3" t="s">
        <v>2201</v>
      </c>
      <c r="E256" s="13" t="str">
        <f>IF(D256&gt;0,VLOOKUP(D256,Series!A:B,2,0),"")</f>
        <v>Community Service Database</v>
      </c>
      <c r="F256" s="13">
        <f>IF(D256&gt;0,VLOOKUP(D256,Series!A:D,4,0),"")</f>
        <v>0</v>
      </c>
      <c r="G256" s="13" t="str">
        <f>IF(E256&gt;0,VLOOKUP(E256,Sources!A:B,2,0),"")</f>
        <v>Ministry of Internal Affairs</v>
      </c>
      <c r="H256" s="13" t="str">
        <f>IF(E256="", "",VLOOKUP(E256,Sources!A:M, 13,FALSE))</f>
        <v>Institution wide</v>
      </c>
      <c r="I256" s="13">
        <f>IF($E256="", "",VLOOKUP($E256,Sources!$A:$M, 5,FALSE))</f>
        <v>100</v>
      </c>
      <c r="J256" s="13">
        <f>IF($E256="", "",VLOOKUP($E256,Sources!$A:$M, 6,FALSE))</f>
        <v>100</v>
      </c>
      <c r="K256" s="13">
        <f>IF($E256="", "",VLOOKUP($E256,Sources!$A:$M, 9,FALSE))</f>
        <v>0</v>
      </c>
      <c r="L256" s="13">
        <f>IF($D256="", "",VLOOKUP($D256,Series!$A:$J,6,FALSE))</f>
        <v>0</v>
      </c>
      <c r="M256" s="13">
        <f>IF($D256="", "",VLOOKUP($D256,Series!$A:$J,7,FALSE))</f>
        <v>0</v>
      </c>
      <c r="N256" s="13">
        <f>IF($D256="", "",VLOOKUP($D256,Series!$A:$J,8,FALSE))</f>
        <v>0</v>
      </c>
      <c r="O256" s="13">
        <f>IF($D256="", "",VLOOKUP($D256,Series!$A:$J,9,FALSE))</f>
        <v>0</v>
      </c>
      <c r="P256" s="13">
        <f>IF($D256="", "",VLOOKUP($D256,Series!$A:$J,10,FALSE))</f>
        <v>0</v>
      </c>
    </row>
    <row r="257" spans="4:16" ht="30" x14ac:dyDescent="0.25">
      <c r="D257" s="3" t="s">
        <v>2202</v>
      </c>
      <c r="E257" s="13" t="str">
        <f>IF(D257&gt;0,VLOOKUP(D257,Series!A:B,2,0),"")</f>
        <v>Community Service Database</v>
      </c>
      <c r="F257" s="13">
        <f>IF(D257&gt;0,VLOOKUP(D257,Series!A:D,4,0),"")</f>
        <v>0</v>
      </c>
      <c r="G257" s="13" t="str">
        <f>IF(E257&gt;0,VLOOKUP(E257,Sources!A:B,2,0),"")</f>
        <v>Ministry of Internal Affairs</v>
      </c>
      <c r="H257" s="13" t="str">
        <f>IF(E257="", "",VLOOKUP(E257,Sources!A:M, 13,FALSE))</f>
        <v>Institution wide</v>
      </c>
      <c r="I257" s="13">
        <f>IF($E257="", "",VLOOKUP($E257,Sources!$A:$M, 5,FALSE))</f>
        <v>100</v>
      </c>
      <c r="J257" s="13">
        <f>IF($E257="", "",VLOOKUP($E257,Sources!$A:$M, 6,FALSE))</f>
        <v>100</v>
      </c>
      <c r="K257" s="13">
        <f>IF($E257="", "",VLOOKUP($E257,Sources!$A:$M, 9,FALSE))</f>
        <v>0</v>
      </c>
      <c r="L257" s="13">
        <f>IF($D257="", "",VLOOKUP($D257,Series!$A:$J,6,FALSE))</f>
        <v>0</v>
      </c>
      <c r="M257" s="13">
        <f>IF($D257="", "",VLOOKUP($D257,Series!$A:$J,7,FALSE))</f>
        <v>0</v>
      </c>
      <c r="N257" s="13">
        <f>IF($D257="", "",VLOOKUP($D257,Series!$A:$J,8,FALSE))</f>
        <v>0</v>
      </c>
      <c r="O257" s="13">
        <f>IF($D257="", "",VLOOKUP($D257,Series!$A:$J,9,FALSE))</f>
        <v>0</v>
      </c>
      <c r="P257" s="13">
        <f>IF($D257="", "",VLOOKUP($D257,Series!$A:$J,10,FALSE))</f>
        <v>0</v>
      </c>
    </row>
    <row r="258" spans="4:16" ht="30" x14ac:dyDescent="0.25">
      <c r="D258" s="3" t="s">
        <v>2203</v>
      </c>
      <c r="E258" s="13" t="str">
        <f>IF(D258&gt;0,VLOOKUP(D258,Series!A:B,2,0),"")</f>
        <v>Community Service Database</v>
      </c>
      <c r="F258" s="13">
        <f>IF(D258&gt;0,VLOOKUP(D258,Series!A:D,4,0),"")</f>
        <v>0</v>
      </c>
      <c r="G258" s="13" t="str">
        <f>IF(E258&gt;0,VLOOKUP(E258,Sources!A:B,2,0),"")</f>
        <v>Ministry of Internal Affairs</v>
      </c>
      <c r="H258" s="13" t="str">
        <f>IF(E258="", "",VLOOKUP(E258,Sources!A:M, 13,FALSE))</f>
        <v>Institution wide</v>
      </c>
      <c r="I258" s="13">
        <f>IF($E258="", "",VLOOKUP($E258,Sources!$A:$M, 5,FALSE))</f>
        <v>100</v>
      </c>
      <c r="J258" s="13">
        <f>IF($E258="", "",VLOOKUP($E258,Sources!$A:$M, 6,FALSE))</f>
        <v>100</v>
      </c>
      <c r="K258" s="13">
        <f>IF($E258="", "",VLOOKUP($E258,Sources!$A:$M, 9,FALSE))</f>
        <v>0</v>
      </c>
      <c r="L258" s="13">
        <f>IF($D258="", "",VLOOKUP($D258,Series!$A:$J,6,FALSE))</f>
        <v>0</v>
      </c>
      <c r="M258" s="13">
        <f>IF($D258="", "",VLOOKUP($D258,Series!$A:$J,7,FALSE))</f>
        <v>0</v>
      </c>
      <c r="N258" s="13">
        <f>IF($D258="", "",VLOOKUP($D258,Series!$A:$J,8,FALSE))</f>
        <v>0</v>
      </c>
      <c r="O258" s="13">
        <f>IF($D258="", "",VLOOKUP($D258,Series!$A:$J,9,FALSE))</f>
        <v>0</v>
      </c>
      <c r="P258" s="13">
        <f>IF($D258="", "",VLOOKUP($D258,Series!$A:$J,10,FALSE))</f>
        <v>0</v>
      </c>
    </row>
    <row r="259" spans="4:16" ht="30" x14ac:dyDescent="0.25">
      <c r="D259" s="3" t="s">
        <v>2204</v>
      </c>
      <c r="E259" s="13" t="str">
        <f>IF(D259&gt;0,VLOOKUP(D259,Series!A:B,2,0),"")</f>
        <v>Community Service Database</v>
      </c>
      <c r="F259" s="13">
        <f>IF(D259&gt;0,VLOOKUP(D259,Series!A:D,4,0),"")</f>
        <v>0</v>
      </c>
      <c r="G259" s="13" t="str">
        <f>IF(E259&gt;0,VLOOKUP(E259,Sources!A:B,2,0),"")</f>
        <v>Ministry of Internal Affairs</v>
      </c>
      <c r="H259" s="13" t="str">
        <f>IF(E259="", "",VLOOKUP(E259,Sources!A:M, 13,FALSE))</f>
        <v>Institution wide</v>
      </c>
      <c r="I259" s="13">
        <f>IF($E259="", "",VLOOKUP($E259,Sources!$A:$M, 5,FALSE))</f>
        <v>100</v>
      </c>
      <c r="J259" s="13">
        <f>IF($E259="", "",VLOOKUP($E259,Sources!$A:$M, 6,FALSE))</f>
        <v>100</v>
      </c>
      <c r="K259" s="13">
        <f>IF($E259="", "",VLOOKUP($E259,Sources!$A:$M, 9,FALSE))</f>
        <v>0</v>
      </c>
      <c r="L259" s="13">
        <f>IF($D259="", "",VLOOKUP($D259,Series!$A:$J,6,FALSE))</f>
        <v>0</v>
      </c>
      <c r="M259" s="13">
        <f>IF($D259="", "",VLOOKUP($D259,Series!$A:$J,7,FALSE))</f>
        <v>0</v>
      </c>
      <c r="N259" s="13">
        <f>IF($D259="", "",VLOOKUP($D259,Series!$A:$J,8,FALSE))</f>
        <v>0</v>
      </c>
      <c r="O259" s="13">
        <f>IF($D259="", "",VLOOKUP($D259,Series!$A:$J,9,FALSE))</f>
        <v>0</v>
      </c>
      <c r="P259" s="13">
        <f>IF($D259="", "",VLOOKUP($D259,Series!$A:$J,10,FALSE))</f>
        <v>0</v>
      </c>
    </row>
    <row r="260" spans="4:16" ht="30" x14ac:dyDescent="0.25">
      <c r="D260" s="3" t="s">
        <v>2205</v>
      </c>
      <c r="E260" s="13" t="str">
        <f>IF(D260&gt;0,VLOOKUP(D260,Series!A:B,2,0),"")</f>
        <v>Community Service Database</v>
      </c>
      <c r="F260" s="13">
        <f>IF(D260&gt;0,VLOOKUP(D260,Series!A:D,4,0),"")</f>
        <v>0</v>
      </c>
      <c r="G260" s="13" t="str">
        <f>IF(E260&gt;0,VLOOKUP(E260,Sources!A:B,2,0),"")</f>
        <v>Ministry of Internal Affairs</v>
      </c>
      <c r="H260" s="13" t="str">
        <f>IF(E260="", "",VLOOKUP(E260,Sources!A:M, 13,FALSE))</f>
        <v>Institution wide</v>
      </c>
      <c r="I260" s="13">
        <f>IF($E260="", "",VLOOKUP($E260,Sources!$A:$M, 5,FALSE))</f>
        <v>100</v>
      </c>
      <c r="J260" s="13">
        <f>IF($E260="", "",VLOOKUP($E260,Sources!$A:$M, 6,FALSE))</f>
        <v>100</v>
      </c>
      <c r="K260" s="13">
        <f>IF($E260="", "",VLOOKUP($E260,Sources!$A:$M, 9,FALSE))</f>
        <v>0</v>
      </c>
      <c r="L260" s="13">
        <f>IF($D260="", "",VLOOKUP($D260,Series!$A:$J,6,FALSE))</f>
        <v>0</v>
      </c>
      <c r="M260" s="13">
        <f>IF($D260="", "",VLOOKUP($D260,Series!$A:$J,7,FALSE))</f>
        <v>0</v>
      </c>
      <c r="N260" s="13">
        <f>IF($D260="", "",VLOOKUP($D260,Series!$A:$J,8,FALSE))</f>
        <v>0</v>
      </c>
      <c r="O260" s="13">
        <f>IF($D260="", "",VLOOKUP($D260,Series!$A:$J,9,FALSE))</f>
        <v>0</v>
      </c>
      <c r="P260" s="13">
        <f>IF($D260="", "",VLOOKUP($D260,Series!$A:$J,10,FALSE))</f>
        <v>0</v>
      </c>
    </row>
    <row r="261" spans="4:16" ht="30" x14ac:dyDescent="0.25">
      <c r="D261" s="3" t="s">
        <v>2206</v>
      </c>
      <c r="E261" s="13" t="str">
        <f>IF(D261&gt;0,VLOOKUP(D261,Series!A:B,2,0),"")</f>
        <v>Community Service Database</v>
      </c>
      <c r="F261" s="13">
        <f>IF(D261&gt;0,VLOOKUP(D261,Series!A:D,4,0),"")</f>
        <v>0</v>
      </c>
      <c r="G261" s="13" t="str">
        <f>IF(E261&gt;0,VLOOKUP(E261,Sources!A:B,2,0),"")</f>
        <v>Ministry of Internal Affairs</v>
      </c>
      <c r="H261" s="13" t="str">
        <f>IF(E261="", "",VLOOKUP(E261,Sources!A:M, 13,FALSE))</f>
        <v>Institution wide</v>
      </c>
      <c r="I261" s="13">
        <f>IF($E261="", "",VLOOKUP($E261,Sources!$A:$M, 5,FALSE))</f>
        <v>100</v>
      </c>
      <c r="J261" s="13">
        <f>IF($E261="", "",VLOOKUP($E261,Sources!$A:$M, 6,FALSE))</f>
        <v>100</v>
      </c>
      <c r="K261" s="13">
        <f>IF($E261="", "",VLOOKUP($E261,Sources!$A:$M, 9,FALSE))</f>
        <v>0</v>
      </c>
      <c r="L261" s="13">
        <f>IF($D261="", "",VLOOKUP($D261,Series!$A:$J,6,FALSE))</f>
        <v>0</v>
      </c>
      <c r="M261" s="13">
        <f>IF($D261="", "",VLOOKUP($D261,Series!$A:$J,7,FALSE))</f>
        <v>0</v>
      </c>
      <c r="N261" s="13">
        <f>IF($D261="", "",VLOOKUP($D261,Series!$A:$J,8,FALSE))</f>
        <v>0</v>
      </c>
      <c r="O261" s="13">
        <f>IF($D261="", "",VLOOKUP($D261,Series!$A:$J,9,FALSE))</f>
        <v>0</v>
      </c>
      <c r="P261" s="13">
        <f>IF($D261="", "",VLOOKUP($D261,Series!$A:$J,10,FALSE))</f>
        <v>0</v>
      </c>
    </row>
    <row r="262" spans="4:16" ht="30" x14ac:dyDescent="0.25">
      <c r="D262" s="3" t="s">
        <v>2207</v>
      </c>
      <c r="E262" s="13" t="str">
        <f>IF(D262&gt;0,VLOOKUP(D262,Series!A:B,2,0),"")</f>
        <v>Community Service Database</v>
      </c>
      <c r="F262" s="13">
        <f>IF(D262&gt;0,VLOOKUP(D262,Series!A:D,4,0),"")</f>
        <v>0</v>
      </c>
      <c r="G262" s="13" t="str">
        <f>IF(E262&gt;0,VLOOKUP(E262,Sources!A:B,2,0),"")</f>
        <v>Ministry of Internal Affairs</v>
      </c>
      <c r="H262" s="13" t="str">
        <f>IF(E262="", "",VLOOKUP(E262,Sources!A:M, 13,FALSE))</f>
        <v>Institution wide</v>
      </c>
      <c r="I262" s="13">
        <f>IF($E262="", "",VLOOKUP($E262,Sources!$A:$M, 5,FALSE))</f>
        <v>100</v>
      </c>
      <c r="J262" s="13">
        <f>IF($E262="", "",VLOOKUP($E262,Sources!$A:$M, 6,FALSE))</f>
        <v>100</v>
      </c>
      <c r="K262" s="13">
        <f>IF($E262="", "",VLOOKUP($E262,Sources!$A:$M, 9,FALSE))</f>
        <v>0</v>
      </c>
      <c r="L262" s="13">
        <f>IF($D262="", "",VLOOKUP($D262,Series!$A:$J,6,FALSE))</f>
        <v>0</v>
      </c>
      <c r="M262" s="13">
        <f>IF($D262="", "",VLOOKUP($D262,Series!$A:$J,7,FALSE))</f>
        <v>0</v>
      </c>
      <c r="N262" s="13">
        <f>IF($D262="", "",VLOOKUP($D262,Series!$A:$J,8,FALSE))</f>
        <v>0</v>
      </c>
      <c r="O262" s="13">
        <f>IF($D262="", "",VLOOKUP($D262,Series!$A:$J,9,FALSE))</f>
        <v>0</v>
      </c>
      <c r="P262" s="13">
        <f>IF($D262="", "",VLOOKUP($D262,Series!$A:$J,10,FALSE))</f>
        <v>0</v>
      </c>
    </row>
    <row r="263" spans="4:16" ht="30" x14ac:dyDescent="0.25">
      <c r="D263" s="3" t="s">
        <v>2208</v>
      </c>
      <c r="E263" s="13" t="str">
        <f>IF(D263&gt;0,VLOOKUP(D263,Series!A:B,2,0),"")</f>
        <v>Community Service Database</v>
      </c>
      <c r="F263" s="13">
        <f>IF(D263&gt;0,VLOOKUP(D263,Series!A:D,4,0),"")</f>
        <v>0</v>
      </c>
      <c r="G263" s="13" t="str">
        <f>IF(E263&gt;0,VLOOKUP(E263,Sources!A:B,2,0),"")</f>
        <v>Ministry of Internal Affairs</v>
      </c>
      <c r="H263" s="13" t="str">
        <f>IF(E263="", "",VLOOKUP(E263,Sources!A:M, 13,FALSE))</f>
        <v>Institution wide</v>
      </c>
      <c r="I263" s="13">
        <f>IF($E263="", "",VLOOKUP($E263,Sources!$A:$M, 5,FALSE))</f>
        <v>100</v>
      </c>
      <c r="J263" s="13">
        <f>IF($E263="", "",VLOOKUP($E263,Sources!$A:$M, 6,FALSE))</f>
        <v>100</v>
      </c>
      <c r="K263" s="13">
        <f>IF($E263="", "",VLOOKUP($E263,Sources!$A:$M, 9,FALSE))</f>
        <v>0</v>
      </c>
      <c r="L263" s="13">
        <f>IF($D263="", "",VLOOKUP($D263,Series!$A:$J,6,FALSE))</f>
        <v>0</v>
      </c>
      <c r="M263" s="13">
        <f>IF($D263="", "",VLOOKUP($D263,Series!$A:$J,7,FALSE))</f>
        <v>0</v>
      </c>
      <c r="N263" s="13">
        <f>IF($D263="", "",VLOOKUP($D263,Series!$A:$J,8,FALSE))</f>
        <v>0</v>
      </c>
      <c r="O263" s="13">
        <f>IF($D263="", "",VLOOKUP($D263,Series!$A:$J,9,FALSE))</f>
        <v>0</v>
      </c>
      <c r="P263" s="13">
        <f>IF($D263="", "",VLOOKUP($D263,Series!$A:$J,10,FALSE))</f>
        <v>0</v>
      </c>
    </row>
    <row r="264" spans="4:16" ht="30" x14ac:dyDescent="0.25">
      <c r="D264" s="3" t="s">
        <v>2209</v>
      </c>
      <c r="E264" s="13" t="str">
        <f>IF(D264&gt;0,VLOOKUP(D264,Series!A:B,2,0),"")</f>
        <v>Community Service Database</v>
      </c>
      <c r="F264" s="13">
        <f>IF(D264&gt;0,VLOOKUP(D264,Series!A:D,4,0),"")</f>
        <v>0</v>
      </c>
      <c r="G264" s="13" t="str">
        <f>IF(E264&gt;0,VLOOKUP(E264,Sources!A:B,2,0),"")</f>
        <v>Ministry of Internal Affairs</v>
      </c>
      <c r="H264" s="13" t="str">
        <f>IF(E264="", "",VLOOKUP(E264,Sources!A:M, 13,FALSE))</f>
        <v>Institution wide</v>
      </c>
      <c r="I264" s="13">
        <f>IF($E264="", "",VLOOKUP($E264,Sources!$A:$M, 5,FALSE))</f>
        <v>100</v>
      </c>
      <c r="J264" s="13">
        <f>IF($E264="", "",VLOOKUP($E264,Sources!$A:$M, 6,FALSE))</f>
        <v>100</v>
      </c>
      <c r="K264" s="13">
        <f>IF($E264="", "",VLOOKUP($E264,Sources!$A:$M, 9,FALSE))</f>
        <v>0</v>
      </c>
      <c r="L264" s="13">
        <f>IF($D264="", "",VLOOKUP($D264,Series!$A:$J,6,FALSE))</f>
        <v>0</v>
      </c>
      <c r="M264" s="13">
        <f>IF($D264="", "",VLOOKUP($D264,Series!$A:$J,7,FALSE))</f>
        <v>0</v>
      </c>
      <c r="N264" s="13">
        <f>IF($D264="", "",VLOOKUP($D264,Series!$A:$J,8,FALSE))</f>
        <v>0</v>
      </c>
      <c r="O264" s="13">
        <f>IF($D264="", "",VLOOKUP($D264,Series!$A:$J,9,FALSE))</f>
        <v>0</v>
      </c>
      <c r="P264" s="13">
        <f>IF($D264="", "",VLOOKUP($D264,Series!$A:$J,10,FALSE))</f>
        <v>0</v>
      </c>
    </row>
    <row r="265" spans="4:16" ht="30" x14ac:dyDescent="0.25">
      <c r="D265" s="3" t="s">
        <v>2210</v>
      </c>
      <c r="E265" s="13" t="str">
        <f>IF(D265&gt;0,VLOOKUP(D265,Series!A:B,2,0),"")</f>
        <v>Community Service Database</v>
      </c>
      <c r="F265" s="13">
        <f>IF(D265&gt;0,VLOOKUP(D265,Series!A:D,4,0),"")</f>
        <v>0</v>
      </c>
      <c r="G265" s="13" t="str">
        <f>IF(E265&gt;0,VLOOKUP(E265,Sources!A:B,2,0),"")</f>
        <v>Ministry of Internal Affairs</v>
      </c>
      <c r="H265" s="13" t="str">
        <f>IF(E265="", "",VLOOKUP(E265,Sources!A:M, 13,FALSE))</f>
        <v>Institution wide</v>
      </c>
      <c r="I265" s="13">
        <f>IF($E265="", "",VLOOKUP($E265,Sources!$A:$M, 5,FALSE))</f>
        <v>100</v>
      </c>
      <c r="J265" s="13">
        <f>IF($E265="", "",VLOOKUP($E265,Sources!$A:$M, 6,FALSE))</f>
        <v>100</v>
      </c>
      <c r="K265" s="13">
        <f>IF($E265="", "",VLOOKUP($E265,Sources!$A:$M, 9,FALSE))</f>
        <v>0</v>
      </c>
      <c r="L265" s="13">
        <f>IF($D265="", "",VLOOKUP($D265,Series!$A:$J,6,FALSE))</f>
        <v>0</v>
      </c>
      <c r="M265" s="13">
        <f>IF($D265="", "",VLOOKUP($D265,Series!$A:$J,7,FALSE))</f>
        <v>0</v>
      </c>
      <c r="N265" s="13">
        <f>IF($D265="", "",VLOOKUP($D265,Series!$A:$J,8,FALSE))</f>
        <v>0</v>
      </c>
      <c r="O265" s="13">
        <f>IF($D265="", "",VLOOKUP($D265,Series!$A:$J,9,FALSE))</f>
        <v>0</v>
      </c>
      <c r="P265" s="13">
        <f>IF($D265="", "",VLOOKUP($D265,Series!$A:$J,10,FALSE))</f>
        <v>0</v>
      </c>
    </row>
    <row r="266" spans="4:16" ht="30" x14ac:dyDescent="0.25">
      <c r="D266" s="3" t="s">
        <v>2211</v>
      </c>
      <c r="E266" s="13" t="str">
        <f>IF(D266&gt;0,VLOOKUP(D266,Series!A:B,2,0),"")</f>
        <v>Community Service Database</v>
      </c>
      <c r="F266" s="13">
        <f>IF(D266&gt;0,VLOOKUP(D266,Series!A:D,4,0),"")</f>
        <v>0</v>
      </c>
      <c r="G266" s="13" t="str">
        <f>IF(E266&gt;0,VLOOKUP(E266,Sources!A:B,2,0),"")</f>
        <v>Ministry of Internal Affairs</v>
      </c>
      <c r="H266" s="13" t="str">
        <f>IF(E266="", "",VLOOKUP(E266,Sources!A:M, 13,FALSE))</f>
        <v>Institution wide</v>
      </c>
      <c r="I266" s="13">
        <f>IF($E266="", "",VLOOKUP($E266,Sources!$A:$M, 5,FALSE))</f>
        <v>100</v>
      </c>
      <c r="J266" s="13">
        <f>IF($E266="", "",VLOOKUP($E266,Sources!$A:$M, 6,FALSE))</f>
        <v>100</v>
      </c>
      <c r="K266" s="13">
        <f>IF($E266="", "",VLOOKUP($E266,Sources!$A:$M, 9,FALSE))</f>
        <v>0</v>
      </c>
      <c r="L266" s="13">
        <f>IF($D266="", "",VLOOKUP($D266,Series!$A:$J,6,FALSE))</f>
        <v>0</v>
      </c>
      <c r="M266" s="13">
        <f>IF($D266="", "",VLOOKUP($D266,Series!$A:$J,7,FALSE))</f>
        <v>0</v>
      </c>
      <c r="N266" s="13">
        <f>IF($D266="", "",VLOOKUP($D266,Series!$A:$J,8,FALSE))</f>
        <v>0</v>
      </c>
      <c r="O266" s="13">
        <f>IF($D266="", "",VLOOKUP($D266,Series!$A:$J,9,FALSE))</f>
        <v>0</v>
      </c>
      <c r="P266" s="13">
        <f>IF($D266="", "",VLOOKUP($D266,Series!$A:$J,10,FALSE))</f>
        <v>0</v>
      </c>
    </row>
    <row r="267" spans="4:16" ht="30" x14ac:dyDescent="0.25">
      <c r="D267" s="3" t="s">
        <v>2212</v>
      </c>
      <c r="E267" s="13" t="str">
        <f>IF(D267&gt;0,VLOOKUP(D267,Series!A:B,2,0),"")</f>
        <v>Community Service Database</v>
      </c>
      <c r="F267" s="13">
        <f>IF(D267&gt;0,VLOOKUP(D267,Series!A:D,4,0),"")</f>
        <v>0</v>
      </c>
      <c r="G267" s="13" t="str">
        <f>IF(E267&gt;0,VLOOKUP(E267,Sources!A:B,2,0),"")</f>
        <v>Ministry of Internal Affairs</v>
      </c>
      <c r="H267" s="13" t="str">
        <f>IF(E267="", "",VLOOKUP(E267,Sources!A:M, 13,FALSE))</f>
        <v>Institution wide</v>
      </c>
      <c r="I267" s="13">
        <f>IF($E267="", "",VLOOKUP($E267,Sources!$A:$M, 5,FALSE))</f>
        <v>100</v>
      </c>
      <c r="J267" s="13">
        <f>IF($E267="", "",VLOOKUP($E267,Sources!$A:$M, 6,FALSE))</f>
        <v>100</v>
      </c>
      <c r="K267" s="13">
        <f>IF($E267="", "",VLOOKUP($E267,Sources!$A:$M, 9,FALSE))</f>
        <v>0</v>
      </c>
      <c r="L267" s="13">
        <f>IF($D267="", "",VLOOKUP($D267,Series!$A:$J,6,FALSE))</f>
        <v>0</v>
      </c>
      <c r="M267" s="13">
        <f>IF($D267="", "",VLOOKUP($D267,Series!$A:$J,7,FALSE))</f>
        <v>0</v>
      </c>
      <c r="N267" s="13">
        <f>IF($D267="", "",VLOOKUP($D267,Series!$A:$J,8,FALSE))</f>
        <v>0</v>
      </c>
      <c r="O267" s="13">
        <f>IF($D267="", "",VLOOKUP($D267,Series!$A:$J,9,FALSE))</f>
        <v>0</v>
      </c>
      <c r="P267" s="13">
        <f>IF($D267="", "",VLOOKUP($D267,Series!$A:$J,10,FALSE))</f>
        <v>0</v>
      </c>
    </row>
    <row r="268" spans="4:16" ht="30" x14ac:dyDescent="0.25">
      <c r="D268" s="3" t="s">
        <v>2213</v>
      </c>
      <c r="E268" s="13" t="str">
        <f>IF(D268&gt;0,VLOOKUP(D268,Series!A:B,2,0),"")</f>
        <v>Community Service Database</v>
      </c>
      <c r="F268" s="13">
        <f>IF(D268&gt;0,VLOOKUP(D268,Series!A:D,4,0),"")</f>
        <v>0</v>
      </c>
      <c r="G268" s="13" t="str">
        <f>IF(E268&gt;0,VLOOKUP(E268,Sources!A:B,2,0),"")</f>
        <v>Ministry of Internal Affairs</v>
      </c>
      <c r="H268" s="13" t="str">
        <f>IF(E268="", "",VLOOKUP(E268,Sources!A:M, 13,FALSE))</f>
        <v>Institution wide</v>
      </c>
      <c r="I268" s="13">
        <f>IF($E268="", "",VLOOKUP($E268,Sources!$A:$M, 5,FALSE))</f>
        <v>100</v>
      </c>
      <c r="J268" s="13">
        <f>IF($E268="", "",VLOOKUP($E268,Sources!$A:$M, 6,FALSE))</f>
        <v>100</v>
      </c>
      <c r="K268" s="13">
        <f>IF($E268="", "",VLOOKUP($E268,Sources!$A:$M, 9,FALSE))</f>
        <v>0</v>
      </c>
      <c r="L268" s="13">
        <f>IF($D268="", "",VLOOKUP($D268,Series!$A:$J,6,FALSE))</f>
        <v>0</v>
      </c>
      <c r="M268" s="13">
        <f>IF($D268="", "",VLOOKUP($D268,Series!$A:$J,7,FALSE))</f>
        <v>0</v>
      </c>
      <c r="N268" s="13">
        <f>IF($D268="", "",VLOOKUP($D268,Series!$A:$J,8,FALSE))</f>
        <v>0</v>
      </c>
      <c r="O268" s="13">
        <f>IF($D268="", "",VLOOKUP($D268,Series!$A:$J,9,FALSE))</f>
        <v>0</v>
      </c>
      <c r="P268" s="13">
        <f>IF($D268="", "",VLOOKUP($D268,Series!$A:$J,10,FALSE))</f>
        <v>0</v>
      </c>
    </row>
    <row r="269" spans="4:16" ht="30" x14ac:dyDescent="0.25">
      <c r="D269" s="3" t="s">
        <v>2214</v>
      </c>
      <c r="E269" s="13" t="str">
        <f>IF(D269&gt;0,VLOOKUP(D269,Series!A:B,2,0),"")</f>
        <v>Community Service Database</v>
      </c>
      <c r="F269" s="13">
        <f>IF(D269&gt;0,VLOOKUP(D269,Series!A:D,4,0),"")</f>
        <v>0</v>
      </c>
      <c r="G269" s="13" t="str">
        <f>IF(E269&gt;0,VLOOKUP(E269,Sources!A:B,2,0),"")</f>
        <v>Ministry of Internal Affairs</v>
      </c>
      <c r="H269" s="13" t="str">
        <f>IF(E269="", "",VLOOKUP(E269,Sources!A:M, 13,FALSE))</f>
        <v>Institution wide</v>
      </c>
      <c r="I269" s="13">
        <f>IF($E269="", "",VLOOKUP($E269,Sources!$A:$M, 5,FALSE))</f>
        <v>100</v>
      </c>
      <c r="J269" s="13">
        <f>IF($E269="", "",VLOOKUP($E269,Sources!$A:$M, 6,FALSE))</f>
        <v>100</v>
      </c>
      <c r="K269" s="13">
        <f>IF($E269="", "",VLOOKUP($E269,Sources!$A:$M, 9,FALSE))</f>
        <v>0</v>
      </c>
      <c r="L269" s="13">
        <f>IF($D269="", "",VLOOKUP($D269,Series!$A:$J,6,FALSE))</f>
        <v>0</v>
      </c>
      <c r="M269" s="13">
        <f>IF($D269="", "",VLOOKUP($D269,Series!$A:$J,7,FALSE))</f>
        <v>0</v>
      </c>
      <c r="N269" s="13">
        <f>IF($D269="", "",VLOOKUP($D269,Series!$A:$J,8,FALSE))</f>
        <v>0</v>
      </c>
      <c r="O269" s="13">
        <f>IF($D269="", "",VLOOKUP($D269,Series!$A:$J,9,FALSE))</f>
        <v>0</v>
      </c>
      <c r="P269" s="13">
        <f>IF($D269="", "",VLOOKUP($D269,Series!$A:$J,10,FALSE))</f>
        <v>0</v>
      </c>
    </row>
    <row r="270" spans="4:16" ht="30" x14ac:dyDescent="0.25">
      <c r="D270" s="3" t="s">
        <v>2215</v>
      </c>
      <c r="E270" s="13" t="str">
        <f>IF(D270&gt;0,VLOOKUP(D270,Series!A:B,2,0),"")</f>
        <v>Community Service Database</v>
      </c>
      <c r="F270" s="13">
        <f>IF(D270&gt;0,VLOOKUP(D270,Series!A:D,4,0),"")</f>
        <v>0</v>
      </c>
      <c r="G270" s="13" t="str">
        <f>IF(E270&gt;0,VLOOKUP(E270,Sources!A:B,2,0),"")</f>
        <v>Ministry of Internal Affairs</v>
      </c>
      <c r="H270" s="13" t="str">
        <f>IF(E270="", "",VLOOKUP(E270,Sources!A:M, 13,FALSE))</f>
        <v>Institution wide</v>
      </c>
      <c r="I270" s="13">
        <f>IF($E270="", "",VLOOKUP($E270,Sources!$A:$M, 5,FALSE))</f>
        <v>100</v>
      </c>
      <c r="J270" s="13">
        <f>IF($E270="", "",VLOOKUP($E270,Sources!$A:$M, 6,FALSE))</f>
        <v>100</v>
      </c>
      <c r="K270" s="13">
        <f>IF($E270="", "",VLOOKUP($E270,Sources!$A:$M, 9,FALSE))</f>
        <v>0</v>
      </c>
      <c r="L270" s="13">
        <f>IF($D270="", "",VLOOKUP($D270,Series!$A:$J,6,FALSE))</f>
        <v>0</v>
      </c>
      <c r="M270" s="13">
        <f>IF($D270="", "",VLOOKUP($D270,Series!$A:$J,7,FALSE))</f>
        <v>0</v>
      </c>
      <c r="N270" s="13">
        <f>IF($D270="", "",VLOOKUP($D270,Series!$A:$J,8,FALSE))</f>
        <v>0</v>
      </c>
      <c r="O270" s="13">
        <f>IF($D270="", "",VLOOKUP($D270,Series!$A:$J,9,FALSE))</f>
        <v>0</v>
      </c>
      <c r="P270" s="13">
        <f>IF($D270="", "",VLOOKUP($D270,Series!$A:$J,10,FALSE))</f>
        <v>0</v>
      </c>
    </row>
    <row r="271" spans="4:16" ht="30" x14ac:dyDescent="0.25">
      <c r="D271" s="3" t="s">
        <v>2216</v>
      </c>
      <c r="E271" s="13" t="str">
        <f>IF(D271&gt;0,VLOOKUP(D271,Series!A:B,2,0),"")</f>
        <v>Community Service Database</v>
      </c>
      <c r="F271" s="13">
        <f>IF(D271&gt;0,VLOOKUP(D271,Series!A:D,4,0),"")</f>
        <v>0</v>
      </c>
      <c r="G271" s="13" t="str">
        <f>IF(E271&gt;0,VLOOKUP(E271,Sources!A:B,2,0),"")</f>
        <v>Ministry of Internal Affairs</v>
      </c>
      <c r="H271" s="13" t="str">
        <f>IF(E271="", "",VLOOKUP(E271,Sources!A:M, 13,FALSE))</f>
        <v>Institution wide</v>
      </c>
      <c r="I271" s="13">
        <f>IF($E271="", "",VLOOKUP($E271,Sources!$A:$M, 5,FALSE))</f>
        <v>100</v>
      </c>
      <c r="J271" s="13">
        <f>IF($E271="", "",VLOOKUP($E271,Sources!$A:$M, 6,FALSE))</f>
        <v>100</v>
      </c>
      <c r="K271" s="13">
        <f>IF($E271="", "",VLOOKUP($E271,Sources!$A:$M, 9,FALSE))</f>
        <v>0</v>
      </c>
      <c r="L271" s="13">
        <f>IF($D271="", "",VLOOKUP($D271,Series!$A:$J,6,FALSE))</f>
        <v>0</v>
      </c>
      <c r="M271" s="13">
        <f>IF($D271="", "",VLOOKUP($D271,Series!$A:$J,7,FALSE))</f>
        <v>0</v>
      </c>
      <c r="N271" s="13">
        <f>IF($D271="", "",VLOOKUP($D271,Series!$A:$J,8,FALSE))</f>
        <v>0</v>
      </c>
      <c r="O271" s="13">
        <f>IF($D271="", "",VLOOKUP($D271,Series!$A:$J,9,FALSE))</f>
        <v>0</v>
      </c>
      <c r="P271" s="13">
        <f>IF($D271="", "",VLOOKUP($D271,Series!$A:$J,10,FALSE))</f>
        <v>0</v>
      </c>
    </row>
    <row r="272" spans="4:16" ht="30" x14ac:dyDescent="0.25">
      <c r="D272" s="3" t="s">
        <v>2217</v>
      </c>
      <c r="E272" s="13" t="str">
        <f>IF(D272&gt;0,VLOOKUP(D272,Series!A:B,2,0),"")</f>
        <v>Community Service Database</v>
      </c>
      <c r="F272" s="13">
        <f>IF(D272&gt;0,VLOOKUP(D272,Series!A:D,4,0),"")</f>
        <v>0</v>
      </c>
      <c r="G272" s="13" t="str">
        <f>IF(E272&gt;0,VLOOKUP(E272,Sources!A:B,2,0),"")</f>
        <v>Ministry of Internal Affairs</v>
      </c>
      <c r="H272" s="13" t="str">
        <f>IF(E272="", "",VLOOKUP(E272,Sources!A:M, 13,FALSE))</f>
        <v>Institution wide</v>
      </c>
      <c r="I272" s="13">
        <f>IF($E272="", "",VLOOKUP($E272,Sources!$A:$M, 5,FALSE))</f>
        <v>100</v>
      </c>
      <c r="J272" s="13">
        <f>IF($E272="", "",VLOOKUP($E272,Sources!$A:$M, 6,FALSE))</f>
        <v>100</v>
      </c>
      <c r="K272" s="13">
        <f>IF($E272="", "",VLOOKUP($E272,Sources!$A:$M, 9,FALSE))</f>
        <v>0</v>
      </c>
      <c r="L272" s="13">
        <f>IF($D272="", "",VLOOKUP($D272,Series!$A:$J,6,FALSE))</f>
        <v>0</v>
      </c>
      <c r="M272" s="13">
        <f>IF($D272="", "",VLOOKUP($D272,Series!$A:$J,7,FALSE))</f>
        <v>0</v>
      </c>
      <c r="N272" s="13">
        <f>IF($D272="", "",VLOOKUP($D272,Series!$A:$J,8,FALSE))</f>
        <v>0</v>
      </c>
      <c r="O272" s="13">
        <f>IF($D272="", "",VLOOKUP($D272,Series!$A:$J,9,FALSE))</f>
        <v>0</v>
      </c>
      <c r="P272" s="13">
        <f>IF($D272="", "",VLOOKUP($D272,Series!$A:$J,10,FALSE))</f>
        <v>0</v>
      </c>
    </row>
    <row r="273" spans="4:16" ht="30" x14ac:dyDescent="0.25">
      <c r="D273" s="3" t="s">
        <v>2218</v>
      </c>
      <c r="E273" s="13" t="str">
        <f>IF(D273&gt;0,VLOOKUP(D273,Series!A:B,2,0),"")</f>
        <v>Community Service Database</v>
      </c>
      <c r="F273" s="13">
        <f>IF(D273&gt;0,VLOOKUP(D273,Series!A:D,4,0),"")</f>
        <v>0</v>
      </c>
      <c r="G273" s="13" t="str">
        <f>IF(E273&gt;0,VLOOKUP(E273,Sources!A:B,2,0),"")</f>
        <v>Ministry of Internal Affairs</v>
      </c>
      <c r="H273" s="13" t="str">
        <f>IF(E273="", "",VLOOKUP(E273,Sources!A:M, 13,FALSE))</f>
        <v>Institution wide</v>
      </c>
      <c r="I273" s="13">
        <f>IF($E273="", "",VLOOKUP($E273,Sources!$A:$M, 5,FALSE))</f>
        <v>100</v>
      </c>
      <c r="J273" s="13">
        <f>IF($E273="", "",VLOOKUP($E273,Sources!$A:$M, 6,FALSE))</f>
        <v>100</v>
      </c>
      <c r="K273" s="13">
        <f>IF($E273="", "",VLOOKUP($E273,Sources!$A:$M, 9,FALSE))</f>
        <v>0</v>
      </c>
      <c r="L273" s="13">
        <f>IF($D273="", "",VLOOKUP($D273,Series!$A:$J,6,FALSE))</f>
        <v>0</v>
      </c>
      <c r="M273" s="13">
        <f>IF($D273="", "",VLOOKUP($D273,Series!$A:$J,7,FALSE))</f>
        <v>0</v>
      </c>
      <c r="N273" s="13">
        <f>IF($D273="", "",VLOOKUP($D273,Series!$A:$J,8,FALSE))</f>
        <v>0</v>
      </c>
      <c r="O273" s="13">
        <f>IF($D273="", "",VLOOKUP($D273,Series!$A:$J,9,FALSE))</f>
        <v>0</v>
      </c>
      <c r="P273" s="13">
        <f>IF($D273="", "",VLOOKUP($D273,Series!$A:$J,10,FALSE))</f>
        <v>0</v>
      </c>
    </row>
    <row r="274" spans="4:16" ht="30" x14ac:dyDescent="0.25">
      <c r="D274" s="3" t="s">
        <v>2219</v>
      </c>
      <c r="E274" s="13" t="str">
        <f>IF(D274&gt;0,VLOOKUP(D274,Series!A:B,2,0),"")</f>
        <v>Community Service Database</v>
      </c>
      <c r="F274" s="13">
        <f>IF(D274&gt;0,VLOOKUP(D274,Series!A:D,4,0),"")</f>
        <v>0</v>
      </c>
      <c r="G274" s="13" t="str">
        <f>IF(E274&gt;0,VLOOKUP(E274,Sources!A:B,2,0),"")</f>
        <v>Ministry of Internal Affairs</v>
      </c>
      <c r="H274" s="13" t="str">
        <f>IF(E274="", "",VLOOKUP(E274,Sources!A:M, 13,FALSE))</f>
        <v>Institution wide</v>
      </c>
      <c r="I274" s="13">
        <f>IF($E274="", "",VLOOKUP($E274,Sources!$A:$M, 5,FALSE))</f>
        <v>100</v>
      </c>
      <c r="J274" s="13">
        <f>IF($E274="", "",VLOOKUP($E274,Sources!$A:$M, 6,FALSE))</f>
        <v>100</v>
      </c>
      <c r="K274" s="13">
        <f>IF($E274="", "",VLOOKUP($E274,Sources!$A:$M, 9,FALSE))</f>
        <v>0</v>
      </c>
      <c r="L274" s="13">
        <f>IF($D274="", "",VLOOKUP($D274,Series!$A:$J,6,FALSE))</f>
        <v>0</v>
      </c>
      <c r="M274" s="13">
        <f>IF($D274="", "",VLOOKUP($D274,Series!$A:$J,7,FALSE))</f>
        <v>0</v>
      </c>
      <c r="N274" s="13">
        <f>IF($D274="", "",VLOOKUP($D274,Series!$A:$J,8,FALSE))</f>
        <v>0</v>
      </c>
      <c r="O274" s="13">
        <f>IF($D274="", "",VLOOKUP($D274,Series!$A:$J,9,FALSE))</f>
        <v>0</v>
      </c>
      <c r="P274" s="13">
        <f>IF($D274="", "",VLOOKUP($D274,Series!$A:$J,10,FALSE))</f>
        <v>0</v>
      </c>
    </row>
    <row r="275" spans="4:16" ht="30" x14ac:dyDescent="0.25">
      <c r="D275" s="3" t="s">
        <v>2220</v>
      </c>
      <c r="E275" s="13" t="str">
        <f>IF(D275&gt;0,VLOOKUP(D275,Series!A:B,2,0),"")</f>
        <v>Community Service Database</v>
      </c>
      <c r="F275" s="13">
        <f>IF(D275&gt;0,VLOOKUP(D275,Series!A:D,4,0),"")</f>
        <v>0</v>
      </c>
      <c r="G275" s="13" t="str">
        <f>IF(E275&gt;0,VLOOKUP(E275,Sources!A:B,2,0),"")</f>
        <v>Ministry of Internal Affairs</v>
      </c>
      <c r="H275" s="13" t="str">
        <f>IF(E275="", "",VLOOKUP(E275,Sources!A:M, 13,FALSE))</f>
        <v>Institution wide</v>
      </c>
      <c r="I275" s="13">
        <f>IF($E275="", "",VLOOKUP($E275,Sources!$A:$M, 5,FALSE))</f>
        <v>100</v>
      </c>
      <c r="J275" s="13">
        <f>IF($E275="", "",VLOOKUP($E275,Sources!$A:$M, 6,FALSE))</f>
        <v>100</v>
      </c>
      <c r="K275" s="13">
        <f>IF($E275="", "",VLOOKUP($E275,Sources!$A:$M, 9,FALSE))</f>
        <v>0</v>
      </c>
      <c r="L275" s="13">
        <f>IF($D275="", "",VLOOKUP($D275,Series!$A:$J,6,FALSE))</f>
        <v>0</v>
      </c>
      <c r="M275" s="13">
        <f>IF($D275="", "",VLOOKUP($D275,Series!$A:$J,7,FALSE))</f>
        <v>0</v>
      </c>
      <c r="N275" s="13">
        <f>IF($D275="", "",VLOOKUP($D275,Series!$A:$J,8,FALSE))</f>
        <v>0</v>
      </c>
      <c r="O275" s="13">
        <f>IF($D275="", "",VLOOKUP($D275,Series!$A:$J,9,FALSE))</f>
        <v>0</v>
      </c>
      <c r="P275" s="13">
        <f>IF($D275="", "",VLOOKUP($D275,Series!$A:$J,10,FALSE))</f>
        <v>0</v>
      </c>
    </row>
    <row r="276" spans="4:16" ht="30" x14ac:dyDescent="0.25">
      <c r="D276" s="3" t="s">
        <v>2221</v>
      </c>
      <c r="E276" s="13" t="str">
        <f>IF(D276&gt;0,VLOOKUP(D276,Series!A:B,2,0),"")</f>
        <v>Community Service Database</v>
      </c>
      <c r="F276" s="13">
        <f>IF(D276&gt;0,VLOOKUP(D276,Series!A:D,4,0),"")</f>
        <v>0</v>
      </c>
      <c r="G276" s="13" t="str">
        <f>IF(E276&gt;0,VLOOKUP(E276,Sources!A:B,2,0),"")</f>
        <v>Ministry of Internal Affairs</v>
      </c>
      <c r="H276" s="13" t="str">
        <f>IF(E276="", "",VLOOKUP(E276,Sources!A:M, 13,FALSE))</f>
        <v>Institution wide</v>
      </c>
      <c r="I276" s="13">
        <f>IF($E276="", "",VLOOKUP($E276,Sources!$A:$M, 5,FALSE))</f>
        <v>100</v>
      </c>
      <c r="J276" s="13">
        <f>IF($E276="", "",VLOOKUP($E276,Sources!$A:$M, 6,FALSE))</f>
        <v>100</v>
      </c>
      <c r="K276" s="13">
        <f>IF($E276="", "",VLOOKUP($E276,Sources!$A:$M, 9,FALSE))</f>
        <v>0</v>
      </c>
      <c r="L276" s="13">
        <f>IF($D276="", "",VLOOKUP($D276,Series!$A:$J,6,FALSE))</f>
        <v>0</v>
      </c>
      <c r="M276" s="13">
        <f>IF($D276="", "",VLOOKUP($D276,Series!$A:$J,7,FALSE))</f>
        <v>0</v>
      </c>
      <c r="N276" s="13">
        <f>IF($D276="", "",VLOOKUP($D276,Series!$A:$J,8,FALSE))</f>
        <v>0</v>
      </c>
      <c r="O276" s="13">
        <f>IF($D276="", "",VLOOKUP($D276,Series!$A:$J,9,FALSE))</f>
        <v>0</v>
      </c>
      <c r="P276" s="13">
        <f>IF($D276="", "",VLOOKUP($D276,Series!$A:$J,10,FALSE))</f>
        <v>0</v>
      </c>
    </row>
    <row r="277" spans="4:16" ht="30" x14ac:dyDescent="0.25">
      <c r="D277" s="3" t="s">
        <v>2222</v>
      </c>
      <c r="E277" s="13" t="str">
        <f>IF(D277&gt;0,VLOOKUP(D277,Series!A:B,2,0),"")</f>
        <v>Community Service Database</v>
      </c>
      <c r="F277" s="13">
        <f>IF(D277&gt;0,VLOOKUP(D277,Series!A:D,4,0),"")</f>
        <v>0</v>
      </c>
      <c r="G277" s="13" t="str">
        <f>IF(E277&gt;0,VLOOKUP(E277,Sources!A:B,2,0),"")</f>
        <v>Ministry of Internal Affairs</v>
      </c>
      <c r="H277" s="13" t="str">
        <f>IF(E277="", "",VLOOKUP(E277,Sources!A:M, 13,FALSE))</f>
        <v>Institution wide</v>
      </c>
      <c r="I277" s="13">
        <f>IF($E277="", "",VLOOKUP($E277,Sources!$A:$M, 5,FALSE))</f>
        <v>100</v>
      </c>
      <c r="J277" s="13">
        <f>IF($E277="", "",VLOOKUP($E277,Sources!$A:$M, 6,FALSE))</f>
        <v>100</v>
      </c>
      <c r="K277" s="13">
        <f>IF($E277="", "",VLOOKUP($E277,Sources!$A:$M, 9,FALSE))</f>
        <v>0</v>
      </c>
      <c r="L277" s="13">
        <f>IF($D277="", "",VLOOKUP($D277,Series!$A:$J,6,FALSE))</f>
        <v>0</v>
      </c>
      <c r="M277" s="13">
        <f>IF($D277="", "",VLOOKUP($D277,Series!$A:$J,7,FALSE))</f>
        <v>0</v>
      </c>
      <c r="N277" s="13">
        <f>IF($D277="", "",VLOOKUP($D277,Series!$A:$J,8,FALSE))</f>
        <v>0</v>
      </c>
      <c r="O277" s="13">
        <f>IF($D277="", "",VLOOKUP($D277,Series!$A:$J,9,FALSE))</f>
        <v>0</v>
      </c>
      <c r="P277" s="13">
        <f>IF($D277="", "",VLOOKUP($D277,Series!$A:$J,10,FALSE))</f>
        <v>0</v>
      </c>
    </row>
    <row r="278" spans="4:16" ht="30" x14ac:dyDescent="0.25">
      <c r="D278" s="3" t="s">
        <v>2223</v>
      </c>
      <c r="E278" s="13" t="str">
        <f>IF(D278&gt;0,VLOOKUP(D278,Series!A:B,2,0),"")</f>
        <v>Community Service Database</v>
      </c>
      <c r="F278" s="13">
        <f>IF(D278&gt;0,VLOOKUP(D278,Series!A:D,4,0),"")</f>
        <v>0</v>
      </c>
      <c r="G278" s="13" t="str">
        <f>IF(E278&gt;0,VLOOKUP(E278,Sources!A:B,2,0),"")</f>
        <v>Ministry of Internal Affairs</v>
      </c>
      <c r="H278" s="13" t="str">
        <f>IF(E278="", "",VLOOKUP(E278,Sources!A:M, 13,FALSE))</f>
        <v>Institution wide</v>
      </c>
      <c r="I278" s="13">
        <f>IF($E278="", "",VLOOKUP($E278,Sources!$A:$M, 5,FALSE))</f>
        <v>100</v>
      </c>
      <c r="J278" s="13">
        <f>IF($E278="", "",VLOOKUP($E278,Sources!$A:$M, 6,FALSE))</f>
        <v>100</v>
      </c>
      <c r="K278" s="13">
        <f>IF($E278="", "",VLOOKUP($E278,Sources!$A:$M, 9,FALSE))</f>
        <v>0</v>
      </c>
      <c r="L278" s="13">
        <f>IF($D278="", "",VLOOKUP($D278,Series!$A:$J,6,FALSE))</f>
        <v>0</v>
      </c>
      <c r="M278" s="13">
        <f>IF($D278="", "",VLOOKUP($D278,Series!$A:$J,7,FALSE))</f>
        <v>0</v>
      </c>
      <c r="N278" s="13">
        <f>IF($D278="", "",VLOOKUP($D278,Series!$A:$J,8,FALSE))</f>
        <v>0</v>
      </c>
      <c r="O278" s="13">
        <f>IF($D278="", "",VLOOKUP($D278,Series!$A:$J,9,FALSE))</f>
        <v>0</v>
      </c>
      <c r="P278" s="13">
        <f>IF($D278="", "",VLOOKUP($D278,Series!$A:$J,10,FALSE))</f>
        <v>0</v>
      </c>
    </row>
    <row r="279" spans="4:16" ht="30" x14ac:dyDescent="0.25">
      <c r="D279" s="3" t="s">
        <v>2224</v>
      </c>
      <c r="E279" s="13" t="str">
        <f>IF(D279&gt;0,VLOOKUP(D279,Series!A:B,2,0),"")</f>
        <v>Community Service Database</v>
      </c>
      <c r="F279" s="13">
        <f>IF(D279&gt;0,VLOOKUP(D279,Series!A:D,4,0),"")</f>
        <v>0</v>
      </c>
      <c r="G279" s="13" t="str">
        <f>IF(E279&gt;0,VLOOKUP(E279,Sources!A:B,2,0),"")</f>
        <v>Ministry of Internal Affairs</v>
      </c>
      <c r="H279" s="13" t="str">
        <f>IF(E279="", "",VLOOKUP(E279,Sources!A:M, 13,FALSE))</f>
        <v>Institution wide</v>
      </c>
      <c r="I279" s="13">
        <f>IF($E279="", "",VLOOKUP($E279,Sources!$A:$M, 5,FALSE))</f>
        <v>100</v>
      </c>
      <c r="J279" s="13">
        <f>IF($E279="", "",VLOOKUP($E279,Sources!$A:$M, 6,FALSE))</f>
        <v>100</v>
      </c>
      <c r="K279" s="13">
        <f>IF($E279="", "",VLOOKUP($E279,Sources!$A:$M, 9,FALSE))</f>
        <v>0</v>
      </c>
      <c r="L279" s="13">
        <f>IF($D279="", "",VLOOKUP($D279,Series!$A:$J,6,FALSE))</f>
        <v>0</v>
      </c>
      <c r="M279" s="13">
        <f>IF($D279="", "",VLOOKUP($D279,Series!$A:$J,7,FALSE))</f>
        <v>0</v>
      </c>
      <c r="N279" s="13">
        <f>IF($D279="", "",VLOOKUP($D279,Series!$A:$J,8,FALSE))</f>
        <v>0</v>
      </c>
      <c r="O279" s="13">
        <f>IF($D279="", "",VLOOKUP($D279,Series!$A:$J,9,FALSE))</f>
        <v>0</v>
      </c>
      <c r="P279" s="13">
        <f>IF($D279="", "",VLOOKUP($D279,Series!$A:$J,10,FALSE))</f>
        <v>0</v>
      </c>
    </row>
    <row r="280" spans="4:16" ht="30" x14ac:dyDescent="0.25">
      <c r="D280" s="3" t="s">
        <v>2225</v>
      </c>
      <c r="E280" s="13" t="str">
        <f>IF(D280&gt;0,VLOOKUP(D280,Series!A:B,2,0),"")</f>
        <v>Community Service Database</v>
      </c>
      <c r="F280" s="13">
        <f>IF(D280&gt;0,VLOOKUP(D280,Series!A:D,4,0),"")</f>
        <v>0</v>
      </c>
      <c r="G280" s="13" t="str">
        <f>IF(E280&gt;0,VLOOKUP(E280,Sources!A:B,2,0),"")</f>
        <v>Ministry of Internal Affairs</v>
      </c>
      <c r="H280" s="13" t="str">
        <f>IF(E280="", "",VLOOKUP(E280,Sources!A:M, 13,FALSE))</f>
        <v>Institution wide</v>
      </c>
      <c r="I280" s="13">
        <f>IF($E280="", "",VLOOKUP($E280,Sources!$A:$M, 5,FALSE))</f>
        <v>100</v>
      </c>
      <c r="J280" s="13">
        <f>IF($E280="", "",VLOOKUP($E280,Sources!$A:$M, 6,FALSE))</f>
        <v>100</v>
      </c>
      <c r="K280" s="13">
        <f>IF($E280="", "",VLOOKUP($E280,Sources!$A:$M, 9,FALSE))</f>
        <v>0</v>
      </c>
      <c r="L280" s="13">
        <f>IF($D280="", "",VLOOKUP($D280,Series!$A:$J,6,FALSE))</f>
        <v>0</v>
      </c>
      <c r="M280" s="13">
        <f>IF($D280="", "",VLOOKUP($D280,Series!$A:$J,7,FALSE))</f>
        <v>0</v>
      </c>
      <c r="N280" s="13">
        <f>IF($D280="", "",VLOOKUP($D280,Series!$A:$J,8,FALSE))</f>
        <v>0</v>
      </c>
      <c r="O280" s="13">
        <f>IF($D280="", "",VLOOKUP($D280,Series!$A:$J,9,FALSE))</f>
        <v>0</v>
      </c>
      <c r="P280" s="13">
        <f>IF($D280="", "",VLOOKUP($D280,Series!$A:$J,10,FALSE))</f>
        <v>0</v>
      </c>
    </row>
    <row r="281" spans="4:16" ht="30" x14ac:dyDescent="0.25">
      <c r="D281" s="3" t="s">
        <v>2226</v>
      </c>
      <c r="E281" s="13" t="str">
        <f>IF(D281&gt;0,VLOOKUP(D281,Series!A:B,2,0),"")</f>
        <v>Community Service Database</v>
      </c>
      <c r="F281" s="13">
        <f>IF(D281&gt;0,VLOOKUP(D281,Series!A:D,4,0),"")</f>
        <v>0</v>
      </c>
      <c r="G281" s="13" t="str">
        <f>IF(E281&gt;0,VLOOKUP(E281,Sources!A:B,2,0),"")</f>
        <v>Ministry of Internal Affairs</v>
      </c>
      <c r="H281" s="13" t="str">
        <f>IF(E281="", "",VLOOKUP(E281,Sources!A:M, 13,FALSE))</f>
        <v>Institution wide</v>
      </c>
      <c r="I281" s="13">
        <f>IF($E281="", "",VLOOKUP($E281,Sources!$A:$M, 5,FALSE))</f>
        <v>100</v>
      </c>
      <c r="J281" s="13">
        <f>IF($E281="", "",VLOOKUP($E281,Sources!$A:$M, 6,FALSE))</f>
        <v>100</v>
      </c>
      <c r="K281" s="13">
        <f>IF($E281="", "",VLOOKUP($E281,Sources!$A:$M, 9,FALSE))</f>
        <v>0</v>
      </c>
      <c r="L281" s="13">
        <f>IF($D281="", "",VLOOKUP($D281,Series!$A:$J,6,FALSE))</f>
        <v>0</v>
      </c>
      <c r="M281" s="13">
        <f>IF($D281="", "",VLOOKUP($D281,Series!$A:$J,7,FALSE))</f>
        <v>0</v>
      </c>
      <c r="N281" s="13">
        <f>IF($D281="", "",VLOOKUP($D281,Series!$A:$J,8,FALSE))</f>
        <v>0</v>
      </c>
      <c r="O281" s="13">
        <f>IF($D281="", "",VLOOKUP($D281,Series!$A:$J,9,FALSE))</f>
        <v>0</v>
      </c>
      <c r="P281" s="13">
        <f>IF($D281="", "",VLOOKUP($D281,Series!$A:$J,10,FALSE))</f>
        <v>0</v>
      </c>
    </row>
    <row r="282" spans="4:16" ht="30" x14ac:dyDescent="0.25">
      <c r="D282" s="3" t="s">
        <v>2227</v>
      </c>
      <c r="E282" s="13" t="str">
        <f>IF(D282&gt;0,VLOOKUP(D282,Series!A:B,2,0),"")</f>
        <v>Community Service Database</v>
      </c>
      <c r="F282" s="13">
        <f>IF(D282&gt;0,VLOOKUP(D282,Series!A:D,4,0),"")</f>
        <v>0</v>
      </c>
      <c r="G282" s="13" t="str">
        <f>IF(E282&gt;0,VLOOKUP(E282,Sources!A:B,2,0),"")</f>
        <v>Ministry of Internal Affairs</v>
      </c>
      <c r="H282" s="13" t="str">
        <f>IF(E282="", "",VLOOKUP(E282,Sources!A:M, 13,FALSE))</f>
        <v>Institution wide</v>
      </c>
      <c r="I282" s="13">
        <f>IF($E282="", "",VLOOKUP($E282,Sources!$A:$M, 5,FALSE))</f>
        <v>100</v>
      </c>
      <c r="J282" s="13">
        <f>IF($E282="", "",VLOOKUP($E282,Sources!$A:$M, 6,FALSE))</f>
        <v>100</v>
      </c>
      <c r="K282" s="13">
        <f>IF($E282="", "",VLOOKUP($E282,Sources!$A:$M, 9,FALSE))</f>
        <v>0</v>
      </c>
      <c r="L282" s="13">
        <f>IF($D282="", "",VLOOKUP($D282,Series!$A:$J,6,FALSE))</f>
        <v>0</v>
      </c>
      <c r="M282" s="13">
        <f>IF($D282="", "",VLOOKUP($D282,Series!$A:$J,7,FALSE))</f>
        <v>0</v>
      </c>
      <c r="N282" s="13">
        <f>IF($D282="", "",VLOOKUP($D282,Series!$A:$J,8,FALSE))</f>
        <v>0</v>
      </c>
      <c r="O282" s="13">
        <f>IF($D282="", "",VLOOKUP($D282,Series!$A:$J,9,FALSE))</f>
        <v>0</v>
      </c>
      <c r="P282" s="13">
        <f>IF($D282="", "",VLOOKUP($D282,Series!$A:$J,10,FALSE))</f>
        <v>0</v>
      </c>
    </row>
    <row r="283" spans="4:16" ht="30" x14ac:dyDescent="0.25">
      <c r="D283" s="3" t="s">
        <v>2228</v>
      </c>
      <c r="E283" s="13" t="str">
        <f>IF(D283&gt;0,VLOOKUP(D283,Series!A:B,2,0),"")</f>
        <v>Community Service Database</v>
      </c>
      <c r="F283" s="13">
        <f>IF(D283&gt;0,VLOOKUP(D283,Series!A:D,4,0),"")</f>
        <v>0</v>
      </c>
      <c r="G283" s="13" t="str">
        <f>IF(E283&gt;0,VLOOKUP(E283,Sources!A:B,2,0),"")</f>
        <v>Ministry of Internal Affairs</v>
      </c>
      <c r="H283" s="13" t="str">
        <f>IF(E283="", "",VLOOKUP(E283,Sources!A:M, 13,FALSE))</f>
        <v>Institution wide</v>
      </c>
      <c r="I283" s="13">
        <f>IF($E283="", "",VLOOKUP($E283,Sources!$A:$M, 5,FALSE))</f>
        <v>100</v>
      </c>
      <c r="J283" s="13">
        <f>IF($E283="", "",VLOOKUP($E283,Sources!$A:$M, 6,FALSE))</f>
        <v>100</v>
      </c>
      <c r="K283" s="13">
        <f>IF($E283="", "",VLOOKUP($E283,Sources!$A:$M, 9,FALSE))</f>
        <v>0</v>
      </c>
      <c r="L283" s="13">
        <f>IF($D283="", "",VLOOKUP($D283,Series!$A:$J,6,FALSE))</f>
        <v>0</v>
      </c>
      <c r="M283" s="13">
        <f>IF($D283="", "",VLOOKUP($D283,Series!$A:$J,7,FALSE))</f>
        <v>0</v>
      </c>
      <c r="N283" s="13">
        <f>IF($D283="", "",VLOOKUP($D283,Series!$A:$J,8,FALSE))</f>
        <v>0</v>
      </c>
      <c r="O283" s="13">
        <f>IF($D283="", "",VLOOKUP($D283,Series!$A:$J,9,FALSE))</f>
        <v>0</v>
      </c>
      <c r="P283" s="13">
        <f>IF($D283="", "",VLOOKUP($D283,Series!$A:$J,10,FALSE))</f>
        <v>0</v>
      </c>
    </row>
    <row r="284" spans="4:16" ht="30" x14ac:dyDescent="0.25">
      <c r="D284" s="3" t="s">
        <v>2229</v>
      </c>
      <c r="E284" s="13" t="str">
        <f>IF(D284&gt;0,VLOOKUP(D284,Series!A:B,2,0),"")</f>
        <v>Community Service Database</v>
      </c>
      <c r="F284" s="13">
        <f>IF(D284&gt;0,VLOOKUP(D284,Series!A:D,4,0),"")</f>
        <v>0</v>
      </c>
      <c r="G284" s="13" t="str">
        <f>IF(E284&gt;0,VLOOKUP(E284,Sources!A:B,2,0),"")</f>
        <v>Ministry of Internal Affairs</v>
      </c>
      <c r="H284" s="13" t="str">
        <f>IF(E284="", "",VLOOKUP(E284,Sources!A:M, 13,FALSE))</f>
        <v>Institution wide</v>
      </c>
      <c r="I284" s="13">
        <f>IF($E284="", "",VLOOKUP($E284,Sources!$A:$M, 5,FALSE))</f>
        <v>100</v>
      </c>
      <c r="J284" s="13">
        <f>IF($E284="", "",VLOOKUP($E284,Sources!$A:$M, 6,FALSE))</f>
        <v>100</v>
      </c>
      <c r="K284" s="13">
        <f>IF($E284="", "",VLOOKUP($E284,Sources!$A:$M, 9,FALSE))</f>
        <v>0</v>
      </c>
      <c r="L284" s="13">
        <f>IF($D284="", "",VLOOKUP($D284,Series!$A:$J,6,FALSE))</f>
        <v>0</v>
      </c>
      <c r="M284" s="13">
        <f>IF($D284="", "",VLOOKUP($D284,Series!$A:$J,7,FALSE))</f>
        <v>0</v>
      </c>
      <c r="N284" s="13">
        <f>IF($D284="", "",VLOOKUP($D284,Series!$A:$J,8,FALSE))</f>
        <v>0</v>
      </c>
      <c r="O284" s="13">
        <f>IF($D284="", "",VLOOKUP($D284,Series!$A:$J,9,FALSE))</f>
        <v>0</v>
      </c>
      <c r="P284" s="13">
        <f>IF($D284="", "",VLOOKUP($D284,Series!$A:$J,10,FALSE))</f>
        <v>0</v>
      </c>
    </row>
    <row r="285" spans="4:16" ht="30" x14ac:dyDescent="0.25">
      <c r="D285" s="3" t="s">
        <v>2230</v>
      </c>
      <c r="E285" s="13" t="str">
        <f>IF(D285&gt;0,VLOOKUP(D285,Series!A:B,2,0),"")</f>
        <v>Community Service Database</v>
      </c>
      <c r="F285" s="13">
        <f>IF(D285&gt;0,VLOOKUP(D285,Series!A:D,4,0),"")</f>
        <v>0</v>
      </c>
      <c r="G285" s="13" t="str">
        <f>IF(E285&gt;0,VLOOKUP(E285,Sources!A:B,2,0),"")</f>
        <v>Ministry of Internal Affairs</v>
      </c>
      <c r="H285" s="13" t="str">
        <f>IF(E285="", "",VLOOKUP(E285,Sources!A:M, 13,FALSE))</f>
        <v>Institution wide</v>
      </c>
      <c r="I285" s="13">
        <f>IF($E285="", "",VLOOKUP($E285,Sources!$A:$M, 5,FALSE))</f>
        <v>100</v>
      </c>
      <c r="J285" s="13">
        <f>IF($E285="", "",VLOOKUP($E285,Sources!$A:$M, 6,FALSE))</f>
        <v>100</v>
      </c>
      <c r="K285" s="13">
        <f>IF($E285="", "",VLOOKUP($E285,Sources!$A:$M, 9,FALSE))</f>
        <v>0</v>
      </c>
      <c r="L285" s="13">
        <f>IF($D285="", "",VLOOKUP($D285,Series!$A:$J,6,FALSE))</f>
        <v>0</v>
      </c>
      <c r="M285" s="13">
        <f>IF($D285="", "",VLOOKUP($D285,Series!$A:$J,7,FALSE))</f>
        <v>0</v>
      </c>
      <c r="N285" s="13">
        <f>IF($D285="", "",VLOOKUP($D285,Series!$A:$J,8,FALSE))</f>
        <v>0</v>
      </c>
      <c r="O285" s="13">
        <f>IF($D285="", "",VLOOKUP($D285,Series!$A:$J,9,FALSE))</f>
        <v>0</v>
      </c>
      <c r="P285" s="13">
        <f>IF($D285="", "",VLOOKUP($D285,Series!$A:$J,10,FALSE))</f>
        <v>0</v>
      </c>
    </row>
    <row r="286" spans="4:16" ht="30" x14ac:dyDescent="0.25">
      <c r="D286" s="3" t="s">
        <v>2231</v>
      </c>
      <c r="E286" s="13" t="str">
        <f>IF(D286&gt;0,VLOOKUP(D286,Series!A:B,2,0),"")</f>
        <v>Community Service Database</v>
      </c>
      <c r="F286" s="13">
        <f>IF(D286&gt;0,VLOOKUP(D286,Series!A:D,4,0),"")</f>
        <v>0</v>
      </c>
      <c r="G286" s="13" t="str">
        <f>IF(E286&gt;0,VLOOKUP(E286,Sources!A:B,2,0),"")</f>
        <v>Ministry of Internal Affairs</v>
      </c>
      <c r="H286" s="13" t="str">
        <f>IF(E286="", "",VLOOKUP(E286,Sources!A:M, 13,FALSE))</f>
        <v>Institution wide</v>
      </c>
      <c r="I286" s="13">
        <f>IF($E286="", "",VLOOKUP($E286,Sources!$A:$M, 5,FALSE))</f>
        <v>100</v>
      </c>
      <c r="J286" s="13">
        <f>IF($E286="", "",VLOOKUP($E286,Sources!$A:$M, 6,FALSE))</f>
        <v>100</v>
      </c>
      <c r="K286" s="13">
        <f>IF($E286="", "",VLOOKUP($E286,Sources!$A:$M, 9,FALSE))</f>
        <v>0</v>
      </c>
      <c r="L286" s="13">
        <f>IF($D286="", "",VLOOKUP($D286,Series!$A:$J,6,FALSE))</f>
        <v>0</v>
      </c>
      <c r="M286" s="13">
        <f>IF($D286="", "",VLOOKUP($D286,Series!$A:$J,7,FALSE))</f>
        <v>0</v>
      </c>
      <c r="N286" s="13">
        <f>IF($D286="", "",VLOOKUP($D286,Series!$A:$J,8,FALSE))</f>
        <v>0</v>
      </c>
      <c r="O286" s="13">
        <f>IF($D286="", "",VLOOKUP($D286,Series!$A:$J,9,FALSE))</f>
        <v>0</v>
      </c>
      <c r="P286" s="13">
        <f>IF($D286="", "",VLOOKUP($D286,Series!$A:$J,10,FALSE))</f>
        <v>0</v>
      </c>
    </row>
    <row r="287" spans="4:16" ht="30" x14ac:dyDescent="0.25">
      <c r="D287" s="3" t="s">
        <v>2232</v>
      </c>
      <c r="E287" s="13" t="str">
        <f>IF(D287&gt;0,VLOOKUP(D287,Series!A:B,2,0),"")</f>
        <v>Community Service Database</v>
      </c>
      <c r="F287" s="13">
        <f>IF(D287&gt;0,VLOOKUP(D287,Series!A:D,4,0),"")</f>
        <v>0</v>
      </c>
      <c r="G287" s="13" t="str">
        <f>IF(E287&gt;0,VLOOKUP(E287,Sources!A:B,2,0),"")</f>
        <v>Ministry of Internal Affairs</v>
      </c>
      <c r="H287" s="13" t="str">
        <f>IF(E287="", "",VLOOKUP(E287,Sources!A:M, 13,FALSE))</f>
        <v>Institution wide</v>
      </c>
      <c r="I287" s="13">
        <f>IF($E287="", "",VLOOKUP($E287,Sources!$A:$M, 5,FALSE))</f>
        <v>100</v>
      </c>
      <c r="J287" s="13">
        <f>IF($E287="", "",VLOOKUP($E287,Sources!$A:$M, 6,FALSE))</f>
        <v>100</v>
      </c>
      <c r="K287" s="13">
        <f>IF($E287="", "",VLOOKUP($E287,Sources!$A:$M, 9,FALSE))</f>
        <v>0</v>
      </c>
      <c r="L287" s="13">
        <f>IF($D287="", "",VLOOKUP($D287,Series!$A:$J,6,FALSE))</f>
        <v>0</v>
      </c>
      <c r="M287" s="13">
        <f>IF($D287="", "",VLOOKUP($D287,Series!$A:$J,7,FALSE))</f>
        <v>0</v>
      </c>
      <c r="N287" s="13">
        <f>IF($D287="", "",VLOOKUP($D287,Series!$A:$J,8,FALSE))</f>
        <v>0</v>
      </c>
      <c r="O287" s="13">
        <f>IF($D287="", "",VLOOKUP($D287,Series!$A:$J,9,FALSE))</f>
        <v>0</v>
      </c>
      <c r="P287" s="13">
        <f>IF($D287="", "",VLOOKUP($D287,Series!$A:$J,10,FALSE))</f>
        <v>0</v>
      </c>
    </row>
    <row r="288" spans="4:16" ht="30" x14ac:dyDescent="0.25">
      <c r="D288" s="3" t="s">
        <v>2233</v>
      </c>
      <c r="E288" s="13" t="str">
        <f>IF(D288&gt;0,VLOOKUP(D288,Series!A:B,2,0),"")</f>
        <v>Community Service Database</v>
      </c>
      <c r="F288" s="13">
        <f>IF(D288&gt;0,VLOOKUP(D288,Series!A:D,4,0),"")</f>
        <v>0</v>
      </c>
      <c r="G288" s="13" t="str">
        <f>IF(E288&gt;0,VLOOKUP(E288,Sources!A:B,2,0),"")</f>
        <v>Ministry of Internal Affairs</v>
      </c>
      <c r="H288" s="13" t="str">
        <f>IF(E288="", "",VLOOKUP(E288,Sources!A:M, 13,FALSE))</f>
        <v>Institution wide</v>
      </c>
      <c r="I288" s="13">
        <f>IF($E288="", "",VLOOKUP($E288,Sources!$A:$M, 5,FALSE))</f>
        <v>100</v>
      </c>
      <c r="J288" s="13">
        <f>IF($E288="", "",VLOOKUP($E288,Sources!$A:$M, 6,FALSE))</f>
        <v>100</v>
      </c>
      <c r="K288" s="13">
        <f>IF($E288="", "",VLOOKUP($E288,Sources!$A:$M, 9,FALSE))</f>
        <v>0</v>
      </c>
      <c r="L288" s="13">
        <f>IF($D288="", "",VLOOKUP($D288,Series!$A:$J,6,FALSE))</f>
        <v>0</v>
      </c>
      <c r="M288" s="13">
        <f>IF($D288="", "",VLOOKUP($D288,Series!$A:$J,7,FALSE))</f>
        <v>0</v>
      </c>
      <c r="N288" s="13">
        <f>IF($D288="", "",VLOOKUP($D288,Series!$A:$J,8,FALSE))</f>
        <v>0</v>
      </c>
      <c r="O288" s="13">
        <f>IF($D288="", "",VLOOKUP($D288,Series!$A:$J,9,FALSE))</f>
        <v>0</v>
      </c>
      <c r="P288" s="13">
        <f>IF($D288="", "",VLOOKUP($D288,Series!$A:$J,10,FALSE))</f>
        <v>0</v>
      </c>
    </row>
    <row r="289" spans="2:16" ht="30" x14ac:dyDescent="0.25">
      <c r="D289" s="3" t="s">
        <v>2234</v>
      </c>
      <c r="E289" s="13" t="str">
        <f>IF(D289&gt;0,VLOOKUP(D289,Series!A:B,2,0),"")</f>
        <v>Community Service Database</v>
      </c>
      <c r="F289" s="13">
        <f>IF(D289&gt;0,VLOOKUP(D289,Series!A:D,4,0),"")</f>
        <v>0</v>
      </c>
      <c r="G289" s="13" t="str">
        <f>IF(E289&gt;0,VLOOKUP(E289,Sources!A:B,2,0),"")</f>
        <v>Ministry of Internal Affairs</v>
      </c>
      <c r="H289" s="13" t="str">
        <f>IF(E289="", "",VLOOKUP(E289,Sources!A:M, 13,FALSE))</f>
        <v>Institution wide</v>
      </c>
      <c r="I289" s="13">
        <f>IF($E289="", "",VLOOKUP($E289,Sources!$A:$M, 5,FALSE))</f>
        <v>100</v>
      </c>
      <c r="J289" s="13">
        <f>IF($E289="", "",VLOOKUP($E289,Sources!$A:$M, 6,FALSE))</f>
        <v>100</v>
      </c>
      <c r="K289" s="13">
        <f>IF($E289="", "",VLOOKUP($E289,Sources!$A:$M, 9,FALSE))</f>
        <v>0</v>
      </c>
      <c r="L289" s="13">
        <f>IF($D289="", "",VLOOKUP($D289,Series!$A:$J,6,FALSE))</f>
        <v>0</v>
      </c>
      <c r="M289" s="13">
        <f>IF($D289="", "",VLOOKUP($D289,Series!$A:$J,7,FALSE))</f>
        <v>0</v>
      </c>
      <c r="N289" s="13">
        <f>IF($D289="", "",VLOOKUP($D289,Series!$A:$J,8,FALSE))</f>
        <v>0</v>
      </c>
      <c r="O289" s="13">
        <f>IF($D289="", "",VLOOKUP($D289,Series!$A:$J,9,FALSE))</f>
        <v>0</v>
      </c>
      <c r="P289" s="13">
        <f>IF($D289="", "",VLOOKUP($D289,Series!$A:$J,10,FALSE))</f>
        <v>0</v>
      </c>
    </row>
    <row r="290" spans="2:16" ht="30" x14ac:dyDescent="0.25">
      <c r="D290" s="3" t="s">
        <v>2235</v>
      </c>
      <c r="E290" s="13" t="str">
        <f>IF(D290&gt;0,VLOOKUP(D290,Series!A:B,2,0),"")</f>
        <v>Community Service Database</v>
      </c>
      <c r="F290" s="13">
        <f>IF(D290&gt;0,VLOOKUP(D290,Series!A:D,4,0),"")</f>
        <v>0</v>
      </c>
      <c r="G290" s="13" t="str">
        <f>IF(E290&gt;0,VLOOKUP(E290,Sources!A:B,2,0),"")</f>
        <v>Ministry of Internal Affairs</v>
      </c>
      <c r="H290" s="13" t="str">
        <f>IF(E290="", "",VLOOKUP(E290,Sources!A:M, 13,FALSE))</f>
        <v>Institution wide</v>
      </c>
      <c r="I290" s="13">
        <f>IF($E290="", "",VLOOKUP($E290,Sources!$A:$M, 5,FALSE))</f>
        <v>100</v>
      </c>
      <c r="J290" s="13">
        <f>IF($E290="", "",VLOOKUP($E290,Sources!$A:$M, 6,FALSE))</f>
        <v>100</v>
      </c>
      <c r="K290" s="13">
        <f>IF($E290="", "",VLOOKUP($E290,Sources!$A:$M, 9,FALSE))</f>
        <v>0</v>
      </c>
      <c r="L290" s="13">
        <f>IF($D290="", "",VLOOKUP($D290,Series!$A:$J,6,FALSE))</f>
        <v>0</v>
      </c>
      <c r="M290" s="13">
        <f>IF($D290="", "",VLOOKUP($D290,Series!$A:$J,7,FALSE))</f>
        <v>0</v>
      </c>
      <c r="N290" s="13">
        <f>IF($D290="", "",VLOOKUP($D290,Series!$A:$J,8,FALSE))</f>
        <v>0</v>
      </c>
      <c r="O290" s="13">
        <f>IF($D290="", "",VLOOKUP($D290,Series!$A:$J,9,FALSE))</f>
        <v>0</v>
      </c>
      <c r="P290" s="13">
        <f>IF($D290="", "",VLOOKUP($D290,Series!$A:$J,10,FALSE))</f>
        <v>0</v>
      </c>
    </row>
    <row r="291" spans="2:16" ht="30" x14ac:dyDescent="0.25">
      <c r="D291" s="3" t="s">
        <v>2236</v>
      </c>
      <c r="E291" s="13" t="str">
        <f>IF(D291&gt;0,VLOOKUP(D291,Series!A:B,2,0),"")</f>
        <v>Community Service Database</v>
      </c>
      <c r="F291" s="13">
        <f>IF(D291&gt;0,VLOOKUP(D291,Series!A:D,4,0),"")</f>
        <v>0</v>
      </c>
      <c r="G291" s="13" t="str">
        <f>IF(E291&gt;0,VLOOKUP(E291,Sources!A:B,2,0),"")</f>
        <v>Ministry of Internal Affairs</v>
      </c>
      <c r="H291" s="13" t="str">
        <f>IF(E291="", "",VLOOKUP(E291,Sources!A:M, 13,FALSE))</f>
        <v>Institution wide</v>
      </c>
      <c r="I291" s="13">
        <f>IF($E291="", "",VLOOKUP($E291,Sources!$A:$M, 5,FALSE))</f>
        <v>100</v>
      </c>
      <c r="J291" s="13">
        <f>IF($E291="", "",VLOOKUP($E291,Sources!$A:$M, 6,FALSE))</f>
        <v>100</v>
      </c>
      <c r="K291" s="13">
        <f>IF($E291="", "",VLOOKUP($E291,Sources!$A:$M, 9,FALSE))</f>
        <v>0</v>
      </c>
      <c r="L291" s="13">
        <f>IF($D291="", "",VLOOKUP($D291,Series!$A:$J,6,FALSE))</f>
        <v>0</v>
      </c>
      <c r="M291" s="13">
        <f>IF($D291="", "",VLOOKUP($D291,Series!$A:$J,7,FALSE))</f>
        <v>0</v>
      </c>
      <c r="N291" s="13">
        <f>IF($D291="", "",VLOOKUP($D291,Series!$A:$J,8,FALSE))</f>
        <v>0</v>
      </c>
      <c r="O291" s="13">
        <f>IF($D291="", "",VLOOKUP($D291,Series!$A:$J,9,FALSE))</f>
        <v>0</v>
      </c>
      <c r="P291" s="13">
        <f>IF($D291="", "",VLOOKUP($D291,Series!$A:$J,10,FALSE))</f>
        <v>0</v>
      </c>
    </row>
    <row r="292" spans="2:16" ht="30" x14ac:dyDescent="0.25">
      <c r="D292" s="3" t="s">
        <v>2237</v>
      </c>
      <c r="E292" s="13" t="str">
        <f>IF(D292&gt;0,VLOOKUP(D292,Series!A:B,2,0),"")</f>
        <v>Community Service Database</v>
      </c>
      <c r="F292" s="13">
        <f>IF(D292&gt;0,VLOOKUP(D292,Series!A:D,4,0),"")</f>
        <v>0</v>
      </c>
      <c r="G292" s="13" t="str">
        <f>IF(E292&gt;0,VLOOKUP(E292,Sources!A:B,2,0),"")</f>
        <v>Ministry of Internal Affairs</v>
      </c>
      <c r="H292" s="13" t="str">
        <f>IF(E292="", "",VLOOKUP(E292,Sources!A:M, 13,FALSE))</f>
        <v>Institution wide</v>
      </c>
      <c r="I292" s="13">
        <f>IF($E292="", "",VLOOKUP($E292,Sources!$A:$M, 5,FALSE))</f>
        <v>100</v>
      </c>
      <c r="J292" s="13">
        <f>IF($E292="", "",VLOOKUP($E292,Sources!$A:$M, 6,FALSE))</f>
        <v>100</v>
      </c>
      <c r="K292" s="13">
        <f>IF($E292="", "",VLOOKUP($E292,Sources!$A:$M, 9,FALSE))</f>
        <v>0</v>
      </c>
      <c r="L292" s="13">
        <f>IF($D292="", "",VLOOKUP($D292,Series!$A:$J,6,FALSE))</f>
        <v>0</v>
      </c>
      <c r="M292" s="13">
        <f>IF($D292="", "",VLOOKUP($D292,Series!$A:$J,7,FALSE))</f>
        <v>0</v>
      </c>
      <c r="N292" s="13">
        <f>IF($D292="", "",VLOOKUP($D292,Series!$A:$J,8,FALSE))</f>
        <v>0</v>
      </c>
      <c r="O292" s="13">
        <f>IF($D292="", "",VLOOKUP($D292,Series!$A:$J,9,FALSE))</f>
        <v>0</v>
      </c>
      <c r="P292" s="13">
        <f>IF($D292="", "",VLOOKUP($D292,Series!$A:$J,10,FALSE))</f>
        <v>0</v>
      </c>
    </row>
    <row r="293" spans="2:16" ht="30" x14ac:dyDescent="0.25">
      <c r="D293" s="3" t="s">
        <v>2238</v>
      </c>
      <c r="E293" s="13" t="str">
        <f>IF(D293&gt;0,VLOOKUP(D293,Series!A:B,2,0),"")</f>
        <v>Community Service Database</v>
      </c>
      <c r="F293" s="13">
        <f>IF(D293&gt;0,VLOOKUP(D293,Series!A:D,4,0),"")</f>
        <v>0</v>
      </c>
      <c r="G293" s="13" t="str">
        <f>IF(E293&gt;0,VLOOKUP(E293,Sources!A:B,2,0),"")</f>
        <v>Ministry of Internal Affairs</v>
      </c>
      <c r="H293" s="13" t="str">
        <f>IF(E293="", "",VLOOKUP(E293,Sources!A:M, 13,FALSE))</f>
        <v>Institution wide</v>
      </c>
      <c r="I293" s="13">
        <f>IF($E293="", "",VLOOKUP($E293,Sources!$A:$M, 5,FALSE))</f>
        <v>100</v>
      </c>
      <c r="J293" s="13">
        <f>IF($E293="", "",VLOOKUP($E293,Sources!$A:$M, 6,FALSE))</f>
        <v>100</v>
      </c>
      <c r="K293" s="13">
        <f>IF($E293="", "",VLOOKUP($E293,Sources!$A:$M, 9,FALSE))</f>
        <v>0</v>
      </c>
      <c r="L293" s="13">
        <f>IF($D293="", "",VLOOKUP($D293,Series!$A:$J,6,FALSE))</f>
        <v>0</v>
      </c>
      <c r="M293" s="13">
        <f>IF($D293="", "",VLOOKUP($D293,Series!$A:$J,7,FALSE))</f>
        <v>0</v>
      </c>
      <c r="N293" s="13">
        <f>IF($D293="", "",VLOOKUP($D293,Series!$A:$J,8,FALSE))</f>
        <v>0</v>
      </c>
      <c r="O293" s="13">
        <f>IF($D293="", "",VLOOKUP($D293,Series!$A:$J,9,FALSE))</f>
        <v>0</v>
      </c>
      <c r="P293" s="13">
        <f>IF($D293="", "",VLOOKUP($D293,Series!$A:$J,10,FALSE))</f>
        <v>0</v>
      </c>
    </row>
    <row r="294" spans="2:16" ht="30" x14ac:dyDescent="0.25">
      <c r="D294" s="3" t="s">
        <v>2239</v>
      </c>
      <c r="E294" s="13" t="str">
        <f>IF(D294&gt;0,VLOOKUP(D294,Series!A:B,2,0),"")</f>
        <v>Community Service Database</v>
      </c>
      <c r="F294" s="13">
        <f>IF(D294&gt;0,VLOOKUP(D294,Series!A:D,4,0),"")</f>
        <v>0</v>
      </c>
      <c r="G294" s="13" t="str">
        <f>IF(E294&gt;0,VLOOKUP(E294,Sources!A:B,2,0),"")</f>
        <v>Ministry of Internal Affairs</v>
      </c>
      <c r="H294" s="13" t="str">
        <f>IF(E294="", "",VLOOKUP(E294,Sources!A:M, 13,FALSE))</f>
        <v>Institution wide</v>
      </c>
      <c r="I294" s="13">
        <f>IF($E294="", "",VLOOKUP($E294,Sources!$A:$M, 5,FALSE))</f>
        <v>100</v>
      </c>
      <c r="J294" s="13">
        <f>IF($E294="", "",VLOOKUP($E294,Sources!$A:$M, 6,FALSE))</f>
        <v>100</v>
      </c>
      <c r="K294" s="13">
        <f>IF($E294="", "",VLOOKUP($E294,Sources!$A:$M, 9,FALSE))</f>
        <v>0</v>
      </c>
      <c r="L294" s="13">
        <f>IF($D294="", "",VLOOKUP($D294,Series!$A:$J,6,FALSE))</f>
        <v>0</v>
      </c>
      <c r="M294" s="13">
        <f>IF($D294="", "",VLOOKUP($D294,Series!$A:$J,7,FALSE))</f>
        <v>0</v>
      </c>
      <c r="N294" s="13">
        <f>IF($D294="", "",VLOOKUP($D294,Series!$A:$J,8,FALSE))</f>
        <v>0</v>
      </c>
      <c r="O294" s="13">
        <f>IF($D294="", "",VLOOKUP($D294,Series!$A:$J,9,FALSE))</f>
        <v>0</v>
      </c>
      <c r="P294" s="13">
        <f>IF($D294="", "",VLOOKUP($D294,Series!$A:$J,10,FALSE))</f>
        <v>0</v>
      </c>
    </row>
    <row r="295" spans="2:16" ht="30" x14ac:dyDescent="0.25">
      <c r="D295" s="3" t="s">
        <v>2240</v>
      </c>
      <c r="E295" s="13" t="str">
        <f>IF(D295&gt;0,VLOOKUP(D295,Series!A:B,2,0),"")</f>
        <v>Community Service Database</v>
      </c>
      <c r="F295" s="13">
        <f>IF(D295&gt;0,VLOOKUP(D295,Series!A:D,4,0),"")</f>
        <v>0</v>
      </c>
      <c r="G295" s="13" t="str">
        <f>IF(E295&gt;0,VLOOKUP(E295,Sources!A:B,2,0),"")</f>
        <v>Ministry of Internal Affairs</v>
      </c>
      <c r="H295" s="13" t="str">
        <f>IF(E295="", "",VLOOKUP(E295,Sources!A:M, 13,FALSE))</f>
        <v>Institution wide</v>
      </c>
      <c r="I295" s="13">
        <f>IF($E295="", "",VLOOKUP($E295,Sources!$A:$M, 5,FALSE))</f>
        <v>100</v>
      </c>
      <c r="J295" s="13">
        <f>IF($E295="", "",VLOOKUP($E295,Sources!$A:$M, 6,FALSE))</f>
        <v>100</v>
      </c>
      <c r="K295" s="13">
        <f>IF($E295="", "",VLOOKUP($E295,Sources!$A:$M, 9,FALSE))</f>
        <v>0</v>
      </c>
      <c r="L295" s="13">
        <f>IF($D295="", "",VLOOKUP($D295,Series!$A:$J,6,FALSE))</f>
        <v>0</v>
      </c>
      <c r="M295" s="13">
        <f>IF($D295="", "",VLOOKUP($D295,Series!$A:$J,7,FALSE))</f>
        <v>0</v>
      </c>
      <c r="N295" s="13">
        <f>IF($D295="", "",VLOOKUP($D295,Series!$A:$J,8,FALSE))</f>
        <v>0</v>
      </c>
      <c r="O295" s="13">
        <f>IF($D295="", "",VLOOKUP($D295,Series!$A:$J,9,FALSE))</f>
        <v>0</v>
      </c>
      <c r="P295" s="13">
        <f>IF($D295="", "",VLOOKUP($D295,Series!$A:$J,10,FALSE))</f>
        <v>0</v>
      </c>
    </row>
    <row r="296" spans="2:16" ht="45" x14ac:dyDescent="0.25">
      <c r="D296" s="3" t="s">
        <v>2241</v>
      </c>
      <c r="E296" s="13" t="str">
        <f>IF(D296&gt;0,VLOOKUP(D296,Series!A:B,2,0),"")</f>
        <v>Community Service Database</v>
      </c>
      <c r="F296" s="13">
        <f>IF(D296&gt;0,VLOOKUP(D296,Series!A:D,4,0),"")</f>
        <v>0</v>
      </c>
      <c r="G296" s="13" t="str">
        <f>IF(E296&gt;0,VLOOKUP(E296,Sources!A:B,2,0),"")</f>
        <v>Ministry of Internal Affairs</v>
      </c>
      <c r="H296" s="13" t="str">
        <f>IF(E296="", "",VLOOKUP(E296,Sources!A:M, 13,FALSE))</f>
        <v>Institution wide</v>
      </c>
      <c r="I296" s="13">
        <f>IF($E296="", "",VLOOKUP($E296,Sources!$A:$M, 5,FALSE))</f>
        <v>100</v>
      </c>
      <c r="J296" s="13">
        <f>IF($E296="", "",VLOOKUP($E296,Sources!$A:$M, 6,FALSE))</f>
        <v>100</v>
      </c>
      <c r="K296" s="13">
        <f>IF($E296="", "",VLOOKUP($E296,Sources!$A:$M, 9,FALSE))</f>
        <v>0</v>
      </c>
      <c r="L296" s="13">
        <f>IF($D296="", "",VLOOKUP($D296,Series!$A:$J,6,FALSE))</f>
        <v>0</v>
      </c>
      <c r="M296" s="13">
        <f>IF($D296="", "",VLOOKUP($D296,Series!$A:$J,7,FALSE))</f>
        <v>0</v>
      </c>
      <c r="N296" s="13">
        <f>IF($D296="", "",VLOOKUP($D296,Series!$A:$J,8,FALSE))</f>
        <v>0</v>
      </c>
      <c r="O296" s="13">
        <f>IF($D296="", "",VLOOKUP($D296,Series!$A:$J,9,FALSE))</f>
        <v>0</v>
      </c>
      <c r="P296" s="13">
        <f>IF($D296="", "",VLOOKUP($D296,Series!$A:$J,10,FALSE))</f>
        <v>0</v>
      </c>
    </row>
    <row r="297" spans="2:16" ht="45" x14ac:dyDescent="0.25">
      <c r="D297" s="3" t="s">
        <v>2242</v>
      </c>
      <c r="E297" s="13" t="str">
        <f>IF(D297&gt;0,VLOOKUP(D297,Series!A:B,2,0),"")</f>
        <v>Community Service Database</v>
      </c>
      <c r="F297" s="13">
        <f>IF(D297&gt;0,VLOOKUP(D297,Series!A:D,4,0),"")</f>
        <v>0</v>
      </c>
      <c r="G297" s="13" t="str">
        <f>IF(E297&gt;0,VLOOKUP(E297,Sources!A:B,2,0),"")</f>
        <v>Ministry of Internal Affairs</v>
      </c>
      <c r="H297" s="13" t="str">
        <f>IF(E297="", "",VLOOKUP(E297,Sources!A:M, 13,FALSE))</f>
        <v>Institution wide</v>
      </c>
      <c r="I297" s="13">
        <f>IF($E297="", "",VLOOKUP($E297,Sources!$A:$M, 5,FALSE))</f>
        <v>100</v>
      </c>
      <c r="J297" s="13">
        <f>IF($E297="", "",VLOOKUP($E297,Sources!$A:$M, 6,FALSE))</f>
        <v>100</v>
      </c>
      <c r="K297" s="13">
        <f>IF($E297="", "",VLOOKUP($E297,Sources!$A:$M, 9,FALSE))</f>
        <v>0</v>
      </c>
      <c r="L297" s="13">
        <f>IF($D297="", "",VLOOKUP($D297,Series!$A:$J,6,FALSE))</f>
        <v>0</v>
      </c>
      <c r="M297" s="13">
        <f>IF($D297="", "",VLOOKUP($D297,Series!$A:$J,7,FALSE))</f>
        <v>0</v>
      </c>
      <c r="N297" s="13">
        <f>IF($D297="", "",VLOOKUP($D297,Series!$A:$J,8,FALSE))</f>
        <v>0</v>
      </c>
      <c r="O297" s="13">
        <f>IF($D297="", "",VLOOKUP($D297,Series!$A:$J,9,FALSE))</f>
        <v>0</v>
      </c>
      <c r="P297" s="13">
        <f>IF($D297="", "",VLOOKUP($D297,Series!$A:$J,10,FALSE))</f>
        <v>0</v>
      </c>
    </row>
    <row r="298" spans="2:16" ht="30" x14ac:dyDescent="0.25">
      <c r="D298" s="3" t="s">
        <v>2243</v>
      </c>
      <c r="E298" s="13" t="str">
        <f>IF(D298&gt;0,VLOOKUP(D298,Series!A:B,2,0),"")</f>
        <v>Community Service Database</v>
      </c>
      <c r="F298" s="13">
        <f>IF(D298&gt;0,VLOOKUP(D298,Series!A:D,4,0),"")</f>
        <v>0</v>
      </c>
      <c r="G298" s="13" t="str">
        <f>IF(E298&gt;0,VLOOKUP(E298,Sources!A:B,2,0),"")</f>
        <v>Ministry of Internal Affairs</v>
      </c>
      <c r="H298" s="13" t="str">
        <f>IF(E298="", "",VLOOKUP(E298,Sources!A:M, 13,FALSE))</f>
        <v>Institution wide</v>
      </c>
      <c r="I298" s="13">
        <f>IF($E298="", "",VLOOKUP($E298,Sources!$A:$M, 5,FALSE))</f>
        <v>100</v>
      </c>
      <c r="J298" s="13">
        <f>IF($E298="", "",VLOOKUP($E298,Sources!$A:$M, 6,FALSE))</f>
        <v>100</v>
      </c>
      <c r="K298" s="13">
        <f>IF($E298="", "",VLOOKUP($E298,Sources!$A:$M, 9,FALSE))</f>
        <v>0</v>
      </c>
      <c r="L298" s="13">
        <f>IF($D298="", "",VLOOKUP($D298,Series!$A:$J,6,FALSE))</f>
        <v>0</v>
      </c>
      <c r="M298" s="13">
        <f>IF($D298="", "",VLOOKUP($D298,Series!$A:$J,7,FALSE))</f>
        <v>0</v>
      </c>
      <c r="N298" s="13">
        <f>IF($D298="", "",VLOOKUP($D298,Series!$A:$J,8,FALSE))</f>
        <v>0</v>
      </c>
      <c r="O298" s="13">
        <f>IF($D298="", "",VLOOKUP($D298,Series!$A:$J,9,FALSE))</f>
        <v>0</v>
      </c>
      <c r="P298" s="13">
        <f>IF($D298="", "",VLOOKUP($D298,Series!$A:$J,10,FALSE))</f>
        <v>0</v>
      </c>
    </row>
    <row r="299" spans="2:16" ht="30" x14ac:dyDescent="0.25">
      <c r="D299" s="3" t="s">
        <v>2244</v>
      </c>
      <c r="E299" s="13" t="str">
        <f>IF(D299&gt;0,VLOOKUP(D299,Series!A:B,2,0),"")</f>
        <v>Community Service Database</v>
      </c>
      <c r="F299" s="13">
        <f>IF(D299&gt;0,VLOOKUP(D299,Series!A:D,4,0),"")</f>
        <v>0</v>
      </c>
      <c r="G299" s="13" t="str">
        <f>IF(E299&gt;0,VLOOKUP(E299,Sources!A:B,2,0),"")</f>
        <v>Ministry of Internal Affairs</v>
      </c>
      <c r="H299" s="13" t="str">
        <f>IF(E299="", "",VLOOKUP(E299,Sources!A:M, 13,FALSE))</f>
        <v>Institution wide</v>
      </c>
      <c r="I299" s="13">
        <f>IF($E299="", "",VLOOKUP($E299,Sources!$A:$M, 5,FALSE))</f>
        <v>100</v>
      </c>
      <c r="J299" s="13">
        <f>IF($E299="", "",VLOOKUP($E299,Sources!$A:$M, 6,FALSE))</f>
        <v>100</v>
      </c>
      <c r="K299" s="13">
        <f>IF($E299="", "",VLOOKUP($E299,Sources!$A:$M, 9,FALSE))</f>
        <v>0</v>
      </c>
      <c r="L299" s="13">
        <f>IF($D299="", "",VLOOKUP($D299,Series!$A:$J,6,FALSE))</f>
        <v>0</v>
      </c>
      <c r="M299" s="13">
        <f>IF($D299="", "",VLOOKUP($D299,Series!$A:$J,7,FALSE))</f>
        <v>0</v>
      </c>
      <c r="N299" s="13">
        <f>IF($D299="", "",VLOOKUP($D299,Series!$A:$J,8,FALSE))</f>
        <v>0</v>
      </c>
      <c r="O299" s="13">
        <f>IF($D299="", "",VLOOKUP($D299,Series!$A:$J,9,FALSE))</f>
        <v>0</v>
      </c>
      <c r="P299" s="13">
        <f>IF($D299="", "",VLOOKUP($D299,Series!$A:$J,10,FALSE))</f>
        <v>0</v>
      </c>
    </row>
    <row r="300" spans="2:16" ht="30" x14ac:dyDescent="0.25">
      <c r="D300" s="3" t="s">
        <v>2245</v>
      </c>
      <c r="E300" s="13" t="str">
        <f>IF(D300&gt;0,VLOOKUP(D300,Series!A:B,2,0),"")</f>
        <v>Community Service Database</v>
      </c>
      <c r="F300" s="13">
        <f>IF(D300&gt;0,VLOOKUP(D300,Series!A:D,4,0),"")</f>
        <v>0</v>
      </c>
      <c r="G300" s="13" t="str">
        <f>IF(E300&gt;0,VLOOKUP(E300,Sources!A:B,2,0),"")</f>
        <v>Ministry of Internal Affairs</v>
      </c>
      <c r="H300" s="13" t="str">
        <f>IF(E300="", "",VLOOKUP(E300,Sources!A:M, 13,FALSE))</f>
        <v>Institution wide</v>
      </c>
      <c r="I300" s="13">
        <f>IF($E300="", "",VLOOKUP($E300,Sources!$A:$M, 5,FALSE))</f>
        <v>100</v>
      </c>
      <c r="J300" s="13">
        <f>IF($E300="", "",VLOOKUP($E300,Sources!$A:$M, 6,FALSE))</f>
        <v>100</v>
      </c>
      <c r="K300" s="13">
        <f>IF($E300="", "",VLOOKUP($E300,Sources!$A:$M, 9,FALSE))</f>
        <v>0</v>
      </c>
      <c r="L300" s="13">
        <f>IF($D300="", "",VLOOKUP($D300,Series!$A:$J,6,FALSE))</f>
        <v>0</v>
      </c>
      <c r="M300" s="13">
        <f>IF($D300="", "",VLOOKUP($D300,Series!$A:$J,7,FALSE))</f>
        <v>0</v>
      </c>
      <c r="N300" s="13">
        <f>IF($D300="", "",VLOOKUP($D300,Series!$A:$J,8,FALSE))</f>
        <v>0</v>
      </c>
      <c r="O300" s="13">
        <f>IF($D300="", "",VLOOKUP($D300,Series!$A:$J,9,FALSE))</f>
        <v>0</v>
      </c>
      <c r="P300" s="13">
        <f>IF($D300="", "",VLOOKUP($D300,Series!$A:$J,10,FALSE))</f>
        <v>0</v>
      </c>
    </row>
    <row r="301" spans="2:16" ht="30" x14ac:dyDescent="0.25">
      <c r="D301" s="3" t="s">
        <v>2246</v>
      </c>
      <c r="E301" s="13" t="str">
        <f>IF(D301&gt;0,VLOOKUP(D301,Series!A:B,2,0),"")</f>
        <v>Community Service Database</v>
      </c>
      <c r="F301" s="13">
        <f>IF(D301&gt;0,VLOOKUP(D301,Series!A:D,4,0),"")</f>
        <v>0</v>
      </c>
      <c r="G301" s="13" t="str">
        <f>IF(E301&gt;0,VLOOKUP(E301,Sources!A:B,2,0),"")</f>
        <v>Ministry of Internal Affairs</v>
      </c>
      <c r="H301" s="13" t="str">
        <f>IF(E301="", "",VLOOKUP(E301,Sources!A:M, 13,FALSE))</f>
        <v>Institution wide</v>
      </c>
      <c r="I301" s="13">
        <f>IF($E301="", "",VLOOKUP($E301,Sources!$A:$M, 5,FALSE))</f>
        <v>100</v>
      </c>
      <c r="J301" s="13">
        <f>IF($E301="", "",VLOOKUP($E301,Sources!$A:$M, 6,FALSE))</f>
        <v>100</v>
      </c>
      <c r="K301" s="13">
        <f>IF($E301="", "",VLOOKUP($E301,Sources!$A:$M, 9,FALSE))</f>
        <v>0</v>
      </c>
      <c r="L301" s="13">
        <f>IF($D301="", "",VLOOKUP($D301,Series!$A:$J,6,FALSE))</f>
        <v>0</v>
      </c>
      <c r="M301" s="13">
        <f>IF($D301="", "",VLOOKUP($D301,Series!$A:$J,7,FALSE))</f>
        <v>0</v>
      </c>
      <c r="N301" s="13">
        <f>IF($D301="", "",VLOOKUP($D301,Series!$A:$J,8,FALSE))</f>
        <v>0</v>
      </c>
      <c r="O301" s="13">
        <f>IF($D301="", "",VLOOKUP($D301,Series!$A:$J,9,FALSE))</f>
        <v>0</v>
      </c>
      <c r="P301" s="13">
        <f>IF($D301="", "",VLOOKUP($D301,Series!$A:$J,10,FALSE))</f>
        <v>0</v>
      </c>
    </row>
    <row r="302" spans="2:16" ht="60" x14ac:dyDescent="0.25">
      <c r="B302" s="3" t="s">
        <v>1146</v>
      </c>
      <c r="C302" s="3" t="s">
        <v>1218</v>
      </c>
      <c r="D302" s="3" t="s">
        <v>2247</v>
      </c>
      <c r="E302" s="13" t="str">
        <f>IF(D302&gt;0,VLOOKUP(D302,Series!A:B,2,0),"")</f>
        <v>Water Information System</v>
      </c>
      <c r="F302" s="13" t="str">
        <f>IF(D302&gt;0,VLOOKUP(D302,Series!A:D,4,0),"")</f>
        <v xml:space="preserve"> Family and children</v>
      </c>
      <c r="G302" s="13" t="str">
        <f>IF(E302&gt;0,VLOOKUP(E302,Sources!A:B,2,0),"")</f>
        <v>Ministry of Water and Environment</v>
      </c>
      <c r="H302" s="13" t="str">
        <f>IF(E302="", "",VLOOKUP(E302,Sources!A:M, 13,FALSE))</f>
        <v>Institution wide</v>
      </c>
      <c r="I302" s="13">
        <f>IF($E302="", "",VLOOKUP($E302,Sources!$A:$M, 5,FALSE))</f>
        <v>100</v>
      </c>
      <c r="J302" s="13">
        <f>IF($E302="", "",VLOOKUP($E302,Sources!$A:$M, 6,FALSE))</f>
        <v>100</v>
      </c>
      <c r="K302" s="13">
        <f>IF($E302="", "",VLOOKUP($E302,Sources!$A:$M, 9,FALSE))</f>
        <v>0</v>
      </c>
      <c r="L302" s="13" t="str">
        <f>IF($D302="", "",VLOOKUP($D302,Series!$A:$J,6,FALSE))</f>
        <v>2nd level admin area</v>
      </c>
      <c r="M302" s="13" t="str">
        <f>IF($D302="", "",VLOOKUP($D302,Series!$A:$J,7,FALSE))</f>
        <v>Actual</v>
      </c>
      <c r="N302" s="13" t="str">
        <f>IF($D302="", "",VLOOKUP($D302,Series!$A:$J,8,FALSE))</f>
        <v>Yes</v>
      </c>
      <c r="O302" s="13" t="str">
        <f>IF($D302="", "",VLOOKUP($D302,Series!$A:$J,9,FALSE))</f>
        <v>None</v>
      </c>
      <c r="P302" s="13" t="str">
        <f>IF($D302="", "",VLOOKUP($D302,Series!$A:$J,10,FALSE))</f>
        <v>None</v>
      </c>
    </row>
    <row r="303" spans="2:16" ht="60" x14ac:dyDescent="0.25">
      <c r="D303" s="3" t="s">
        <v>2248</v>
      </c>
      <c r="E303" s="13" t="str">
        <f>IF(D303&gt;0,VLOOKUP(D303,Series!A:B,2,0),"")</f>
        <v>Water Information System</v>
      </c>
      <c r="F303" s="13" t="str">
        <f>IF(D303&gt;0,VLOOKUP(D303,Series!A:D,4,0),"")</f>
        <v xml:space="preserve"> Family and children</v>
      </c>
      <c r="G303" s="13" t="str">
        <f>IF(E303&gt;0,VLOOKUP(E303,Sources!A:B,2,0),"")</f>
        <v>Ministry of Water and Environment</v>
      </c>
      <c r="H303" s="13" t="str">
        <f>IF(E303="", "",VLOOKUP(E303,Sources!A:M, 13,FALSE))</f>
        <v>Institution wide</v>
      </c>
      <c r="I303" s="13">
        <f>IF($E303="", "",VLOOKUP($E303,Sources!$A:$M, 5,FALSE))</f>
        <v>100</v>
      </c>
      <c r="J303" s="13">
        <f>IF($E303="", "",VLOOKUP($E303,Sources!$A:$M, 6,FALSE))</f>
        <v>100</v>
      </c>
      <c r="K303" s="13">
        <f>IF($E303="", "",VLOOKUP($E303,Sources!$A:$M, 9,FALSE))</f>
        <v>0</v>
      </c>
      <c r="L303" s="13" t="str">
        <f>IF($D303="", "",VLOOKUP($D303,Series!$A:$J,6,FALSE))</f>
        <v>2nd level admin area</v>
      </c>
      <c r="M303" s="13" t="str">
        <f>IF($D303="", "",VLOOKUP($D303,Series!$A:$J,7,FALSE))</f>
        <v>Actual</v>
      </c>
      <c r="N303" s="13" t="str">
        <f>IF($D303="", "",VLOOKUP($D303,Series!$A:$J,8,FALSE))</f>
        <v>Yes</v>
      </c>
      <c r="O303" s="13" t="str">
        <f>IF($D303="", "",VLOOKUP($D303,Series!$A:$J,9,FALSE))</f>
        <v>None</v>
      </c>
      <c r="P303" s="13" t="str">
        <f>IF($D303="", "",VLOOKUP($D303,Series!$A:$J,10,FALSE))</f>
        <v>None</v>
      </c>
    </row>
    <row r="304" spans="2:16" ht="60" x14ac:dyDescent="0.25">
      <c r="D304" s="3" t="s">
        <v>2249</v>
      </c>
      <c r="E304" s="13" t="str">
        <f>IF(D304&gt;0,VLOOKUP(D304,Series!A:B,2,0),"")</f>
        <v>Water Information System</v>
      </c>
      <c r="F304" s="13" t="str">
        <f>IF(D304&gt;0,VLOOKUP(D304,Series!A:D,4,0),"")</f>
        <v xml:space="preserve"> Family and children</v>
      </c>
      <c r="G304" s="13" t="str">
        <f>IF(E304&gt;0,VLOOKUP(E304,Sources!A:B,2,0),"")</f>
        <v>Ministry of Water and Environment</v>
      </c>
      <c r="H304" s="13" t="str">
        <f>IF(E304="", "",VLOOKUP(E304,Sources!A:M, 13,FALSE))</f>
        <v>Institution wide</v>
      </c>
      <c r="I304" s="13">
        <f>IF($E304="", "",VLOOKUP($E304,Sources!$A:$M, 5,FALSE))</f>
        <v>100</v>
      </c>
      <c r="J304" s="13">
        <f>IF($E304="", "",VLOOKUP($E304,Sources!$A:$M, 6,FALSE))</f>
        <v>100</v>
      </c>
      <c r="K304" s="13">
        <f>IF($E304="", "",VLOOKUP($E304,Sources!$A:$M, 9,FALSE))</f>
        <v>0</v>
      </c>
      <c r="L304" s="13" t="str">
        <f>IF($D304="", "",VLOOKUP($D304,Series!$A:$J,6,FALSE))</f>
        <v>2nd level admin area</v>
      </c>
      <c r="M304" s="13" t="str">
        <f>IF($D304="", "",VLOOKUP($D304,Series!$A:$J,7,FALSE))</f>
        <v>Actual</v>
      </c>
      <c r="N304" s="13" t="str">
        <f>IF($D304="", "",VLOOKUP($D304,Series!$A:$J,8,FALSE))</f>
        <v>Yes</v>
      </c>
      <c r="O304" s="13" t="str">
        <f>IF($D304="", "",VLOOKUP($D304,Series!$A:$J,9,FALSE))</f>
        <v>None</v>
      </c>
      <c r="P304" s="13" t="str">
        <f>IF($D304="", "",VLOOKUP($D304,Series!$A:$J,10,FALSE))</f>
        <v>None</v>
      </c>
    </row>
    <row r="305" spans="2:16" ht="60" x14ac:dyDescent="0.25">
      <c r="D305" s="3" t="s">
        <v>2250</v>
      </c>
      <c r="E305" s="13" t="str">
        <f>IF(D305&gt;0,VLOOKUP(D305,Series!A:B,2,0),"")</f>
        <v>Water Information System</v>
      </c>
      <c r="F305" s="13" t="str">
        <f>IF(D305&gt;0,VLOOKUP(D305,Series!A:D,4,0),"")</f>
        <v xml:space="preserve"> Family and children</v>
      </c>
      <c r="G305" s="13" t="str">
        <f>IF(E305&gt;0,VLOOKUP(E305,Sources!A:B,2,0),"")</f>
        <v>Ministry of Water and Environment</v>
      </c>
      <c r="H305" s="13" t="str">
        <f>IF(E305="", "",VLOOKUP(E305,Sources!A:M, 13,FALSE))</f>
        <v>Institution wide</v>
      </c>
      <c r="I305" s="13">
        <f>IF($E305="", "",VLOOKUP($E305,Sources!$A:$M, 5,FALSE))</f>
        <v>100</v>
      </c>
      <c r="J305" s="13">
        <f>IF($E305="", "",VLOOKUP($E305,Sources!$A:$M, 6,FALSE))</f>
        <v>100</v>
      </c>
      <c r="K305" s="13">
        <f>IF($E305="", "",VLOOKUP($E305,Sources!$A:$M, 9,FALSE))</f>
        <v>0</v>
      </c>
      <c r="L305" s="13" t="str">
        <f>IF($D305="", "",VLOOKUP($D305,Series!$A:$J,6,FALSE))</f>
        <v>2nd level admin area</v>
      </c>
      <c r="M305" s="13" t="str">
        <f>IF($D305="", "",VLOOKUP($D305,Series!$A:$J,7,FALSE))</f>
        <v>Actual</v>
      </c>
      <c r="N305" s="13" t="str">
        <f>IF($D305="", "",VLOOKUP($D305,Series!$A:$J,8,FALSE))</f>
        <v>Yes</v>
      </c>
      <c r="O305" s="13" t="str">
        <f>IF($D305="", "",VLOOKUP($D305,Series!$A:$J,9,FALSE))</f>
        <v>None</v>
      </c>
      <c r="P305" s="13" t="str">
        <f>IF($D305="", "",VLOOKUP($D305,Series!$A:$J,10,FALSE))</f>
        <v>None</v>
      </c>
    </row>
    <row r="306" spans="2:16" ht="60" x14ac:dyDescent="0.25">
      <c r="D306" s="3" t="s">
        <v>2251</v>
      </c>
      <c r="E306" s="13" t="str">
        <f>IF(D306&gt;0,VLOOKUP(D306,Series!A:B,2,0),"")</f>
        <v>Water Information System</v>
      </c>
      <c r="F306" s="13" t="str">
        <f>IF(D306&gt;0,VLOOKUP(D306,Series!A:D,4,0),"")</f>
        <v xml:space="preserve"> Family and children</v>
      </c>
      <c r="G306" s="13" t="str">
        <f>IF(E306&gt;0,VLOOKUP(E306,Sources!A:B,2,0),"")</f>
        <v>Ministry of Water and Environment</v>
      </c>
      <c r="H306" s="13" t="str">
        <f>IF(E306="", "",VLOOKUP(E306,Sources!A:M, 13,FALSE))</f>
        <v>Institution wide</v>
      </c>
      <c r="I306" s="13">
        <f>IF($E306="", "",VLOOKUP($E306,Sources!$A:$M, 5,FALSE))</f>
        <v>100</v>
      </c>
      <c r="J306" s="13">
        <f>IF($E306="", "",VLOOKUP($E306,Sources!$A:$M, 6,FALSE))</f>
        <v>100</v>
      </c>
      <c r="K306" s="13">
        <f>IF($E306="", "",VLOOKUP($E306,Sources!$A:$M, 9,FALSE))</f>
        <v>0</v>
      </c>
      <c r="L306" s="13" t="str">
        <f>IF($D306="", "",VLOOKUP($D306,Series!$A:$J,6,FALSE))</f>
        <v>2nd level admin area</v>
      </c>
      <c r="M306" s="13" t="str">
        <f>IF($D306="", "",VLOOKUP($D306,Series!$A:$J,7,FALSE))</f>
        <v>Actual</v>
      </c>
      <c r="N306" s="13" t="str">
        <f>IF($D306="", "",VLOOKUP($D306,Series!$A:$J,8,FALSE))</f>
        <v>Yes</v>
      </c>
      <c r="O306" s="13" t="str">
        <f>IF($D306="", "",VLOOKUP($D306,Series!$A:$J,9,FALSE))</f>
        <v>None</v>
      </c>
      <c r="P306" s="13" t="str">
        <f>IF($D306="", "",VLOOKUP($D306,Series!$A:$J,10,FALSE))</f>
        <v>None</v>
      </c>
    </row>
    <row r="307" spans="2:16" ht="60" x14ac:dyDescent="0.25">
      <c r="B307" s="3" t="s">
        <v>1147</v>
      </c>
      <c r="C307" s="3" t="s">
        <v>1230</v>
      </c>
      <c r="D307" s="3" t="s">
        <v>2252</v>
      </c>
      <c r="E307" s="13" t="str">
        <f>IF(D307&gt;0,VLOOKUP(D307,Series!A:B,2,0),"")</f>
        <v>Water Information System</v>
      </c>
      <c r="F307" s="13" t="str">
        <f>IF(D307&gt;0,VLOOKUP(D307,Series!A:D,4,0),"")</f>
        <v xml:space="preserve"> Public health services</v>
      </c>
      <c r="G307" s="13" t="str">
        <f>IF(E307&gt;0,VLOOKUP(E307,Sources!A:B,2,0),"")</f>
        <v>Ministry of Water and Environment</v>
      </c>
      <c r="H307" s="13" t="str">
        <f>IF(E307="", "",VLOOKUP(E307,Sources!A:M, 13,FALSE))</f>
        <v>Institution wide</v>
      </c>
      <c r="I307" s="13">
        <f>IF($E307="", "",VLOOKUP($E307,Sources!$A:$M, 5,FALSE))</f>
        <v>100</v>
      </c>
      <c r="J307" s="13">
        <f>IF($E307="", "",VLOOKUP($E307,Sources!$A:$M, 6,FALSE))</f>
        <v>100</v>
      </c>
      <c r="K307" s="13">
        <f>IF($E307="", "",VLOOKUP($E307,Sources!$A:$M, 9,FALSE))</f>
        <v>0</v>
      </c>
      <c r="L307" s="13" t="str">
        <f>IF($D307="", "",VLOOKUP($D307,Series!$A:$J,6,FALSE))</f>
        <v>2nd level admin area</v>
      </c>
      <c r="M307" s="13" t="str">
        <f>IF($D307="", "",VLOOKUP($D307,Series!$A:$J,7,FALSE))</f>
        <v>Actual</v>
      </c>
      <c r="N307" s="13" t="str">
        <f>IF($D307="", "",VLOOKUP($D307,Series!$A:$J,8,FALSE))</f>
        <v>Yes</v>
      </c>
      <c r="O307" s="13" t="str">
        <f>IF($D307="", "",VLOOKUP($D307,Series!$A:$J,9,FALSE))</f>
        <v>None</v>
      </c>
      <c r="P307" s="13" t="str">
        <f>IF($D307="", "",VLOOKUP($D307,Series!$A:$J,10,FALSE))</f>
        <v>None</v>
      </c>
    </row>
    <row r="308" spans="2:16" ht="60" x14ac:dyDescent="0.25">
      <c r="B308" s="3" t="s">
        <v>1147</v>
      </c>
      <c r="C308" s="3" t="s">
        <v>1237</v>
      </c>
      <c r="D308" s="3" t="s">
        <v>2253</v>
      </c>
      <c r="E308" s="13" t="str">
        <f>IF(D308&gt;0,VLOOKUP(D308,Series!A:B,2,0),"")</f>
        <v>Water Information System</v>
      </c>
      <c r="F308" s="13" t="str">
        <f>IF(D308&gt;0,VLOOKUP(D308,Series!A:D,4,0),"")</f>
        <v xml:space="preserve"> Public health services</v>
      </c>
      <c r="G308" s="13" t="str">
        <f>IF(E308&gt;0,VLOOKUP(E308,Sources!A:B,2,0),"")</f>
        <v>Ministry of Water and Environment</v>
      </c>
      <c r="H308" s="13" t="str">
        <f>IF(E308="", "",VLOOKUP(E308,Sources!A:M, 13,FALSE))</f>
        <v>Institution wide</v>
      </c>
      <c r="I308" s="13">
        <f>IF($E308="", "",VLOOKUP($E308,Sources!$A:$M, 5,FALSE))</f>
        <v>100</v>
      </c>
      <c r="J308" s="13">
        <f>IF($E308="", "",VLOOKUP($E308,Sources!$A:$M, 6,FALSE))</f>
        <v>100</v>
      </c>
      <c r="K308" s="13">
        <f>IF($E308="", "",VLOOKUP($E308,Sources!$A:$M, 9,FALSE))</f>
        <v>0</v>
      </c>
      <c r="L308" s="13" t="str">
        <f>IF($D308="", "",VLOOKUP($D308,Series!$A:$J,6,FALSE))</f>
        <v>2nd level admin area</v>
      </c>
      <c r="M308" s="13" t="str">
        <f>IF($D308="", "",VLOOKUP($D308,Series!$A:$J,7,FALSE))</f>
        <v>Actual</v>
      </c>
      <c r="N308" s="13" t="str">
        <f>IF($D308="", "",VLOOKUP($D308,Series!$A:$J,8,FALSE))</f>
        <v>Yes</v>
      </c>
      <c r="O308" s="13" t="str">
        <f>IF($D308="", "",VLOOKUP($D308,Series!$A:$J,9,FALSE))</f>
        <v>None</v>
      </c>
      <c r="P308" s="13" t="str">
        <f>IF($D308="", "",VLOOKUP($D308,Series!$A:$J,10,FALSE))</f>
        <v>None</v>
      </c>
    </row>
    <row r="309" spans="2:16" ht="30" x14ac:dyDescent="0.25">
      <c r="C309" s="3" t="s">
        <v>1236</v>
      </c>
      <c r="D309" s="3" t="s">
        <v>2253</v>
      </c>
    </row>
    <row r="310" spans="2:16" x14ac:dyDescent="0.25">
      <c r="C310" s="3" t="s">
        <v>1233</v>
      </c>
      <c r="D310" s="3" t="s">
        <v>2253</v>
      </c>
    </row>
    <row r="311" spans="2:16" ht="60" x14ac:dyDescent="0.25">
      <c r="B311" s="3" t="s">
        <v>1147</v>
      </c>
      <c r="C311" s="3" t="s">
        <v>1236</v>
      </c>
      <c r="D311" s="3" t="s">
        <v>2254</v>
      </c>
      <c r="E311" s="13" t="str">
        <f>IF(D311&gt;0,VLOOKUP(D311,Series!A:B,2,0),"")</f>
        <v>Water Information System</v>
      </c>
      <c r="F311" s="13" t="str">
        <f>IF(D311&gt;0,VLOOKUP(D311,Series!A:D,4,0),"")</f>
        <v xml:space="preserve"> Public health services</v>
      </c>
      <c r="G311" s="13" t="str">
        <f>IF(E311&gt;0,VLOOKUP(E311,Sources!A:B,2,0),"")</f>
        <v>Ministry of Water and Environment</v>
      </c>
      <c r="H311" s="13" t="str">
        <f>IF(E311="", "",VLOOKUP(E311,Sources!A:M, 13,FALSE))</f>
        <v>Institution wide</v>
      </c>
      <c r="I311" s="13">
        <f>IF($E311="", "",VLOOKUP($E311,Sources!$A:$M, 5,FALSE))</f>
        <v>100</v>
      </c>
      <c r="J311" s="13">
        <f>IF($E311="", "",VLOOKUP($E311,Sources!$A:$M, 6,FALSE))</f>
        <v>100</v>
      </c>
      <c r="K311" s="13">
        <f>IF($E311="", "",VLOOKUP($E311,Sources!$A:$M, 9,FALSE))</f>
        <v>0</v>
      </c>
      <c r="L311" s="13" t="str">
        <f>IF($D311="", "",VLOOKUP($D311,Series!$A:$J,6,FALSE))</f>
        <v>2nd level admin area</v>
      </c>
      <c r="M311" s="13" t="str">
        <f>IF($D311="", "",VLOOKUP($D311,Series!$A:$J,7,FALSE))</f>
        <v>Actual</v>
      </c>
      <c r="N311" s="13" t="str">
        <f>IF($D311="", "",VLOOKUP($D311,Series!$A:$J,8,FALSE))</f>
        <v>Yes</v>
      </c>
      <c r="O311" s="13" t="str">
        <f>IF($D311="", "",VLOOKUP($D311,Series!$A:$J,9,FALSE))</f>
        <v>None</v>
      </c>
      <c r="P311" s="13" t="str">
        <f>IF($D311="", "",VLOOKUP($D311,Series!$A:$J,10,FALSE))</f>
        <v>None</v>
      </c>
    </row>
    <row r="312" spans="2:16" ht="30" x14ac:dyDescent="0.25">
      <c r="C312" s="3" t="s">
        <v>1234</v>
      </c>
      <c r="D312" s="3" t="s">
        <v>2254</v>
      </c>
    </row>
    <row r="313" spans="2:16" x14ac:dyDescent="0.25">
      <c r="C313" s="3" t="s">
        <v>1235</v>
      </c>
      <c r="D313" s="3" t="s">
        <v>2254</v>
      </c>
    </row>
    <row r="314" spans="2:16" x14ac:dyDescent="0.25">
      <c r="C314" s="3" t="s">
        <v>1232</v>
      </c>
      <c r="D314" s="3" t="s">
        <v>2254</v>
      </c>
    </row>
    <row r="315" spans="2:16" ht="60" x14ac:dyDescent="0.25">
      <c r="B315" s="3" t="s">
        <v>1147</v>
      </c>
      <c r="C315" s="3" t="s">
        <v>1229</v>
      </c>
      <c r="D315" s="3" t="s">
        <v>2255</v>
      </c>
      <c r="E315" s="13" t="str">
        <f>IF(D315&gt;0,VLOOKUP(D315,Series!A:B,2,0),"")</f>
        <v>Water Information System</v>
      </c>
      <c r="F315" s="13" t="str">
        <f>IF(D315&gt;0,VLOOKUP(D315,Series!A:D,4,0),"")</f>
        <v xml:space="preserve"> Public health services</v>
      </c>
      <c r="G315" s="13" t="str">
        <f>IF(E315&gt;0,VLOOKUP(E315,Sources!A:B,2,0),"")</f>
        <v>Ministry of Water and Environment</v>
      </c>
      <c r="H315" s="13" t="str">
        <f>IF(E315="", "",VLOOKUP(E315,Sources!A:M, 13,FALSE))</f>
        <v>Institution wide</v>
      </c>
      <c r="I315" s="13">
        <f>IF($E315="", "",VLOOKUP($E315,Sources!$A:$M, 5,FALSE))</f>
        <v>100</v>
      </c>
      <c r="J315" s="13">
        <f>IF($E315="", "",VLOOKUP($E315,Sources!$A:$M, 6,FALSE))</f>
        <v>100</v>
      </c>
      <c r="K315" s="13">
        <f>IF($E315="", "",VLOOKUP($E315,Sources!$A:$M, 9,FALSE))</f>
        <v>0</v>
      </c>
      <c r="L315" s="13" t="str">
        <f>IF($D315="", "",VLOOKUP($D315,Series!$A:$J,6,FALSE))</f>
        <v>2nd level admin area</v>
      </c>
      <c r="M315" s="13" t="str">
        <f>IF($D315="", "",VLOOKUP($D315,Series!$A:$J,7,FALSE))</f>
        <v>Actual</v>
      </c>
      <c r="N315" s="13" t="str">
        <f>IF($D315="", "",VLOOKUP($D315,Series!$A:$J,8,FALSE))</f>
        <v>Yes</v>
      </c>
      <c r="O315" s="13" t="str">
        <f>IF($D315="", "",VLOOKUP($D315,Series!$A:$J,9,FALSE))</f>
        <v>None</v>
      </c>
      <c r="P315" s="13" t="str">
        <f>IF($D315="", "",VLOOKUP($D315,Series!$A:$J,10,FALSE))</f>
        <v>None</v>
      </c>
    </row>
    <row r="316" spans="2:16" ht="60" x14ac:dyDescent="0.25">
      <c r="B316" s="3" t="s">
        <v>1147</v>
      </c>
      <c r="C316" s="3" t="s">
        <v>1233</v>
      </c>
      <c r="D316" s="3" t="s">
        <v>2256</v>
      </c>
      <c r="E316" s="13" t="str">
        <f>IF(D316&gt;0,VLOOKUP(D316,Series!A:B,2,0),"")</f>
        <v>Water Information System</v>
      </c>
      <c r="F316" s="13" t="str">
        <f>IF(D316&gt;0,VLOOKUP(D316,Series!A:D,4,0),"")</f>
        <v xml:space="preserve"> Public health services</v>
      </c>
      <c r="G316" s="13" t="str">
        <f>IF(E316&gt;0,VLOOKUP(E316,Sources!A:B,2,0),"")</f>
        <v>Ministry of Water and Environment</v>
      </c>
      <c r="H316" s="13" t="str">
        <f>IF(E316="", "",VLOOKUP(E316,Sources!A:M, 13,FALSE))</f>
        <v>Institution wide</v>
      </c>
      <c r="I316" s="13">
        <f>IF($E316="", "",VLOOKUP($E316,Sources!$A:$M, 5,FALSE))</f>
        <v>100</v>
      </c>
      <c r="J316" s="13">
        <f>IF($E316="", "",VLOOKUP($E316,Sources!$A:$M, 6,FALSE))</f>
        <v>100</v>
      </c>
      <c r="K316" s="13">
        <f>IF($E316="", "",VLOOKUP($E316,Sources!$A:$M, 9,FALSE))</f>
        <v>0</v>
      </c>
      <c r="L316" s="13" t="str">
        <f>IF($D316="", "",VLOOKUP($D316,Series!$A:$J,6,FALSE))</f>
        <v>2nd level admin area</v>
      </c>
      <c r="M316" s="13" t="str">
        <f>IF($D316="", "",VLOOKUP($D316,Series!$A:$J,7,FALSE))</f>
        <v>Actual</v>
      </c>
      <c r="N316" s="13" t="str">
        <f>IF($D316="", "",VLOOKUP($D316,Series!$A:$J,8,FALSE))</f>
        <v>Yes</v>
      </c>
      <c r="O316" s="13" t="str">
        <f>IF($D316="", "",VLOOKUP($D316,Series!$A:$J,9,FALSE))</f>
        <v>None</v>
      </c>
      <c r="P316" s="13" t="str">
        <f>IF($D316="", "",VLOOKUP($D316,Series!$A:$J,10,FALSE))</f>
        <v>None</v>
      </c>
    </row>
    <row r="317" spans="2:16" ht="30" x14ac:dyDescent="0.25">
      <c r="B317" s="3" t="s">
        <v>1147</v>
      </c>
      <c r="C317" s="3" t="s">
        <v>1234</v>
      </c>
      <c r="D317" s="3" t="s">
        <v>2256</v>
      </c>
    </row>
    <row r="318" spans="2:16" ht="30" x14ac:dyDescent="0.25">
      <c r="B318" s="3" t="s">
        <v>1147</v>
      </c>
      <c r="C318" s="3" t="s">
        <v>1236</v>
      </c>
      <c r="D318" s="3" t="s">
        <v>2256</v>
      </c>
    </row>
    <row r="319" spans="2:16" ht="45" x14ac:dyDescent="0.25">
      <c r="B319" s="3" t="s">
        <v>1147</v>
      </c>
      <c r="C319" s="3" t="s">
        <v>1239</v>
      </c>
      <c r="D319" s="3" t="s">
        <v>2256</v>
      </c>
    </row>
    <row r="320" spans="2:16" ht="30" x14ac:dyDescent="0.25">
      <c r="B320" s="3" t="s">
        <v>1147</v>
      </c>
      <c r="C320" s="3" t="s">
        <v>1238</v>
      </c>
      <c r="D320" s="3" t="s">
        <v>2256</v>
      </c>
    </row>
    <row r="321" spans="2:16" x14ac:dyDescent="0.25">
      <c r="B321" s="3" t="s">
        <v>1147</v>
      </c>
      <c r="C321" s="3" t="s">
        <v>1231</v>
      </c>
      <c r="D321" s="3" t="s">
        <v>2256</v>
      </c>
    </row>
    <row r="322" spans="2:16" ht="60" x14ac:dyDescent="0.25">
      <c r="B322" s="3" t="s">
        <v>1147</v>
      </c>
      <c r="C322" s="3" t="s">
        <v>1230</v>
      </c>
      <c r="D322" s="3" t="s">
        <v>2257</v>
      </c>
      <c r="E322" s="13" t="str">
        <f>IF(D322&gt;0,VLOOKUP(D322,Series!A:B,2,0),"")</f>
        <v>Water Information System</v>
      </c>
      <c r="F322" s="13" t="str">
        <f>IF(D322&gt;0,VLOOKUP(D322,Series!A:D,4,0),"")</f>
        <v xml:space="preserve"> Public health services</v>
      </c>
      <c r="G322" s="13" t="str">
        <f>IF(E322&gt;0,VLOOKUP(E322,Sources!A:B,2,0),"")</f>
        <v>Ministry of Water and Environment</v>
      </c>
      <c r="H322" s="13" t="str">
        <f>IF(E322="", "",VLOOKUP(E322,Sources!A:M, 13,FALSE))</f>
        <v>Institution wide</v>
      </c>
      <c r="I322" s="13">
        <f>IF($E322="", "",VLOOKUP($E322,Sources!$A:$M, 5,FALSE))</f>
        <v>100</v>
      </c>
      <c r="J322" s="13">
        <f>IF($E322="", "",VLOOKUP($E322,Sources!$A:$M, 6,FALSE))</f>
        <v>100</v>
      </c>
      <c r="K322" s="13">
        <f>IF($E322="", "",VLOOKUP($E322,Sources!$A:$M, 9,FALSE))</f>
        <v>0</v>
      </c>
      <c r="L322" s="13" t="str">
        <f>IF($D322="", "",VLOOKUP($D322,Series!$A:$J,6,FALSE))</f>
        <v>2nd level admin area</v>
      </c>
      <c r="M322" s="13" t="str">
        <f>IF($D322="", "",VLOOKUP($D322,Series!$A:$J,7,FALSE))</f>
        <v>Actual</v>
      </c>
      <c r="N322" s="13" t="str">
        <f>IF($D322="", "",VLOOKUP($D322,Series!$A:$J,8,FALSE))</f>
        <v>Yes</v>
      </c>
      <c r="O322" s="13" t="str">
        <f>IF($D322="", "",VLOOKUP($D322,Series!$A:$J,9,FALSE))</f>
        <v>None</v>
      </c>
      <c r="P322" s="13" t="str">
        <f>IF($D322="", "",VLOOKUP($D322,Series!$A:$J,10,FALSE))</f>
        <v>None</v>
      </c>
    </row>
    <row r="323" spans="2:16" x14ac:dyDescent="0.25">
      <c r="B323" s="3" t="s">
        <v>1147</v>
      </c>
      <c r="C323" s="3" t="s">
        <v>1229</v>
      </c>
      <c r="D323" s="3" t="s">
        <v>2257</v>
      </c>
    </row>
    <row r="324" spans="2:16" ht="30" x14ac:dyDescent="0.25">
      <c r="B324" s="3" t="s">
        <v>1147</v>
      </c>
      <c r="C324" s="3" t="s">
        <v>1234</v>
      </c>
      <c r="D324" s="3" t="s">
        <v>2257</v>
      </c>
    </row>
    <row r="325" spans="2:16" ht="60" x14ac:dyDescent="0.25">
      <c r="B325" s="3" t="s">
        <v>1147</v>
      </c>
      <c r="C325" s="3" t="s">
        <v>1232</v>
      </c>
      <c r="D325" s="3" t="s">
        <v>2258</v>
      </c>
      <c r="E325" s="13" t="str">
        <f>IF(D325&gt;0,VLOOKUP(D325,Series!A:B,2,0),"")</f>
        <v>Water Information System</v>
      </c>
      <c r="F325" s="13" t="str">
        <f>IF(D325&gt;0,VLOOKUP(D325,Series!A:D,4,0),"")</f>
        <v xml:space="preserve"> Public health services</v>
      </c>
      <c r="G325" s="13" t="str">
        <f>IF(E325&gt;0,VLOOKUP(E325,Sources!A:B,2,0),"")</f>
        <v>Ministry of Water and Environment</v>
      </c>
      <c r="H325" s="13" t="str">
        <f>IF(E325="", "",VLOOKUP(E325,Sources!A:M, 13,FALSE))</f>
        <v>Institution wide</v>
      </c>
      <c r="I325" s="13">
        <f>IF($E325="", "",VLOOKUP($E325,Sources!$A:$M, 5,FALSE))</f>
        <v>100</v>
      </c>
      <c r="J325" s="13">
        <f>IF($E325="", "",VLOOKUP($E325,Sources!$A:$M, 6,FALSE))</f>
        <v>100</v>
      </c>
      <c r="K325" s="13">
        <f>IF($E325="", "",VLOOKUP($E325,Sources!$A:$M, 9,FALSE))</f>
        <v>0</v>
      </c>
      <c r="L325" s="13" t="str">
        <f>IF($D325="", "",VLOOKUP($D325,Series!$A:$J,6,FALSE))</f>
        <v>2nd level admin area</v>
      </c>
      <c r="M325" s="13" t="str">
        <f>IF($D325="", "",VLOOKUP($D325,Series!$A:$J,7,FALSE))</f>
        <v>Actual</v>
      </c>
      <c r="N325" s="13" t="str">
        <f>IF($D325="", "",VLOOKUP($D325,Series!$A:$J,8,FALSE))</f>
        <v>Yes</v>
      </c>
      <c r="O325" s="13" t="str">
        <f>IF($D325="", "",VLOOKUP($D325,Series!$A:$J,9,FALSE))</f>
        <v>None</v>
      </c>
      <c r="P325" s="13" t="str">
        <f>IF($D325="", "",VLOOKUP($D325,Series!$A:$J,10,FALSE))</f>
        <v>None</v>
      </c>
    </row>
    <row r="326" spans="2:16" x14ac:dyDescent="0.25">
      <c r="B326" s="3" t="s">
        <v>1147</v>
      </c>
      <c r="C326" s="3" t="s">
        <v>1235</v>
      </c>
    </row>
    <row r="327" spans="2:16" ht="30" x14ac:dyDescent="0.25">
      <c r="B327" s="3" t="s">
        <v>1147</v>
      </c>
      <c r="C327" s="3" t="s">
        <v>1234</v>
      </c>
    </row>
    <row r="328" spans="2:16" ht="30" x14ac:dyDescent="0.25">
      <c r="B328" s="3" t="s">
        <v>1147</v>
      </c>
      <c r="C328" s="3" t="s">
        <v>1236</v>
      </c>
    </row>
    <row r="329" spans="2:16" ht="60" x14ac:dyDescent="0.25">
      <c r="B329" s="3" t="s">
        <v>1147</v>
      </c>
      <c r="C329" s="3" t="s">
        <v>1234</v>
      </c>
      <c r="D329" s="3" t="s">
        <v>2259</v>
      </c>
      <c r="E329" s="13" t="str">
        <f>IF(D329&gt;0,VLOOKUP(D329,Series!A:B,2,0),"")</f>
        <v>Water Information System</v>
      </c>
      <c r="F329" s="13" t="str">
        <f>IF(D329&gt;0,VLOOKUP(D329,Series!A:D,4,0),"")</f>
        <v xml:space="preserve"> Public health services</v>
      </c>
      <c r="G329" s="13" t="str">
        <f>IF(E329&gt;0,VLOOKUP(E329,Sources!A:B,2,0),"")</f>
        <v>Ministry of Water and Environment</v>
      </c>
      <c r="H329" s="13" t="str">
        <f>IF(E329="", "",VLOOKUP(E329,Sources!A:M, 13,FALSE))</f>
        <v>Institution wide</v>
      </c>
      <c r="I329" s="13">
        <f>IF($E329="", "",VLOOKUP($E329,Sources!$A:$M, 5,FALSE))</f>
        <v>100</v>
      </c>
      <c r="J329" s="13">
        <f>IF($E329="", "",VLOOKUP($E329,Sources!$A:$M, 6,FALSE))</f>
        <v>100</v>
      </c>
      <c r="K329" s="13">
        <f>IF($E329="", "",VLOOKUP($E329,Sources!$A:$M, 9,FALSE))</f>
        <v>0</v>
      </c>
      <c r="L329" s="13" t="str">
        <f>IF($D329="", "",VLOOKUP($D329,Series!$A:$J,6,FALSE))</f>
        <v>2nd level admin area</v>
      </c>
      <c r="M329" s="13" t="str">
        <f>IF($D329="", "",VLOOKUP($D329,Series!$A:$J,7,FALSE))</f>
        <v>Actual</v>
      </c>
      <c r="N329" s="13" t="str">
        <f>IF($D329="", "",VLOOKUP($D329,Series!$A:$J,8,FALSE))</f>
        <v>Yes</v>
      </c>
      <c r="O329" s="13" t="str">
        <f>IF($D329="", "",VLOOKUP($D329,Series!$A:$J,9,FALSE))</f>
        <v>None</v>
      </c>
      <c r="P329" s="13" t="str">
        <f>IF($D329="", "",VLOOKUP($D329,Series!$A:$J,10,FALSE))</f>
        <v>None</v>
      </c>
    </row>
    <row r="330" spans="2:16" ht="60" x14ac:dyDescent="0.25">
      <c r="B330" s="3" t="s">
        <v>1150</v>
      </c>
      <c r="C330" s="3" t="s">
        <v>1264</v>
      </c>
      <c r="D330" s="3" t="s">
        <v>2260</v>
      </c>
      <c r="E330" s="13" t="str">
        <f>IF(D330&gt;0,VLOOKUP(D330,Series!A:B,2,0),"")</f>
        <v>Water Information System</v>
      </c>
      <c r="F330" s="13" t="str">
        <f>IF(D330&gt;0,VLOOKUP(D330,Series!A:D,4,0),"")</f>
        <v xml:space="preserve"> Public health services</v>
      </c>
      <c r="G330" s="13" t="str">
        <f>IF(E330&gt;0,VLOOKUP(E330,Sources!A:B,2,0),"")</f>
        <v>Ministry of Water and Environment</v>
      </c>
      <c r="H330" s="13" t="str">
        <f>IF(E330="", "",VLOOKUP(E330,Sources!A:M, 13,FALSE))</f>
        <v>Institution wide</v>
      </c>
      <c r="I330" s="13">
        <f>IF($E330="", "",VLOOKUP($E330,Sources!$A:$M, 5,FALSE))</f>
        <v>100</v>
      </c>
      <c r="J330" s="13">
        <f>IF($E330="", "",VLOOKUP($E330,Sources!$A:$M, 6,FALSE))</f>
        <v>100</v>
      </c>
      <c r="K330" s="13">
        <f>IF($E330="", "",VLOOKUP($E330,Sources!$A:$M, 9,FALSE))</f>
        <v>0</v>
      </c>
      <c r="L330" s="13" t="str">
        <f>IF($D330="", "",VLOOKUP($D330,Series!$A:$J,6,FALSE))</f>
        <v>2nd level admin area</v>
      </c>
      <c r="M330" s="13" t="str">
        <f>IF($D330="", "",VLOOKUP($D330,Series!$A:$J,7,FALSE))</f>
        <v>Actual</v>
      </c>
      <c r="N330" s="13" t="str">
        <f>IF($D330="", "",VLOOKUP($D330,Series!$A:$J,8,FALSE))</f>
        <v>Yes</v>
      </c>
      <c r="O330" s="13" t="str">
        <f>IF($D330="", "",VLOOKUP($D330,Series!$A:$J,9,FALSE))</f>
        <v>None</v>
      </c>
      <c r="P330" s="13" t="str">
        <f>IF($D330="", "",VLOOKUP($D330,Series!$A:$J,10,FALSE))</f>
        <v>None</v>
      </c>
    </row>
    <row r="331" spans="2:16" ht="30" x14ac:dyDescent="0.25">
      <c r="B331" s="3" t="s">
        <v>1152</v>
      </c>
      <c r="C331" s="3" t="s">
        <v>1287</v>
      </c>
    </row>
    <row r="332" spans="2:16" ht="60" x14ac:dyDescent="0.25">
      <c r="B332" s="3" t="s">
        <v>1146</v>
      </c>
      <c r="C332" s="3" t="s">
        <v>1225</v>
      </c>
      <c r="D332" s="3" t="s">
        <v>2261</v>
      </c>
      <c r="E332" s="13" t="str">
        <f>IF(D332&gt;0,VLOOKUP(D332,Series!A:B,2,0),"")</f>
        <v>Water Information System</v>
      </c>
      <c r="F332" s="13" t="str">
        <f>IF(D332&gt;0,VLOOKUP(D332,Series!A:D,4,0),"")</f>
        <v xml:space="preserve"> Public health services</v>
      </c>
      <c r="G332" s="13" t="str">
        <f>IF(E332&gt;0,VLOOKUP(E332,Sources!A:B,2,0),"")</f>
        <v>Ministry of Water and Environment</v>
      </c>
      <c r="H332" s="13" t="str">
        <f>IF(E332="", "",VLOOKUP(E332,Sources!A:M, 13,FALSE))</f>
        <v>Institution wide</v>
      </c>
      <c r="I332" s="13">
        <f>IF($E332="", "",VLOOKUP($E332,Sources!$A:$M, 5,FALSE))</f>
        <v>100</v>
      </c>
      <c r="J332" s="13">
        <f>IF($E332="", "",VLOOKUP($E332,Sources!$A:$M, 6,FALSE))</f>
        <v>100</v>
      </c>
      <c r="K332" s="13">
        <f>IF($E332="", "",VLOOKUP($E332,Sources!$A:$M, 9,FALSE))</f>
        <v>0</v>
      </c>
      <c r="L332" s="13" t="str">
        <f>IF($D332="", "",VLOOKUP($D332,Series!$A:$J,6,FALSE))</f>
        <v>2nd level admin area</v>
      </c>
      <c r="M332" s="13" t="str">
        <f>IF($D332="", "",VLOOKUP($D332,Series!$A:$J,7,FALSE))</f>
        <v>Actual</v>
      </c>
      <c r="N332" s="13" t="str">
        <f>IF($D332="", "",VLOOKUP($D332,Series!$A:$J,8,FALSE))</f>
        <v>Yes</v>
      </c>
      <c r="O332" s="13" t="str">
        <f>IF($D332="", "",VLOOKUP($D332,Series!$A:$J,9,FALSE))</f>
        <v>None</v>
      </c>
      <c r="P332" s="13" t="str">
        <f>IF($D332="", "",VLOOKUP($D332,Series!$A:$J,10,FALSE))</f>
        <v>None</v>
      </c>
    </row>
    <row r="333" spans="2:16" x14ac:dyDescent="0.25">
      <c r="B333" s="3" t="s">
        <v>1149</v>
      </c>
      <c r="C333" s="3" t="s">
        <v>1248</v>
      </c>
    </row>
    <row r="334" spans="2:16" ht="60" x14ac:dyDescent="0.25">
      <c r="B334" s="3" t="s">
        <v>1147</v>
      </c>
      <c r="C334" s="3" t="s">
        <v>1231</v>
      </c>
      <c r="D334" s="3" t="s">
        <v>2262</v>
      </c>
      <c r="E334" s="13" t="str">
        <f>IF(D334&gt;0,VLOOKUP(D334,Series!A:B,2,0),"")</f>
        <v>Water Information System</v>
      </c>
      <c r="F334" s="13" t="str">
        <f>IF(D334&gt;0,VLOOKUP(D334,Series!A:D,4,0),"")</f>
        <v xml:space="preserve"> Public health services</v>
      </c>
      <c r="G334" s="13" t="str">
        <f>IF(E334&gt;0,VLOOKUP(E334,Sources!A:B,2,0),"")</f>
        <v>Ministry of Water and Environment</v>
      </c>
      <c r="H334" s="13" t="str">
        <f>IF(E334="", "",VLOOKUP(E334,Sources!A:M, 13,FALSE))</f>
        <v>Institution wide</v>
      </c>
      <c r="I334" s="13">
        <f>IF($E334="", "",VLOOKUP($E334,Sources!$A:$M, 5,FALSE))</f>
        <v>100</v>
      </c>
      <c r="J334" s="13">
        <f>IF($E334="", "",VLOOKUP($E334,Sources!$A:$M, 6,FALSE))</f>
        <v>100</v>
      </c>
      <c r="K334" s="13">
        <f>IF($E334="", "",VLOOKUP($E334,Sources!$A:$M, 9,FALSE))</f>
        <v>0</v>
      </c>
      <c r="L334" s="13" t="str">
        <f>IF($D334="", "",VLOOKUP($D334,Series!$A:$J,6,FALSE))</f>
        <v>2nd level admin area</v>
      </c>
      <c r="M334" s="13" t="str">
        <f>IF($D334="", "",VLOOKUP($D334,Series!$A:$J,7,FALSE))</f>
        <v>Actual</v>
      </c>
      <c r="N334" s="13" t="str">
        <f>IF($D334="", "",VLOOKUP($D334,Series!$A:$J,8,FALSE))</f>
        <v>Yes</v>
      </c>
      <c r="O334" s="13" t="str">
        <f>IF($D334="", "",VLOOKUP($D334,Series!$A:$J,9,FALSE))</f>
        <v>None</v>
      </c>
      <c r="P334" s="13" t="str">
        <f>IF($D334="", "",VLOOKUP($D334,Series!$A:$J,10,FALSE))</f>
        <v>None</v>
      </c>
    </row>
    <row r="335" spans="2:16" ht="30" x14ac:dyDescent="0.25">
      <c r="B335" s="3" t="s">
        <v>1147</v>
      </c>
      <c r="C335" s="3" t="s">
        <v>1230</v>
      </c>
      <c r="D335" s="3" t="s">
        <v>2262</v>
      </c>
    </row>
    <row r="336" spans="2:16" ht="30" x14ac:dyDescent="0.25">
      <c r="B336" s="3" t="s">
        <v>1144</v>
      </c>
      <c r="C336" s="3" t="s">
        <v>1196</v>
      </c>
      <c r="D336" s="3" t="s">
        <v>2262</v>
      </c>
    </row>
    <row r="337" spans="2:16" ht="60" x14ac:dyDescent="0.25">
      <c r="B337" s="3" t="s">
        <v>1147</v>
      </c>
      <c r="C337" s="3" t="s">
        <v>1230</v>
      </c>
      <c r="D337" s="3" t="s">
        <v>2263</v>
      </c>
      <c r="E337" s="13" t="str">
        <f>IF(D337&gt;0,VLOOKUP(D337,Series!A:B,2,0),"")</f>
        <v>Water Information System</v>
      </c>
      <c r="F337" s="13" t="str">
        <f>IF(D337&gt;0,VLOOKUP(D337,Series!A:D,4,0),"")</f>
        <v xml:space="preserve"> Public health services</v>
      </c>
      <c r="G337" s="13" t="str">
        <f>IF(E337&gt;0,VLOOKUP(E337,Sources!A:B,2,0),"")</f>
        <v>Ministry of Water and Environment</v>
      </c>
      <c r="H337" s="13" t="str">
        <f>IF(E337="", "",VLOOKUP(E337,Sources!A:M, 13,FALSE))</f>
        <v>Institution wide</v>
      </c>
      <c r="I337" s="13">
        <f>IF($E337="", "",VLOOKUP($E337,Sources!$A:$M, 5,FALSE))</f>
        <v>100</v>
      </c>
      <c r="J337" s="13">
        <f>IF($E337="", "",VLOOKUP($E337,Sources!$A:$M, 6,FALSE))</f>
        <v>100</v>
      </c>
      <c r="K337" s="13">
        <f>IF($E337="", "",VLOOKUP($E337,Sources!$A:$M, 9,FALSE))</f>
        <v>0</v>
      </c>
      <c r="L337" s="13" t="str">
        <f>IF($D337="", "",VLOOKUP($D337,Series!$A:$J,6,FALSE))</f>
        <v>2nd level admin area</v>
      </c>
      <c r="M337" s="13" t="str">
        <f>IF($D337="", "",VLOOKUP($D337,Series!$A:$J,7,FALSE))</f>
        <v>Actual</v>
      </c>
      <c r="N337" s="13" t="str">
        <f>IF($D337="", "",VLOOKUP($D337,Series!$A:$J,8,FALSE))</f>
        <v>Yes</v>
      </c>
      <c r="O337" s="13" t="str">
        <f>IF($D337="", "",VLOOKUP($D337,Series!$A:$J,9,FALSE))</f>
        <v>None</v>
      </c>
      <c r="P337" s="13" t="str">
        <f>IF($D337="", "",VLOOKUP($D337,Series!$A:$J,10,FALSE))</f>
        <v>None</v>
      </c>
    </row>
    <row r="338" spans="2:16" ht="60" x14ac:dyDescent="0.25">
      <c r="B338" s="3" t="s">
        <v>1147</v>
      </c>
      <c r="C338" s="3" t="s">
        <v>1230</v>
      </c>
      <c r="D338" s="3" t="s">
        <v>2264</v>
      </c>
      <c r="E338" s="13" t="str">
        <f>IF(D338&gt;0,VLOOKUP(D338,Series!A:B,2,0),"")</f>
        <v>Water Information System</v>
      </c>
      <c r="F338" s="13" t="str">
        <f>IF(D338&gt;0,VLOOKUP(D338,Series!A:D,4,0),"")</f>
        <v xml:space="preserve"> Public health services</v>
      </c>
      <c r="G338" s="13" t="str">
        <f>IF(E338&gt;0,VLOOKUP(E338,Sources!A:B,2,0),"")</f>
        <v>Ministry of Water and Environment</v>
      </c>
      <c r="H338" s="13" t="str">
        <f>IF(E338="", "",VLOOKUP(E338,Sources!A:M, 13,FALSE))</f>
        <v>Institution wide</v>
      </c>
      <c r="I338" s="13">
        <f>IF($E338="", "",VLOOKUP($E338,Sources!$A:$M, 5,FALSE))</f>
        <v>100</v>
      </c>
      <c r="J338" s="13">
        <f>IF($E338="", "",VLOOKUP($E338,Sources!$A:$M, 6,FALSE))</f>
        <v>100</v>
      </c>
      <c r="K338" s="13">
        <f>IF($E338="", "",VLOOKUP($E338,Sources!$A:$M, 9,FALSE))</f>
        <v>0</v>
      </c>
      <c r="L338" s="13" t="str">
        <f>IF($D338="", "",VLOOKUP($D338,Series!$A:$J,6,FALSE))</f>
        <v>2nd level admin area</v>
      </c>
      <c r="M338" s="13" t="str">
        <f>IF($D338="", "",VLOOKUP($D338,Series!$A:$J,7,FALSE))</f>
        <v>Actual</v>
      </c>
      <c r="N338" s="13" t="str">
        <f>IF($D338="", "",VLOOKUP($D338,Series!$A:$J,8,FALSE))</f>
        <v>Yes</v>
      </c>
      <c r="O338" s="13" t="str">
        <f>IF($D338="", "",VLOOKUP($D338,Series!$A:$J,9,FALSE))</f>
        <v>None</v>
      </c>
      <c r="P338" s="13" t="str">
        <f>IF($D338="", "",VLOOKUP($D338,Series!$A:$J,10,FALSE))</f>
        <v>None</v>
      </c>
    </row>
    <row r="339" spans="2:16" ht="30" x14ac:dyDescent="0.25">
      <c r="B339" s="3" t="s">
        <v>1147</v>
      </c>
      <c r="C339" s="3" t="s">
        <v>1230</v>
      </c>
      <c r="D339" s="3" t="s">
        <v>2265</v>
      </c>
    </row>
    <row r="340" spans="2:16" ht="60" x14ac:dyDescent="0.25">
      <c r="B340" s="3" t="s">
        <v>1144</v>
      </c>
      <c r="C340" s="3" t="s">
        <v>1196</v>
      </c>
      <c r="D340" s="3" t="s">
        <v>2265</v>
      </c>
      <c r="E340" s="13" t="str">
        <f>IF(D340&gt;0,VLOOKUP(D340,Series!A:B,2,0),"")</f>
        <v>Water Information System</v>
      </c>
      <c r="F340" s="13" t="str">
        <f>IF(D340&gt;0,VLOOKUP(D340,Series!A:D,4,0),"")</f>
        <v xml:space="preserve"> Public health services</v>
      </c>
      <c r="G340" s="13" t="str">
        <f>IF(E340&gt;0,VLOOKUP(E340,Sources!A:B,2,0),"")</f>
        <v>Ministry of Water and Environment</v>
      </c>
      <c r="H340" s="13" t="str">
        <f>IF(E340="", "",VLOOKUP(E340,Sources!A:M, 13,FALSE))</f>
        <v>Institution wide</v>
      </c>
      <c r="I340" s="13">
        <f>IF($E340="", "",VLOOKUP($E340,Sources!$A:$M, 5,FALSE))</f>
        <v>100</v>
      </c>
      <c r="J340" s="13">
        <f>IF($E340="", "",VLOOKUP($E340,Sources!$A:$M, 6,FALSE))</f>
        <v>100</v>
      </c>
      <c r="K340" s="13">
        <f>IF($E340="", "",VLOOKUP($E340,Sources!$A:$M, 9,FALSE))</f>
        <v>0</v>
      </c>
      <c r="L340" s="13" t="str">
        <f>IF($D340="", "",VLOOKUP($D340,Series!$A:$J,6,FALSE))</f>
        <v>2nd level admin area</v>
      </c>
      <c r="M340" s="13" t="str">
        <f>IF($D340="", "",VLOOKUP($D340,Series!$A:$J,7,FALSE))</f>
        <v>Actual</v>
      </c>
      <c r="N340" s="13" t="str">
        <f>IF($D340="", "",VLOOKUP($D340,Series!$A:$J,8,FALSE))</f>
        <v>Yes</v>
      </c>
      <c r="O340" s="13" t="str">
        <f>IF($D340="", "",VLOOKUP($D340,Series!$A:$J,9,FALSE))</f>
        <v>None</v>
      </c>
      <c r="P340" s="13" t="str">
        <f>IF($D340="", "",VLOOKUP($D340,Series!$A:$J,10,FALSE))</f>
        <v>None</v>
      </c>
    </row>
    <row r="341" spans="2:16" ht="60" x14ac:dyDescent="0.25">
      <c r="B341" s="3" t="s">
        <v>1144</v>
      </c>
      <c r="C341" s="3" t="s">
        <v>1196</v>
      </c>
      <c r="D341" s="3" t="s">
        <v>2266</v>
      </c>
      <c r="E341" s="13" t="str">
        <f>IF(D341&gt;0,VLOOKUP(D341,Series!A:B,2,0),"")</f>
        <v>Water Information System</v>
      </c>
      <c r="F341" s="13" t="str">
        <f>IF(D341&gt;0,VLOOKUP(D341,Series!A:D,4,0),"")</f>
        <v xml:space="preserve"> Public health services</v>
      </c>
      <c r="G341" s="13" t="str">
        <f>IF(E341&gt;0,VLOOKUP(E341,Sources!A:B,2,0),"")</f>
        <v>Ministry of Water and Environment</v>
      </c>
      <c r="H341" s="13" t="str">
        <f>IF(E341="", "",VLOOKUP(E341,Sources!A:M, 13,FALSE))</f>
        <v>Institution wide</v>
      </c>
      <c r="I341" s="13">
        <f>IF($E341="", "",VLOOKUP($E341,Sources!$A:$M, 5,FALSE))</f>
        <v>100</v>
      </c>
      <c r="J341" s="13">
        <f>IF($E341="", "",VLOOKUP($E341,Sources!$A:$M, 6,FALSE))</f>
        <v>100</v>
      </c>
      <c r="K341" s="13">
        <f>IF($E341="", "",VLOOKUP($E341,Sources!$A:$M, 9,FALSE))</f>
        <v>0</v>
      </c>
      <c r="L341" s="13" t="str">
        <f>IF($D341="", "",VLOOKUP($D341,Series!$A:$J,6,FALSE))</f>
        <v>2nd level admin area</v>
      </c>
      <c r="M341" s="13" t="str">
        <f>IF($D341="", "",VLOOKUP($D341,Series!$A:$J,7,FALSE))</f>
        <v>Actual</v>
      </c>
      <c r="N341" s="13" t="str">
        <f>IF($D341="", "",VLOOKUP($D341,Series!$A:$J,8,FALSE))</f>
        <v>Yes</v>
      </c>
      <c r="O341" s="13" t="str">
        <f>IF($D341="", "",VLOOKUP($D341,Series!$A:$J,9,FALSE))</f>
        <v>None</v>
      </c>
      <c r="P341" s="13" t="str">
        <f>IF($D341="", "",VLOOKUP($D341,Series!$A:$J,10,FALSE))</f>
        <v>None</v>
      </c>
    </row>
    <row r="342" spans="2:16" ht="30" x14ac:dyDescent="0.25">
      <c r="B342" s="3" t="s">
        <v>1147</v>
      </c>
      <c r="C342" s="3" t="s">
        <v>1230</v>
      </c>
      <c r="D342" s="3" t="s">
        <v>2266</v>
      </c>
    </row>
    <row r="343" spans="2:16" ht="60" x14ac:dyDescent="0.25">
      <c r="B343" s="3" t="s">
        <v>1144</v>
      </c>
      <c r="C343" s="3" t="s">
        <v>1196</v>
      </c>
      <c r="D343" s="3" t="s">
        <v>2267</v>
      </c>
      <c r="E343" s="13" t="str">
        <f>IF(D343&gt;0,VLOOKUP(D343,Series!A:B,2,0),"")</f>
        <v>Water Information System</v>
      </c>
      <c r="F343" s="13" t="str">
        <f>IF(D343&gt;0,VLOOKUP(D343,Series!A:D,4,0),"")</f>
        <v xml:space="preserve"> Public health services</v>
      </c>
      <c r="G343" s="13" t="str">
        <f>IF(E343&gt;0,VLOOKUP(E343,Sources!A:B,2,0),"")</f>
        <v>Ministry of Water and Environment</v>
      </c>
      <c r="H343" s="13" t="str">
        <f>IF(E343="", "",VLOOKUP(E343,Sources!A:M, 13,FALSE))</f>
        <v>Institution wide</v>
      </c>
      <c r="I343" s="13">
        <f>IF($E343="", "",VLOOKUP($E343,Sources!$A:$M, 5,FALSE))</f>
        <v>100</v>
      </c>
      <c r="J343" s="13">
        <f>IF($E343="", "",VLOOKUP($E343,Sources!$A:$M, 6,FALSE))</f>
        <v>100</v>
      </c>
      <c r="K343" s="13">
        <f>IF($E343="", "",VLOOKUP($E343,Sources!$A:$M, 9,FALSE))</f>
        <v>0</v>
      </c>
      <c r="L343" s="13" t="str">
        <f>IF($D343="", "",VLOOKUP($D343,Series!$A:$J,6,FALSE))</f>
        <v>2nd level admin area</v>
      </c>
      <c r="M343" s="13" t="str">
        <f>IF($D343="", "",VLOOKUP($D343,Series!$A:$J,7,FALSE))</f>
        <v>Actual</v>
      </c>
      <c r="N343" s="13" t="str">
        <f>IF($D343="", "",VLOOKUP($D343,Series!$A:$J,8,FALSE))</f>
        <v>Yes</v>
      </c>
      <c r="O343" s="13" t="str">
        <f>IF($D343="", "",VLOOKUP($D343,Series!$A:$J,9,FALSE))</f>
        <v>None</v>
      </c>
      <c r="P343" s="13" t="str">
        <f>IF($D343="", "",VLOOKUP($D343,Series!$A:$J,10,FALSE))</f>
        <v>None</v>
      </c>
    </row>
    <row r="344" spans="2:16" ht="30" x14ac:dyDescent="0.25">
      <c r="B344" s="3" t="s">
        <v>1147</v>
      </c>
      <c r="C344" s="3" t="s">
        <v>1238</v>
      </c>
      <c r="D344" s="3" t="s">
        <v>2267</v>
      </c>
    </row>
    <row r="345" spans="2:16" ht="45" x14ac:dyDescent="0.25">
      <c r="B345" s="3" t="s">
        <v>1153</v>
      </c>
      <c r="C345" s="3" t="s">
        <v>1303</v>
      </c>
      <c r="D345" s="3" t="s">
        <v>2267</v>
      </c>
    </row>
    <row r="346" spans="2:16" ht="45" x14ac:dyDescent="0.25">
      <c r="B346" s="3" t="s">
        <v>1147</v>
      </c>
      <c r="C346" s="3" t="s">
        <v>1239</v>
      </c>
      <c r="D346" s="3" t="s">
        <v>2267</v>
      </c>
    </row>
    <row r="347" spans="2:16" ht="30" x14ac:dyDescent="0.25">
      <c r="B347" s="3" t="s">
        <v>1156</v>
      </c>
      <c r="C347" s="3" t="s">
        <v>1332</v>
      </c>
      <c r="D347" s="3" t="s">
        <v>2267</v>
      </c>
    </row>
    <row r="348" spans="2:16" ht="60" x14ac:dyDescent="0.25">
      <c r="B348" s="3" t="s">
        <v>1145</v>
      </c>
      <c r="C348" s="3" t="s">
        <v>1205</v>
      </c>
      <c r="D348" s="3" t="s">
        <v>2268</v>
      </c>
      <c r="E348" s="13" t="str">
        <f>IF(D348&gt;0,VLOOKUP(D348,Series!A:B,2,0),"")</f>
        <v>Water Information System</v>
      </c>
      <c r="F348" s="13" t="str">
        <f>IF(D348&gt;0,VLOOKUP(D348,Series!A:D,4,0),"")</f>
        <v xml:space="preserve"> Public health services</v>
      </c>
      <c r="G348" s="13" t="str">
        <f>IF(E348&gt;0,VLOOKUP(E348,Sources!A:B,2,0),"")</f>
        <v>Ministry of Water and Environment</v>
      </c>
      <c r="H348" s="13" t="str">
        <f>IF(E348="", "",VLOOKUP(E348,Sources!A:M, 13,FALSE))</f>
        <v>Institution wide</v>
      </c>
      <c r="I348" s="13">
        <f>IF($E348="", "",VLOOKUP($E348,Sources!$A:$M, 5,FALSE))</f>
        <v>100</v>
      </c>
      <c r="J348" s="13">
        <f>IF($E348="", "",VLOOKUP($E348,Sources!$A:$M, 6,FALSE))</f>
        <v>100</v>
      </c>
      <c r="K348" s="13">
        <f>IF($E348="", "",VLOOKUP($E348,Sources!$A:$M, 9,FALSE))</f>
        <v>0</v>
      </c>
      <c r="L348" s="13" t="str">
        <f>IF($D348="", "",VLOOKUP($D348,Series!$A:$J,6,FALSE))</f>
        <v>2nd level admin area</v>
      </c>
      <c r="M348" s="13" t="str">
        <f>IF($D348="", "",VLOOKUP($D348,Series!$A:$J,7,FALSE))</f>
        <v>Actual</v>
      </c>
      <c r="N348" s="13" t="str">
        <f>IF($D348="", "",VLOOKUP($D348,Series!$A:$J,8,FALSE))</f>
        <v>Yes</v>
      </c>
      <c r="O348" s="13" t="str">
        <f>IF($D348="", "",VLOOKUP($D348,Series!$A:$J,9,FALSE))</f>
        <v>None</v>
      </c>
      <c r="P348" s="13" t="str">
        <f>IF($D348="", "",VLOOKUP($D348,Series!$A:$J,10,FALSE))</f>
        <v>None</v>
      </c>
    </row>
    <row r="349" spans="2:16" ht="30" x14ac:dyDescent="0.25">
      <c r="B349" s="3" t="s">
        <v>1145</v>
      </c>
      <c r="C349" s="3" t="s">
        <v>1205</v>
      </c>
      <c r="D349" s="3" t="s">
        <v>2268</v>
      </c>
    </row>
    <row r="350" spans="2:16" ht="30" x14ac:dyDescent="0.25">
      <c r="B350" s="3" t="s">
        <v>1145</v>
      </c>
      <c r="C350" s="3" t="s">
        <v>1207</v>
      </c>
      <c r="D350" s="3" t="s">
        <v>2268</v>
      </c>
    </row>
    <row r="351" spans="2:16" ht="60" x14ac:dyDescent="0.25">
      <c r="D351" s="3" t="s">
        <v>2269</v>
      </c>
      <c r="E351" s="13" t="str">
        <f>IF(D351&gt;0,VLOOKUP(D351,Series!A:B,2,0),"")</f>
        <v>Voters' register</v>
      </c>
      <c r="F351" s="13" t="str">
        <f>IF(D351&gt;0,VLOOKUP(D351,Series!A:D,4,0),"")</f>
        <v xml:space="preserve"> General services</v>
      </c>
      <c r="G351" s="13" t="str">
        <f>IF(E351&gt;0,VLOOKUP(E351,Sources!A:B,2,0),"")</f>
        <v xml:space="preserve">Electoral Commision </v>
      </c>
      <c r="H351" s="13" t="str">
        <f>IF(E351="", "",VLOOKUP(E351,Sources!A:M, 13,FALSE))</f>
        <v>Publicly</v>
      </c>
      <c r="I351" s="13">
        <f>IF($E351="", "",VLOOKUP($E351,Sources!$A:$M, 5,FALSE))</f>
        <v>100</v>
      </c>
      <c r="J351" s="13">
        <f>IF($E351="", "",VLOOKUP($E351,Sources!$A:$M, 6,FALSE))</f>
        <v>100</v>
      </c>
      <c r="K351" s="13">
        <f>IF($E351="", "",VLOOKUP($E351,Sources!$A:$M, 9,FALSE))</f>
        <v>2016</v>
      </c>
      <c r="L351" s="13" t="str">
        <f>IF($D351="", "",VLOOKUP($D351,Series!$A:$J,6,FALSE))</f>
        <v>2nd level admin area</v>
      </c>
      <c r="M351" s="13" t="str">
        <f>IF($D351="", "",VLOOKUP($D351,Series!$A:$J,7,FALSE))</f>
        <v>Actual</v>
      </c>
      <c r="N351" s="13" t="str">
        <f>IF($D351="", "",VLOOKUP($D351,Series!$A:$J,8,FALSE))</f>
        <v>Yes</v>
      </c>
      <c r="O351" s="13" t="str">
        <f>IF($D351="", "",VLOOKUP($D351,Series!$A:$J,9,FALSE))</f>
        <v>None</v>
      </c>
      <c r="P351" s="13" t="str">
        <f>IF($D351="", "",VLOOKUP($D351,Series!$A:$J,10,FALSE))</f>
        <v>None</v>
      </c>
    </row>
    <row r="352" spans="2:16" ht="60" x14ac:dyDescent="0.25">
      <c r="D352" s="3" t="s">
        <v>2270</v>
      </c>
      <c r="E352" s="13" t="str">
        <f>IF(D352&gt;0,VLOOKUP(D352,Series!A:B,2,0),"")</f>
        <v>Voters' register</v>
      </c>
      <c r="F352" s="13" t="str">
        <f>IF(D352&gt;0,VLOOKUP(D352,Series!A:D,4,0),"")</f>
        <v xml:space="preserve"> General services</v>
      </c>
      <c r="G352" s="13" t="str">
        <f>IF(E352&gt;0,VLOOKUP(E352,Sources!A:B,2,0),"")</f>
        <v xml:space="preserve">Electoral Commision </v>
      </c>
      <c r="H352" s="13" t="str">
        <f>IF(E352="", "",VLOOKUP(E352,Sources!A:M, 13,FALSE))</f>
        <v>Publicly</v>
      </c>
      <c r="I352" s="13">
        <f>IF($E352="", "",VLOOKUP($E352,Sources!$A:$M, 5,FALSE))</f>
        <v>100</v>
      </c>
      <c r="J352" s="13">
        <f>IF($E352="", "",VLOOKUP($E352,Sources!$A:$M, 6,FALSE))</f>
        <v>100</v>
      </c>
      <c r="K352" s="13">
        <f>IF($E352="", "",VLOOKUP($E352,Sources!$A:$M, 9,FALSE))</f>
        <v>2016</v>
      </c>
      <c r="L352" s="13" t="str">
        <f>IF($D352="", "",VLOOKUP($D352,Series!$A:$J,6,FALSE))</f>
        <v>2nd level admin area</v>
      </c>
      <c r="M352" s="13" t="str">
        <f>IF($D352="", "",VLOOKUP($D352,Series!$A:$J,7,FALSE))</f>
        <v>Actual</v>
      </c>
      <c r="N352" s="13" t="str">
        <f>IF($D352="", "",VLOOKUP($D352,Series!$A:$J,8,FALSE))</f>
        <v>Yes</v>
      </c>
      <c r="O352" s="13" t="str">
        <f>IF($D352="", "",VLOOKUP($D352,Series!$A:$J,9,FALSE))</f>
        <v>None</v>
      </c>
      <c r="P352" s="13" t="str">
        <f>IF($D352="", "",VLOOKUP($D352,Series!$A:$J,10,FALSE))</f>
        <v>None</v>
      </c>
    </row>
    <row r="353" spans="2:16" ht="60" x14ac:dyDescent="0.25">
      <c r="D353" s="3" t="s">
        <v>2271</v>
      </c>
      <c r="E353" s="13" t="str">
        <f>IF(D353&gt;0,VLOOKUP(D353,Series!A:B,2,0),"")</f>
        <v>Voters' register</v>
      </c>
      <c r="F353" s="13" t="str">
        <f>IF(D353&gt;0,VLOOKUP(D353,Series!A:D,4,0),"")</f>
        <v xml:space="preserve"> General services</v>
      </c>
      <c r="G353" s="13" t="str">
        <f>IF(E353&gt;0,VLOOKUP(E353,Sources!A:B,2,0),"")</f>
        <v xml:space="preserve">Electoral Commision </v>
      </c>
      <c r="H353" s="13" t="str">
        <f>IF(E353="", "",VLOOKUP(E353,Sources!A:M, 13,FALSE))</f>
        <v>Publicly</v>
      </c>
      <c r="I353" s="13">
        <f>IF($E353="", "",VLOOKUP($E353,Sources!$A:$M, 5,FALSE))</f>
        <v>100</v>
      </c>
      <c r="J353" s="13">
        <f>IF($E353="", "",VLOOKUP($E353,Sources!$A:$M, 6,FALSE))</f>
        <v>100</v>
      </c>
      <c r="K353" s="13">
        <f>IF($E353="", "",VLOOKUP($E353,Sources!$A:$M, 9,FALSE))</f>
        <v>2016</v>
      </c>
      <c r="L353" s="13" t="str">
        <f>IF($D353="", "",VLOOKUP($D353,Series!$A:$J,6,FALSE))</f>
        <v>2nd level admin area</v>
      </c>
      <c r="M353" s="13" t="str">
        <f>IF($D353="", "",VLOOKUP($D353,Series!$A:$J,7,FALSE))</f>
        <v>Actual</v>
      </c>
      <c r="N353" s="13" t="str">
        <f>IF($D353="", "",VLOOKUP($D353,Series!$A:$J,8,FALSE))</f>
        <v>Yes</v>
      </c>
      <c r="O353" s="13" t="str">
        <f>IF($D353="", "",VLOOKUP($D353,Series!$A:$J,9,FALSE))</f>
        <v>None</v>
      </c>
      <c r="P353" s="13" t="str">
        <f>IF($D353="", "",VLOOKUP($D353,Series!$A:$J,10,FALSE))</f>
        <v>None</v>
      </c>
    </row>
    <row r="354" spans="2:16" ht="60" x14ac:dyDescent="0.25">
      <c r="D354" s="3" t="s">
        <v>2272</v>
      </c>
      <c r="E354" s="13" t="str">
        <f>IF(D354&gt;0,VLOOKUP(D354,Series!A:B,2,0),"")</f>
        <v>Voters' register</v>
      </c>
      <c r="F354" s="13" t="str">
        <f>IF(D354&gt;0,VLOOKUP(D354,Series!A:D,4,0),"")</f>
        <v xml:space="preserve"> General services</v>
      </c>
      <c r="G354" s="13" t="str">
        <f>IF(E354&gt;0,VLOOKUP(E354,Sources!A:B,2,0),"")</f>
        <v xml:space="preserve">Electoral Commision </v>
      </c>
      <c r="H354" s="13" t="str">
        <f>IF(E354="", "",VLOOKUP(E354,Sources!A:M, 13,FALSE))</f>
        <v>Publicly</v>
      </c>
      <c r="I354" s="13">
        <f>IF($E354="", "",VLOOKUP($E354,Sources!$A:$M, 5,FALSE))</f>
        <v>100</v>
      </c>
      <c r="J354" s="13">
        <f>IF($E354="", "",VLOOKUP($E354,Sources!$A:$M, 6,FALSE))</f>
        <v>100</v>
      </c>
      <c r="K354" s="13">
        <f>IF($E354="", "",VLOOKUP($E354,Sources!$A:$M, 9,FALSE))</f>
        <v>2016</v>
      </c>
      <c r="L354" s="13" t="str">
        <f>IF($D354="", "",VLOOKUP($D354,Series!$A:$J,6,FALSE))</f>
        <v>2nd level admin area</v>
      </c>
      <c r="M354" s="13" t="str">
        <f>IF($D354="", "",VLOOKUP($D354,Series!$A:$J,7,FALSE))</f>
        <v>Actual</v>
      </c>
      <c r="N354" s="13" t="str">
        <f>IF($D354="", "",VLOOKUP($D354,Series!$A:$J,8,FALSE))</f>
        <v>Yes</v>
      </c>
      <c r="O354" s="13" t="str">
        <f>IF($D354="", "",VLOOKUP($D354,Series!$A:$J,9,FALSE))</f>
        <v>None</v>
      </c>
      <c r="P354" s="13" t="str">
        <f>IF($D354="", "",VLOOKUP($D354,Series!$A:$J,10,FALSE))</f>
        <v>None</v>
      </c>
    </row>
    <row r="355" spans="2:16" ht="60" x14ac:dyDescent="0.25">
      <c r="D355" s="3" t="s">
        <v>2273</v>
      </c>
      <c r="E355" s="13" t="str">
        <f>IF(D355&gt;0,VLOOKUP(D355,Series!A:B,2,0),"")</f>
        <v>Voters' register</v>
      </c>
      <c r="F355" s="13" t="str">
        <f>IF(D355&gt;0,VLOOKUP(D355,Series!A:D,4,0),"")</f>
        <v xml:space="preserve"> General services</v>
      </c>
      <c r="G355" s="13" t="str">
        <f>IF(E355&gt;0,VLOOKUP(E355,Sources!A:B,2,0),"")</f>
        <v xml:space="preserve">Electoral Commision </v>
      </c>
      <c r="H355" s="13" t="str">
        <f>IF(E355="", "",VLOOKUP(E355,Sources!A:M, 13,FALSE))</f>
        <v>Publicly</v>
      </c>
      <c r="I355" s="13">
        <f>IF($E355="", "",VLOOKUP($E355,Sources!$A:$M, 5,FALSE))</f>
        <v>100</v>
      </c>
      <c r="J355" s="13">
        <f>IF($E355="", "",VLOOKUP($E355,Sources!$A:$M, 6,FALSE))</f>
        <v>100</v>
      </c>
      <c r="K355" s="13">
        <f>IF($E355="", "",VLOOKUP($E355,Sources!$A:$M, 9,FALSE))</f>
        <v>2016</v>
      </c>
      <c r="L355" s="13" t="str">
        <f>IF($D355="", "",VLOOKUP($D355,Series!$A:$J,6,FALSE))</f>
        <v>2nd level admin area</v>
      </c>
      <c r="M355" s="13" t="str">
        <f>IF($D355="", "",VLOOKUP($D355,Series!$A:$J,7,FALSE))</f>
        <v>Actual</v>
      </c>
      <c r="N355" s="13" t="str">
        <f>IF($D355="", "",VLOOKUP($D355,Series!$A:$J,8,FALSE))</f>
        <v>Yes</v>
      </c>
      <c r="O355" s="13" t="str">
        <f>IF($D355="", "",VLOOKUP($D355,Series!$A:$J,9,FALSE))</f>
        <v>None</v>
      </c>
      <c r="P355" s="13" t="str">
        <f>IF($D355="", "",VLOOKUP($D355,Series!$A:$J,10,FALSE))</f>
        <v>None</v>
      </c>
    </row>
    <row r="356" spans="2:16" ht="60" x14ac:dyDescent="0.25">
      <c r="D356" s="3" t="s">
        <v>2274</v>
      </c>
      <c r="E356" s="13" t="str">
        <f>IF(D356&gt;0,VLOOKUP(D356,Series!A:B,2,0),"")</f>
        <v>Voters' register</v>
      </c>
      <c r="F356" s="13" t="str">
        <f>IF(D356&gt;0,VLOOKUP(D356,Series!A:D,4,0),"")</f>
        <v xml:space="preserve"> General services</v>
      </c>
      <c r="G356" s="13" t="str">
        <f>IF(E356&gt;0,VLOOKUP(E356,Sources!A:B,2,0),"")</f>
        <v xml:space="preserve">Electoral Commision </v>
      </c>
      <c r="H356" s="13" t="str">
        <f>IF(E356="", "",VLOOKUP(E356,Sources!A:M, 13,FALSE))</f>
        <v>Publicly</v>
      </c>
      <c r="I356" s="13">
        <f>IF($E356="", "",VLOOKUP($E356,Sources!$A:$M, 5,FALSE))</f>
        <v>100</v>
      </c>
      <c r="J356" s="13">
        <f>IF($E356="", "",VLOOKUP($E356,Sources!$A:$M, 6,FALSE))</f>
        <v>100</v>
      </c>
      <c r="K356" s="13">
        <f>IF($E356="", "",VLOOKUP($E356,Sources!$A:$M, 9,FALSE))</f>
        <v>2016</v>
      </c>
      <c r="L356" s="13" t="str">
        <f>IF($D356="", "",VLOOKUP($D356,Series!$A:$J,6,FALSE))</f>
        <v>2nd level admin area</v>
      </c>
      <c r="M356" s="13" t="str">
        <f>IF($D356="", "",VLOOKUP($D356,Series!$A:$J,7,FALSE))</f>
        <v>Actual</v>
      </c>
      <c r="N356" s="13" t="str">
        <f>IF($D356="", "",VLOOKUP($D356,Series!$A:$J,8,FALSE))</f>
        <v>Yes</v>
      </c>
      <c r="O356" s="13" t="str">
        <f>IF($D356="", "",VLOOKUP($D356,Series!$A:$J,9,FALSE))</f>
        <v>None</v>
      </c>
      <c r="P356" s="13" t="str">
        <f>IF($D356="", "",VLOOKUP($D356,Series!$A:$J,10,FALSE))</f>
        <v>None</v>
      </c>
    </row>
    <row r="357" spans="2:16" ht="60" x14ac:dyDescent="0.25">
      <c r="D357" s="3" t="s">
        <v>2275</v>
      </c>
      <c r="E357" s="13" t="str">
        <f>IF(D357&gt;0,VLOOKUP(D357,Series!A:B,2,0),"")</f>
        <v>Voters' register</v>
      </c>
      <c r="F357" s="13" t="str">
        <f>IF(D357&gt;0,VLOOKUP(D357,Series!A:D,4,0),"")</f>
        <v xml:space="preserve"> General services</v>
      </c>
      <c r="G357" s="13" t="str">
        <f>IF(E357&gt;0,VLOOKUP(E357,Sources!A:B,2,0),"")</f>
        <v xml:space="preserve">Electoral Commision </v>
      </c>
      <c r="H357" s="13" t="str">
        <f>IF(E357="", "",VLOOKUP(E357,Sources!A:M, 13,FALSE))</f>
        <v>Publicly</v>
      </c>
      <c r="I357" s="13">
        <f>IF($E357="", "",VLOOKUP($E357,Sources!$A:$M, 5,FALSE))</f>
        <v>100</v>
      </c>
      <c r="J357" s="13">
        <f>IF($E357="", "",VLOOKUP($E357,Sources!$A:$M, 6,FALSE))</f>
        <v>100</v>
      </c>
      <c r="K357" s="13">
        <f>IF($E357="", "",VLOOKUP($E357,Sources!$A:$M, 9,FALSE))</f>
        <v>2016</v>
      </c>
      <c r="L357" s="13" t="str">
        <f>IF($D357="", "",VLOOKUP($D357,Series!$A:$J,6,FALSE))</f>
        <v>2nd level admin area</v>
      </c>
      <c r="M357" s="13" t="str">
        <f>IF($D357="", "",VLOOKUP($D357,Series!$A:$J,7,FALSE))</f>
        <v>Actual</v>
      </c>
      <c r="N357" s="13" t="str">
        <f>IF($D357="", "",VLOOKUP($D357,Series!$A:$J,8,FALSE))</f>
        <v>Yes</v>
      </c>
      <c r="O357" s="13" t="str">
        <f>IF($D357="", "",VLOOKUP($D357,Series!$A:$J,9,FALSE))</f>
        <v>None</v>
      </c>
      <c r="P357" s="13" t="str">
        <f>IF($D357="", "",VLOOKUP($D357,Series!$A:$J,10,FALSE))</f>
        <v>None</v>
      </c>
    </row>
    <row r="358" spans="2:16" ht="60" x14ac:dyDescent="0.25">
      <c r="D358" s="3" t="s">
        <v>2276</v>
      </c>
      <c r="E358" s="13" t="str">
        <f>IF(D358&gt;0,VLOOKUP(D358,Series!A:B,2,0),"")</f>
        <v>Voters' register</v>
      </c>
      <c r="F358" s="13" t="str">
        <f>IF(D358&gt;0,VLOOKUP(D358,Series!A:D,4,0),"")</f>
        <v xml:space="preserve"> General services</v>
      </c>
      <c r="G358" s="13" t="str">
        <f>IF(E358&gt;0,VLOOKUP(E358,Sources!A:B,2,0),"")</f>
        <v xml:space="preserve">Electoral Commision </v>
      </c>
      <c r="H358" s="13" t="str">
        <f>IF(E358="", "",VLOOKUP(E358,Sources!A:M, 13,FALSE))</f>
        <v>Publicly</v>
      </c>
      <c r="I358" s="13">
        <f>IF($E358="", "",VLOOKUP($E358,Sources!$A:$M, 5,FALSE))</f>
        <v>100</v>
      </c>
      <c r="J358" s="13">
        <f>IF($E358="", "",VLOOKUP($E358,Sources!$A:$M, 6,FALSE))</f>
        <v>100</v>
      </c>
      <c r="K358" s="13">
        <f>IF($E358="", "",VLOOKUP($E358,Sources!$A:$M, 9,FALSE))</f>
        <v>2016</v>
      </c>
      <c r="L358" s="13" t="str">
        <f>IF($D358="", "",VLOOKUP($D358,Series!$A:$J,6,FALSE))</f>
        <v>2nd level admin area</v>
      </c>
      <c r="M358" s="13" t="str">
        <f>IF($D358="", "",VLOOKUP($D358,Series!$A:$J,7,FALSE))</f>
        <v>Actual</v>
      </c>
      <c r="N358" s="13" t="str">
        <f>IF($D358="", "",VLOOKUP($D358,Series!$A:$J,8,FALSE))</f>
        <v>Yes</v>
      </c>
      <c r="O358" s="13" t="str">
        <f>IF($D358="", "",VLOOKUP($D358,Series!$A:$J,9,FALSE))</f>
        <v>None</v>
      </c>
      <c r="P358" s="13" t="str">
        <f>IF($D358="", "",VLOOKUP($D358,Series!$A:$J,10,FALSE))</f>
        <v>None</v>
      </c>
    </row>
    <row r="359" spans="2:16" ht="60" x14ac:dyDescent="0.25">
      <c r="D359" s="3" t="s">
        <v>2277</v>
      </c>
      <c r="E359" s="13" t="str">
        <f>IF(D359&gt;0,VLOOKUP(D359,Series!A:B,2,0),"")</f>
        <v>Voters' register</v>
      </c>
      <c r="F359" s="13" t="str">
        <f>IF(D359&gt;0,VLOOKUP(D359,Series!A:D,4,0),"")</f>
        <v xml:space="preserve"> General services</v>
      </c>
      <c r="G359" s="13" t="str">
        <f>IF(E359&gt;0,VLOOKUP(E359,Sources!A:B,2,0),"")</f>
        <v xml:space="preserve">Electoral Commision </v>
      </c>
      <c r="H359" s="13" t="str">
        <f>IF(E359="", "",VLOOKUP(E359,Sources!A:M, 13,FALSE))</f>
        <v>Publicly</v>
      </c>
      <c r="I359" s="13">
        <f>IF($E359="", "",VLOOKUP($E359,Sources!$A:$M, 5,FALSE))</f>
        <v>100</v>
      </c>
      <c r="J359" s="13">
        <f>IF($E359="", "",VLOOKUP($E359,Sources!$A:$M, 6,FALSE))</f>
        <v>100</v>
      </c>
      <c r="K359" s="13">
        <f>IF($E359="", "",VLOOKUP($E359,Sources!$A:$M, 9,FALSE))</f>
        <v>2016</v>
      </c>
      <c r="L359" s="13" t="str">
        <f>IF($D359="", "",VLOOKUP($D359,Series!$A:$J,6,FALSE))</f>
        <v>2nd level admin area</v>
      </c>
      <c r="M359" s="13" t="str">
        <f>IF($D359="", "",VLOOKUP($D359,Series!$A:$J,7,FALSE))</f>
        <v>Actual</v>
      </c>
      <c r="N359" s="13" t="str">
        <f>IF($D359="", "",VLOOKUP($D359,Series!$A:$J,8,FALSE))</f>
        <v>Yes</v>
      </c>
      <c r="O359" s="13" t="str">
        <f>IF($D359="", "",VLOOKUP($D359,Series!$A:$J,9,FALSE))</f>
        <v>None</v>
      </c>
      <c r="P359" s="13" t="str">
        <f>IF($D359="", "",VLOOKUP($D359,Series!$A:$J,10,FALSE))</f>
        <v>None</v>
      </c>
    </row>
    <row r="360" spans="2:16" ht="30" x14ac:dyDescent="0.25">
      <c r="D360" s="3" t="s">
        <v>2279</v>
      </c>
      <c r="E360" s="13" t="str">
        <f>IF(D360&gt;0,VLOOKUP(D360,Series!A:B,2,0),"")</f>
        <v>Uganda Water Supply Atlas</v>
      </c>
      <c r="F360" s="13" t="str">
        <f>IF(D360&gt;0,VLOOKUP(D360,Series!A:D,4,0),"")</f>
        <v xml:space="preserve"> Water supply</v>
      </c>
      <c r="G360" s="13" t="str">
        <f>IF(E360&gt;0,VLOOKUP(E360,Sources!A:B,2,0),"")</f>
        <v>Ministry of Water and Environment</v>
      </c>
      <c r="H360" s="13" t="str">
        <f>IF(E360="", "",VLOOKUP(E360,Sources!A:M, 13,FALSE))</f>
        <v>Institution wide</v>
      </c>
      <c r="I360" s="13">
        <f>IF($E360="", "",VLOOKUP($E360,Sources!$A:$M, 5,FALSE))</f>
        <v>100</v>
      </c>
      <c r="J360" s="13">
        <f>IF($E360="", "",VLOOKUP($E360,Sources!$A:$M, 6,FALSE))</f>
        <v>100</v>
      </c>
      <c r="K360" s="13">
        <f>IF($E360="", "",VLOOKUP($E360,Sources!$A:$M, 9,FALSE))</f>
        <v>0</v>
      </c>
      <c r="L360" s="13" t="str">
        <f>IF($D360="", "",VLOOKUP($D360,Series!$A:$J,6,FALSE))</f>
        <v>Actual location</v>
      </c>
      <c r="M360" s="13" t="str">
        <f>IF($D360="", "",VLOOKUP($D360,Series!$A:$J,7,FALSE))</f>
        <v>Varied</v>
      </c>
      <c r="N360" s="13" t="str">
        <f>IF($D360="", "",VLOOKUP($D360,Series!$A:$J,8,FALSE))</f>
        <v>Yes</v>
      </c>
      <c r="O360" s="13" t="str">
        <f>IF($D360="", "",VLOOKUP($D360,Series!$A:$J,9,FALSE))</f>
        <v>None</v>
      </c>
      <c r="P360" s="13" t="str">
        <f>IF($D360="", "",VLOOKUP($D360,Series!$A:$J,10,FALSE))</f>
        <v>None</v>
      </c>
    </row>
    <row r="361" spans="2:16" ht="30" x14ac:dyDescent="0.25">
      <c r="D361" s="3" t="s">
        <v>2280</v>
      </c>
      <c r="E361" s="13" t="str">
        <f>IF(D361&gt;0,VLOOKUP(D361,Series!A:B,2,0),"")</f>
        <v>Uganda Water Supply Atlas</v>
      </c>
      <c r="F361" s="13" t="str">
        <f>IF(D361&gt;0,VLOOKUP(D361,Series!A:D,4,0),"")</f>
        <v xml:space="preserve"> Water supply</v>
      </c>
      <c r="G361" s="13" t="str">
        <f>IF(E361&gt;0,VLOOKUP(E361,Sources!A:B,2,0),"")</f>
        <v>Ministry of Water and Environment</v>
      </c>
      <c r="H361" s="13" t="str">
        <f>IF(E361="", "",VLOOKUP(E361,Sources!A:M, 13,FALSE))</f>
        <v>Institution wide</v>
      </c>
      <c r="I361" s="13">
        <f>IF($E361="", "",VLOOKUP($E361,Sources!$A:$M, 5,FALSE))</f>
        <v>100</v>
      </c>
      <c r="J361" s="13">
        <f>IF($E361="", "",VLOOKUP($E361,Sources!$A:$M, 6,FALSE))</f>
        <v>100</v>
      </c>
      <c r="K361" s="13">
        <f>IF($E361="", "",VLOOKUP($E361,Sources!$A:$M, 9,FALSE))</f>
        <v>0</v>
      </c>
      <c r="L361" s="13" t="str">
        <f>IF($D361="", "",VLOOKUP($D361,Series!$A:$J,6,FALSE))</f>
        <v>Actual location</v>
      </c>
      <c r="M361" s="13" t="str">
        <f>IF($D361="", "",VLOOKUP($D361,Series!$A:$J,7,FALSE))</f>
        <v>Varied</v>
      </c>
      <c r="N361" s="13" t="str">
        <f>IF($D361="", "",VLOOKUP($D361,Series!$A:$J,8,FALSE))</f>
        <v>Yes</v>
      </c>
      <c r="O361" s="13" t="str">
        <f>IF($D361="", "",VLOOKUP($D361,Series!$A:$J,9,FALSE))</f>
        <v>None</v>
      </c>
      <c r="P361" s="13" t="str">
        <f>IF($D361="", "",VLOOKUP($D361,Series!$A:$J,10,FALSE))</f>
        <v>None</v>
      </c>
    </row>
    <row r="362" spans="2:16" ht="45" x14ac:dyDescent="0.25">
      <c r="B362" s="3" t="s">
        <v>1152</v>
      </c>
      <c r="C362" s="3" t="s">
        <v>1297</v>
      </c>
      <c r="D362" s="3" t="s">
        <v>2281</v>
      </c>
      <c r="E362" s="13" t="str">
        <f>IF(D362&gt;0,VLOOKUP(D362,Series!A:B,2,0),"")</f>
        <v>Uganda Water Supply Atlas</v>
      </c>
      <c r="F362" s="13" t="str">
        <f>IF(D362&gt;0,VLOOKUP(D362,Series!A:D,4,0),"")</f>
        <v xml:space="preserve"> Water supply</v>
      </c>
      <c r="G362" s="13" t="str">
        <f>IF(E362&gt;0,VLOOKUP(E362,Sources!A:B,2,0),"")</f>
        <v>Ministry of Water and Environment</v>
      </c>
      <c r="H362" s="13" t="str">
        <f>IF(E362="", "",VLOOKUP(E362,Sources!A:M, 13,FALSE))</f>
        <v>Institution wide</v>
      </c>
      <c r="I362" s="13">
        <f>IF($E362="", "",VLOOKUP($E362,Sources!$A:$M, 5,FALSE))</f>
        <v>100</v>
      </c>
      <c r="J362" s="13">
        <f>IF($E362="", "",VLOOKUP($E362,Sources!$A:$M, 6,FALSE))</f>
        <v>100</v>
      </c>
      <c r="K362" s="13">
        <f>IF($E362="", "",VLOOKUP($E362,Sources!$A:$M, 9,FALSE))</f>
        <v>0</v>
      </c>
      <c r="L362" s="13" t="str">
        <f>IF($D362="", "",VLOOKUP($D362,Series!$A:$J,6,FALSE))</f>
        <v>Actual location</v>
      </c>
      <c r="M362" s="13" t="str">
        <f>IF($D362="", "",VLOOKUP($D362,Series!$A:$J,7,FALSE))</f>
        <v>Varied</v>
      </c>
      <c r="N362" s="13" t="str">
        <f>IF($D362="", "",VLOOKUP($D362,Series!$A:$J,8,FALSE))</f>
        <v>Yes</v>
      </c>
      <c r="O362" s="13" t="str">
        <f>IF($D362="", "",VLOOKUP($D362,Series!$A:$J,9,FALSE))</f>
        <v>None</v>
      </c>
      <c r="P362" s="13" t="str">
        <f>IF($D362="", "",VLOOKUP($D362,Series!$A:$J,10,FALSE))</f>
        <v>None</v>
      </c>
    </row>
    <row r="363" spans="2:16" ht="45" x14ac:dyDescent="0.25">
      <c r="B363" s="3" t="s">
        <v>1158</v>
      </c>
      <c r="C363" s="3" t="s">
        <v>1378</v>
      </c>
      <c r="D363" s="3" t="s">
        <v>2282</v>
      </c>
      <c r="E363" s="13" t="str">
        <f>IF(D363&gt;0,VLOOKUP(D363,Series!A:B,2,0),"")</f>
        <v>Uganda Water Supply Atlas</v>
      </c>
      <c r="F363" s="13" t="str">
        <f>IF(D363&gt;0,VLOOKUP(D363,Series!A:D,4,0),"")</f>
        <v xml:space="preserve"> Water supply</v>
      </c>
      <c r="G363" s="13" t="str">
        <f>IF(E363&gt;0,VLOOKUP(E363,Sources!A:B,2,0),"")</f>
        <v>Ministry of Water and Environment</v>
      </c>
      <c r="H363" s="13" t="str">
        <f>IF(E363="", "",VLOOKUP(E363,Sources!A:M, 13,FALSE))</f>
        <v>Institution wide</v>
      </c>
      <c r="I363" s="13">
        <f>IF($E363="", "",VLOOKUP($E363,Sources!$A:$M, 5,FALSE))</f>
        <v>100</v>
      </c>
      <c r="J363" s="13">
        <f>IF($E363="", "",VLOOKUP($E363,Sources!$A:$M, 6,FALSE))</f>
        <v>100</v>
      </c>
      <c r="K363" s="13">
        <f>IF($E363="", "",VLOOKUP($E363,Sources!$A:$M, 9,FALSE))</f>
        <v>0</v>
      </c>
      <c r="L363" s="13" t="str">
        <f>IF($D363="", "",VLOOKUP($D363,Series!$A:$J,6,FALSE))</f>
        <v>Actual location</v>
      </c>
      <c r="M363" s="13" t="str">
        <f>IF($D363="", "",VLOOKUP($D363,Series!$A:$J,7,FALSE))</f>
        <v>Varied</v>
      </c>
      <c r="N363" s="13" t="str">
        <f>IF($D363="", "",VLOOKUP($D363,Series!$A:$J,8,FALSE))</f>
        <v>Yes</v>
      </c>
      <c r="O363" s="13" t="str">
        <f>IF($D363="", "",VLOOKUP($D363,Series!$A:$J,9,FALSE))</f>
        <v>None</v>
      </c>
      <c r="P363" s="13" t="str">
        <f>IF($D363="", "",VLOOKUP($D363,Series!$A:$J,10,FALSE))</f>
        <v>None</v>
      </c>
    </row>
    <row r="364" spans="2:16" ht="30" x14ac:dyDescent="0.25">
      <c r="B364" s="3" t="s">
        <v>1147</v>
      </c>
      <c r="C364" s="3" t="s">
        <v>1235</v>
      </c>
      <c r="D364" s="3" t="s">
        <v>2282</v>
      </c>
    </row>
    <row r="365" spans="2:16" ht="30" x14ac:dyDescent="0.25">
      <c r="B365" s="3" t="s">
        <v>1147</v>
      </c>
      <c r="C365" s="3" t="s">
        <v>1238</v>
      </c>
      <c r="D365" s="3" t="s">
        <v>2282</v>
      </c>
    </row>
    <row r="366" spans="2:16" ht="45" x14ac:dyDescent="0.25">
      <c r="B366" s="3" t="s">
        <v>1147</v>
      </c>
      <c r="C366" s="3" t="s">
        <v>1239</v>
      </c>
      <c r="D366" s="3" t="s">
        <v>2283</v>
      </c>
      <c r="E366" s="13" t="str">
        <f>IF(D366&gt;0,VLOOKUP(D366,Series!A:B,2,0),"")</f>
        <v>Uganda Water Supply Atlas</v>
      </c>
      <c r="F366" s="13" t="str">
        <f>IF(D366&gt;0,VLOOKUP(D366,Series!A:D,4,0),"")</f>
        <v xml:space="preserve"> Water supply</v>
      </c>
      <c r="G366" s="13" t="str">
        <f>IF(E366&gt;0,VLOOKUP(E366,Sources!A:B,2,0),"")</f>
        <v>Ministry of Water and Environment</v>
      </c>
      <c r="H366" s="13" t="str">
        <f>IF(E366="", "",VLOOKUP(E366,Sources!A:M, 13,FALSE))</f>
        <v>Institution wide</v>
      </c>
      <c r="I366" s="13">
        <f>IF($E366="", "",VLOOKUP($E366,Sources!$A:$M, 5,FALSE))</f>
        <v>100</v>
      </c>
      <c r="J366" s="13">
        <f>IF($E366="", "",VLOOKUP($E366,Sources!$A:$M, 6,FALSE))</f>
        <v>100</v>
      </c>
      <c r="K366" s="13">
        <f>IF($E366="", "",VLOOKUP($E366,Sources!$A:$M, 9,FALSE))</f>
        <v>0</v>
      </c>
      <c r="L366" s="13" t="str">
        <f>IF($D366="", "",VLOOKUP($D366,Series!$A:$J,6,FALSE))</f>
        <v>Actual location</v>
      </c>
      <c r="M366" s="13" t="str">
        <f>IF($D366="", "",VLOOKUP($D366,Series!$A:$J,7,FALSE))</f>
        <v>Varied</v>
      </c>
      <c r="N366" s="13" t="str">
        <f>IF($D366="", "",VLOOKUP($D366,Series!$A:$J,8,FALSE))</f>
        <v>Yes</v>
      </c>
      <c r="O366" s="13" t="str">
        <f>IF($D366="", "",VLOOKUP($D366,Series!$A:$J,9,FALSE))</f>
        <v>None</v>
      </c>
      <c r="P366" s="13" t="str">
        <f>IF($D366="", "",VLOOKUP($D366,Series!$A:$J,10,FALSE))</f>
        <v>None</v>
      </c>
    </row>
    <row r="367" spans="2:16" ht="30" x14ac:dyDescent="0.25">
      <c r="B367" s="3" t="s">
        <v>1147</v>
      </c>
      <c r="C367" s="3" t="s">
        <v>1238</v>
      </c>
      <c r="D367" s="3" t="s">
        <v>2283</v>
      </c>
    </row>
    <row r="368" spans="2:16" ht="30" x14ac:dyDescent="0.25">
      <c r="B368" s="3" t="s">
        <v>1147</v>
      </c>
      <c r="C368" s="3" t="s">
        <v>1229</v>
      </c>
      <c r="D368" s="3" t="s">
        <v>2284</v>
      </c>
      <c r="E368" s="13" t="str">
        <f>IF(D368&gt;0,VLOOKUP(D368,Series!A:B,2,0),"")</f>
        <v>Uganda Water Supply Atlas</v>
      </c>
      <c r="F368" s="13" t="str">
        <f>IF(D368&gt;0,VLOOKUP(D368,Series!A:D,4,0),"")</f>
        <v xml:space="preserve"> Water supply</v>
      </c>
      <c r="G368" s="13" t="str">
        <f>IF(E368&gt;0,VLOOKUP(E368,Sources!A:B,2,0),"")</f>
        <v>Ministry of Water and Environment</v>
      </c>
      <c r="H368" s="13" t="str">
        <f>IF(E368="", "",VLOOKUP(E368,Sources!A:M, 13,FALSE))</f>
        <v>Institution wide</v>
      </c>
      <c r="I368" s="13">
        <f>IF($E368="", "",VLOOKUP($E368,Sources!$A:$M, 5,FALSE))</f>
        <v>100</v>
      </c>
      <c r="J368" s="13">
        <f>IF($E368="", "",VLOOKUP($E368,Sources!$A:$M, 6,FALSE))</f>
        <v>100</v>
      </c>
      <c r="K368" s="13">
        <f>IF($E368="", "",VLOOKUP($E368,Sources!$A:$M, 9,FALSE))</f>
        <v>0</v>
      </c>
      <c r="L368" s="13" t="str">
        <f>IF($D368="", "",VLOOKUP($D368,Series!$A:$J,6,FALSE))</f>
        <v>Actual location</v>
      </c>
      <c r="M368" s="13" t="str">
        <f>IF($D368="", "",VLOOKUP($D368,Series!$A:$J,7,FALSE))</f>
        <v>Varied</v>
      </c>
      <c r="N368" s="13" t="str">
        <f>IF($D368="", "",VLOOKUP($D368,Series!$A:$J,8,FALSE))</f>
        <v>Yes</v>
      </c>
      <c r="O368" s="13" t="str">
        <f>IF($D368="", "",VLOOKUP($D368,Series!$A:$J,9,FALSE))</f>
        <v>None</v>
      </c>
      <c r="P368" s="13" t="str">
        <f>IF($D368="", "",VLOOKUP($D368,Series!$A:$J,10,FALSE))</f>
        <v>None</v>
      </c>
    </row>
    <row r="369" spans="2:16" ht="30" x14ac:dyDescent="0.25">
      <c r="B369" s="3" t="s">
        <v>1147</v>
      </c>
      <c r="C369" s="3" t="s">
        <v>1230</v>
      </c>
      <c r="D369" s="3" t="s">
        <v>2284</v>
      </c>
    </row>
    <row r="370" spans="2:16" ht="45" x14ac:dyDescent="0.25">
      <c r="B370" s="3" t="s">
        <v>1147</v>
      </c>
      <c r="C370" s="3" t="s">
        <v>1239</v>
      </c>
      <c r="D370" s="3" t="s">
        <v>2284</v>
      </c>
    </row>
    <row r="371" spans="2:16" ht="30" x14ac:dyDescent="0.25">
      <c r="B371" s="3" t="s">
        <v>1144</v>
      </c>
      <c r="C371" s="3" t="s">
        <v>1194</v>
      </c>
      <c r="D371" s="3" t="s">
        <v>2284</v>
      </c>
    </row>
    <row r="372" spans="2:16" ht="30" x14ac:dyDescent="0.25">
      <c r="B372" s="3" t="s">
        <v>1147</v>
      </c>
      <c r="C372" s="3" t="s">
        <v>1232</v>
      </c>
      <c r="D372" s="3" t="s">
        <v>2285</v>
      </c>
      <c r="E372" s="13" t="str">
        <f>IF(D372&gt;0,VLOOKUP(D372,Series!A:B,2,0),"")</f>
        <v>Uganda Water Supply Atlas</v>
      </c>
      <c r="F372" s="13" t="str">
        <f>IF(D372&gt;0,VLOOKUP(D372,Series!A:D,4,0),"")</f>
        <v xml:space="preserve"> Water supply</v>
      </c>
      <c r="G372" s="13" t="str">
        <f>IF(E372&gt;0,VLOOKUP(E372,Sources!A:B,2,0),"")</f>
        <v>Ministry of Water and Environment</v>
      </c>
      <c r="H372" s="13" t="str">
        <f>IF(E372="", "",VLOOKUP(E372,Sources!A:M, 13,FALSE))</f>
        <v>Institution wide</v>
      </c>
      <c r="I372" s="13">
        <f>IF($E372="", "",VLOOKUP($E372,Sources!$A:$M, 5,FALSE))</f>
        <v>100</v>
      </c>
      <c r="J372" s="13">
        <f>IF($E372="", "",VLOOKUP($E372,Sources!$A:$M, 6,FALSE))</f>
        <v>100</v>
      </c>
      <c r="K372" s="13">
        <f>IF($E372="", "",VLOOKUP($E372,Sources!$A:$M, 9,FALSE))</f>
        <v>0</v>
      </c>
      <c r="L372" s="13" t="str">
        <f>IF($D372="", "",VLOOKUP($D372,Series!$A:$J,6,FALSE))</f>
        <v>Actual location</v>
      </c>
      <c r="M372" s="13" t="str">
        <f>IF($D372="", "",VLOOKUP($D372,Series!$A:$J,7,FALSE))</f>
        <v>Varied</v>
      </c>
      <c r="N372" s="13" t="str">
        <f>IF($D372="", "",VLOOKUP($D372,Series!$A:$J,8,FALSE))</f>
        <v>Yes</v>
      </c>
      <c r="O372" s="13" t="str">
        <f>IF($D372="", "",VLOOKUP($D372,Series!$A:$J,9,FALSE))</f>
        <v>None</v>
      </c>
      <c r="P372" s="13" t="str">
        <f>IF($D372="", "",VLOOKUP($D372,Series!$A:$J,10,FALSE))</f>
        <v>None</v>
      </c>
    </row>
    <row r="373" spans="2:16" ht="30" x14ac:dyDescent="0.25">
      <c r="B373" s="3" t="s">
        <v>1147</v>
      </c>
      <c r="C373" s="3" t="s">
        <v>1234</v>
      </c>
      <c r="D373" s="3" t="s">
        <v>2285</v>
      </c>
    </row>
    <row r="374" spans="2:16" ht="30" x14ac:dyDescent="0.25">
      <c r="B374" s="3" t="s">
        <v>1147</v>
      </c>
      <c r="C374" s="3" t="s">
        <v>1235</v>
      </c>
      <c r="D374" s="3" t="s">
        <v>2286</v>
      </c>
      <c r="E374" s="13" t="str">
        <f>IF(D374&gt;0,VLOOKUP(D374,Series!A:B,2,0),"")</f>
        <v>Uganda Water Supply Atlas</v>
      </c>
      <c r="F374" s="13" t="str">
        <f>IF(D374&gt;0,VLOOKUP(D374,Series!A:D,4,0),"")</f>
        <v xml:space="preserve"> Water supply</v>
      </c>
      <c r="G374" s="13" t="str">
        <f>IF(E374&gt;0,VLOOKUP(E374,Sources!A:B,2,0),"")</f>
        <v>Ministry of Water and Environment</v>
      </c>
      <c r="H374" s="13" t="str">
        <f>IF(E374="", "",VLOOKUP(E374,Sources!A:M, 13,FALSE))</f>
        <v>Institution wide</v>
      </c>
      <c r="I374" s="13">
        <f>IF($E374="", "",VLOOKUP($E374,Sources!$A:$M, 5,FALSE))</f>
        <v>100</v>
      </c>
      <c r="J374" s="13">
        <f>IF($E374="", "",VLOOKUP($E374,Sources!$A:$M, 6,FALSE))</f>
        <v>100</v>
      </c>
      <c r="K374" s="13">
        <f>IF($E374="", "",VLOOKUP($E374,Sources!$A:$M, 9,FALSE))</f>
        <v>0</v>
      </c>
      <c r="L374" s="13" t="str">
        <f>IF($D374="", "",VLOOKUP($D374,Series!$A:$J,6,FALSE))</f>
        <v>Actual location</v>
      </c>
      <c r="M374" s="13" t="str">
        <f>IF($D374="", "",VLOOKUP($D374,Series!$A:$J,7,FALSE))</f>
        <v>Varied</v>
      </c>
      <c r="N374" s="13" t="str">
        <f>IF($D374="", "",VLOOKUP($D374,Series!$A:$J,8,FALSE))</f>
        <v>Yes</v>
      </c>
      <c r="O374" s="13" t="str">
        <f>IF($D374="", "",VLOOKUP($D374,Series!$A:$J,9,FALSE))</f>
        <v>None</v>
      </c>
      <c r="P374" s="13" t="str">
        <f>IF($D374="", "",VLOOKUP($D374,Series!$A:$J,10,FALSE))</f>
        <v>None</v>
      </c>
    </row>
    <row r="375" spans="2:16" ht="30" x14ac:dyDescent="0.25">
      <c r="B375" s="3" t="s">
        <v>1147</v>
      </c>
      <c r="C375" s="3" t="s">
        <v>1236</v>
      </c>
      <c r="D375" s="3" t="s">
        <v>2286</v>
      </c>
    </row>
    <row r="376" spans="2:16" ht="45" x14ac:dyDescent="0.25">
      <c r="B376" s="3" t="s">
        <v>1147</v>
      </c>
      <c r="C376" s="3" t="s">
        <v>1239</v>
      </c>
      <c r="D376" s="3" t="s">
        <v>2286</v>
      </c>
    </row>
    <row r="377" spans="2:16" ht="45" x14ac:dyDescent="0.25">
      <c r="B377" s="3" t="s">
        <v>1147</v>
      </c>
      <c r="C377" s="3" t="s">
        <v>1239</v>
      </c>
      <c r="D377" s="3" t="s">
        <v>2287</v>
      </c>
      <c r="E377" s="13" t="str">
        <f>IF(D377&gt;0,VLOOKUP(D377,Series!A:B,2,0),"")</f>
        <v>Uganda Water Supply Atlas</v>
      </c>
      <c r="F377" s="13" t="str">
        <f>IF(D377&gt;0,VLOOKUP(D377,Series!A:D,4,0),"")</f>
        <v xml:space="preserve"> Water supply</v>
      </c>
      <c r="G377" s="13" t="str">
        <f>IF(E377&gt;0,VLOOKUP(E377,Sources!A:B,2,0),"")</f>
        <v>Ministry of Water and Environment</v>
      </c>
      <c r="H377" s="13" t="str">
        <f>IF(E377="", "",VLOOKUP(E377,Sources!A:M, 13,FALSE))</f>
        <v>Institution wide</v>
      </c>
      <c r="I377" s="13">
        <f>IF($E377="", "",VLOOKUP($E377,Sources!$A:$M, 5,FALSE))</f>
        <v>100</v>
      </c>
      <c r="J377" s="13">
        <f>IF($E377="", "",VLOOKUP($E377,Sources!$A:$M, 6,FALSE))</f>
        <v>100</v>
      </c>
      <c r="K377" s="13">
        <f>IF($E377="", "",VLOOKUP($E377,Sources!$A:$M, 9,FALSE))</f>
        <v>0</v>
      </c>
      <c r="L377" s="13" t="str">
        <f>IF($D377="", "",VLOOKUP($D377,Series!$A:$J,6,FALSE))</f>
        <v>Actual location</v>
      </c>
      <c r="M377" s="13" t="str">
        <f>IF($D377="", "",VLOOKUP($D377,Series!$A:$J,7,FALSE))</f>
        <v>Varied</v>
      </c>
      <c r="N377" s="13" t="str">
        <f>IF($D377="", "",VLOOKUP($D377,Series!$A:$J,8,FALSE))</f>
        <v>Yes</v>
      </c>
      <c r="O377" s="13" t="str">
        <f>IF($D377="", "",VLOOKUP($D377,Series!$A:$J,9,FALSE))</f>
        <v>None</v>
      </c>
      <c r="P377" s="13" t="str">
        <f>IF($D377="", "",VLOOKUP($D377,Series!$A:$J,10,FALSE))</f>
        <v>None</v>
      </c>
    </row>
    <row r="378" spans="2:16" ht="30" x14ac:dyDescent="0.25">
      <c r="C378" s="3" t="s">
        <v>1222</v>
      </c>
      <c r="D378" s="3" t="s">
        <v>2287</v>
      </c>
    </row>
    <row r="379" spans="2:16" ht="30" x14ac:dyDescent="0.25">
      <c r="B379" s="3" t="s">
        <v>1147</v>
      </c>
      <c r="C379" s="3" t="s">
        <v>1235</v>
      </c>
      <c r="D379" s="3" t="s">
        <v>2287</v>
      </c>
    </row>
    <row r="380" spans="2:16" ht="30" x14ac:dyDescent="0.25">
      <c r="B380" s="3" t="s">
        <v>1145</v>
      </c>
      <c r="C380" s="3" t="s">
        <v>1207</v>
      </c>
      <c r="D380" s="3" t="s">
        <v>2288</v>
      </c>
      <c r="E380" s="13" t="str">
        <f>IF(D380&gt;0,VLOOKUP(D380,Series!A:B,2,0),"")</f>
        <v>Uganda Water Supply Atlas</v>
      </c>
      <c r="F380" s="13" t="str">
        <f>IF(D380&gt;0,VLOOKUP(D380,Series!A:D,4,0),"")</f>
        <v xml:space="preserve"> Water supply</v>
      </c>
      <c r="G380" s="13" t="str">
        <f>IF(E380&gt;0,VLOOKUP(E380,Sources!A:B,2,0),"")</f>
        <v>Ministry of Water and Environment</v>
      </c>
      <c r="H380" s="13" t="str">
        <f>IF(E380="", "",VLOOKUP(E380,Sources!A:M, 13,FALSE))</f>
        <v>Institution wide</v>
      </c>
      <c r="I380" s="13">
        <f>IF($E380="", "",VLOOKUP($E380,Sources!$A:$M, 5,FALSE))</f>
        <v>100</v>
      </c>
      <c r="J380" s="13">
        <f>IF($E380="", "",VLOOKUP($E380,Sources!$A:$M, 6,FALSE))</f>
        <v>100</v>
      </c>
      <c r="K380" s="13">
        <f>IF($E380="", "",VLOOKUP($E380,Sources!$A:$M, 9,FALSE))</f>
        <v>0</v>
      </c>
      <c r="L380" s="13" t="str">
        <f>IF($D380="", "",VLOOKUP($D380,Series!$A:$J,6,FALSE))</f>
        <v>Actual location</v>
      </c>
      <c r="M380" s="13" t="str">
        <f>IF($D380="", "",VLOOKUP($D380,Series!$A:$J,7,FALSE))</f>
        <v>Varied</v>
      </c>
      <c r="N380" s="13" t="str">
        <f>IF($D380="", "",VLOOKUP($D380,Series!$A:$J,8,FALSE))</f>
        <v>Yes</v>
      </c>
      <c r="O380" s="13" t="str">
        <f>IF($D380="", "",VLOOKUP($D380,Series!$A:$J,9,FALSE))</f>
        <v>None</v>
      </c>
      <c r="P380" s="13" t="str">
        <f>IF($D380="", "",VLOOKUP($D380,Series!$A:$J,10,FALSE))</f>
        <v>None</v>
      </c>
    </row>
    <row r="381" spans="2:16" ht="30" x14ac:dyDescent="0.25">
      <c r="B381" s="3" t="s">
        <v>1145</v>
      </c>
      <c r="C381" s="3" t="s">
        <v>1208</v>
      </c>
      <c r="D381" s="3" t="s">
        <v>2288</v>
      </c>
    </row>
    <row r="382" spans="2:16" ht="60" x14ac:dyDescent="0.25">
      <c r="B382" s="3" t="s">
        <v>1145</v>
      </c>
      <c r="C382" s="3" t="s">
        <v>1211</v>
      </c>
      <c r="D382" s="3" t="s">
        <v>2288</v>
      </c>
    </row>
    <row r="383" spans="2:16" ht="30" x14ac:dyDescent="0.25">
      <c r="B383" s="3" t="s">
        <v>1147</v>
      </c>
      <c r="C383" s="3" t="s">
        <v>1231</v>
      </c>
      <c r="D383" s="3" t="s">
        <v>2289</v>
      </c>
      <c r="E383" s="13" t="str">
        <f>IF(D383&gt;0,VLOOKUP(D383,Series!A:B,2,0),"")</f>
        <v>Uganda Water Supply Atlas</v>
      </c>
      <c r="F383" s="13" t="str">
        <f>IF(D383&gt;0,VLOOKUP(D383,Series!A:D,4,0),"")</f>
        <v xml:space="preserve"> Water supply</v>
      </c>
      <c r="G383" s="13" t="str">
        <f>IF(E383&gt;0,VLOOKUP(E383,Sources!A:B,2,0),"")</f>
        <v>Ministry of Water and Environment</v>
      </c>
      <c r="H383" s="13" t="str">
        <f>IF(E383="", "",VLOOKUP(E383,Sources!A:M, 13,FALSE))</f>
        <v>Institution wide</v>
      </c>
      <c r="I383" s="13">
        <f>IF($E383="", "",VLOOKUP($E383,Sources!$A:$M, 5,FALSE))</f>
        <v>100</v>
      </c>
      <c r="J383" s="13">
        <f>IF($E383="", "",VLOOKUP($E383,Sources!$A:$M, 6,FALSE))</f>
        <v>100</v>
      </c>
      <c r="K383" s="13">
        <f>IF($E383="", "",VLOOKUP($E383,Sources!$A:$M, 9,FALSE))</f>
        <v>0</v>
      </c>
      <c r="L383" s="13" t="str">
        <f>IF($D383="", "",VLOOKUP($D383,Series!$A:$J,6,FALSE))</f>
        <v>Actual location</v>
      </c>
      <c r="M383" s="13" t="str">
        <f>IF($D383="", "",VLOOKUP($D383,Series!$A:$J,7,FALSE))</f>
        <v>Varied</v>
      </c>
      <c r="N383" s="13" t="str">
        <f>IF($D383="", "",VLOOKUP($D383,Series!$A:$J,8,FALSE))</f>
        <v>Yes</v>
      </c>
      <c r="O383" s="13" t="str">
        <f>IF($D383="", "",VLOOKUP($D383,Series!$A:$J,9,FALSE))</f>
        <v>None</v>
      </c>
      <c r="P383" s="13" t="str">
        <f>IF($D383="", "",VLOOKUP($D383,Series!$A:$J,10,FALSE))</f>
        <v>None</v>
      </c>
    </row>
    <row r="384" spans="2:16" ht="30" x14ac:dyDescent="0.25">
      <c r="B384" s="3" t="s">
        <v>1147</v>
      </c>
      <c r="C384" s="3" t="s">
        <v>1229</v>
      </c>
      <c r="D384" s="3" t="s">
        <v>2289</v>
      </c>
    </row>
    <row r="385" spans="2:16" ht="30" x14ac:dyDescent="0.25">
      <c r="B385" s="3" t="s">
        <v>1147</v>
      </c>
      <c r="C385" s="3" t="s">
        <v>1230</v>
      </c>
      <c r="D385" s="3" t="s">
        <v>2289</v>
      </c>
    </row>
    <row r="386" spans="2:16" ht="30" x14ac:dyDescent="0.25">
      <c r="B386" s="3" t="s">
        <v>1147</v>
      </c>
      <c r="C386" s="3" t="s">
        <v>1233</v>
      </c>
      <c r="D386" s="3" t="s">
        <v>2289</v>
      </c>
    </row>
    <row r="387" spans="2:16" ht="30" x14ac:dyDescent="0.25">
      <c r="B387" s="3" t="s">
        <v>1147</v>
      </c>
      <c r="C387" s="3" t="s">
        <v>1235</v>
      </c>
      <c r="D387" s="3" t="s">
        <v>2289</v>
      </c>
    </row>
    <row r="388" spans="2:16" ht="30" x14ac:dyDescent="0.25">
      <c r="B388" s="3" t="s">
        <v>1147</v>
      </c>
      <c r="C388" s="3" t="s">
        <v>1238</v>
      </c>
      <c r="D388" s="3" t="s">
        <v>2289</v>
      </c>
    </row>
    <row r="389" spans="2:16" ht="30" x14ac:dyDescent="0.25">
      <c r="D389" s="3" t="s">
        <v>2290</v>
      </c>
      <c r="E389" s="13" t="str">
        <f>IF(D389&gt;0,VLOOKUP(D389,Series!A:B,2,0),"")</f>
        <v>Uganda Water Supply Atlas</v>
      </c>
      <c r="F389" s="13" t="str">
        <f>IF(D389&gt;0,VLOOKUP(D389,Series!A:D,4,0),"")</f>
        <v xml:space="preserve"> Water supply</v>
      </c>
      <c r="G389" s="13" t="str">
        <f>IF(E389&gt;0,VLOOKUP(E389,Sources!A:B,2,0),"")</f>
        <v>Ministry of Water and Environment</v>
      </c>
      <c r="H389" s="13" t="str">
        <f>IF(E389="", "",VLOOKUP(E389,Sources!A:M, 13,FALSE))</f>
        <v>Institution wide</v>
      </c>
      <c r="I389" s="13">
        <f>IF($E389="", "",VLOOKUP($E389,Sources!$A:$M, 5,FALSE))</f>
        <v>100</v>
      </c>
      <c r="J389" s="13">
        <f>IF($E389="", "",VLOOKUP($E389,Sources!$A:$M, 6,FALSE))</f>
        <v>100</v>
      </c>
      <c r="K389" s="13">
        <f>IF($E389="", "",VLOOKUP($E389,Sources!$A:$M, 9,FALSE))</f>
        <v>0</v>
      </c>
      <c r="L389" s="13" t="str">
        <f>IF($D389="", "",VLOOKUP($D389,Series!$A:$J,6,FALSE))</f>
        <v>Actual location</v>
      </c>
      <c r="M389" s="13" t="str">
        <f>IF($D389="", "",VLOOKUP($D389,Series!$A:$J,7,FALSE))</f>
        <v>Varied</v>
      </c>
      <c r="N389" s="13" t="str">
        <f>IF($D389="", "",VLOOKUP($D389,Series!$A:$J,8,FALSE))</f>
        <v>Yes</v>
      </c>
      <c r="O389" s="13" t="str">
        <f>IF($D389="", "",VLOOKUP($D389,Series!$A:$J,9,FALSE))</f>
        <v>None</v>
      </c>
      <c r="P389" s="13" t="str">
        <f>IF($D389="", "",VLOOKUP($D389,Series!$A:$J,10,FALSE))</f>
        <v>None</v>
      </c>
    </row>
    <row r="390" spans="2:16" ht="30" x14ac:dyDescent="0.25">
      <c r="D390" s="3" t="s">
        <v>2291</v>
      </c>
      <c r="E390" s="13" t="str">
        <f>IF(D390&gt;0,VLOOKUP(D390,Series!A:B,2,0),"")</f>
        <v>Uganda Water Supply Atlas</v>
      </c>
      <c r="F390" s="13" t="str">
        <f>IF(D390&gt;0,VLOOKUP(D390,Series!A:D,4,0),"")</f>
        <v xml:space="preserve"> Water supply</v>
      </c>
      <c r="G390" s="13" t="str">
        <f>IF(E390&gt;0,VLOOKUP(E390,Sources!A:B,2,0),"")</f>
        <v>Ministry of Water and Environment</v>
      </c>
      <c r="H390" s="13" t="str">
        <f>IF(E390="", "",VLOOKUP(E390,Sources!A:M, 13,FALSE))</f>
        <v>Institution wide</v>
      </c>
      <c r="I390" s="13">
        <f>IF($E390="", "",VLOOKUP($E390,Sources!$A:$M, 5,FALSE))</f>
        <v>100</v>
      </c>
      <c r="J390" s="13">
        <f>IF($E390="", "",VLOOKUP($E390,Sources!$A:$M, 6,FALSE))</f>
        <v>100</v>
      </c>
      <c r="K390" s="13">
        <f>IF($E390="", "",VLOOKUP($E390,Sources!$A:$M, 9,FALSE))</f>
        <v>0</v>
      </c>
      <c r="L390" s="13" t="str">
        <f>IF($D390="", "",VLOOKUP($D390,Series!$A:$J,6,FALSE))</f>
        <v>Actual location</v>
      </c>
      <c r="M390" s="13" t="str">
        <f>IF($D390="", "",VLOOKUP($D390,Series!$A:$J,7,FALSE))</f>
        <v>Varied</v>
      </c>
      <c r="N390" s="13" t="str">
        <f>IF($D390="", "",VLOOKUP($D390,Series!$A:$J,8,FALSE))</f>
        <v>Yes</v>
      </c>
      <c r="O390" s="13" t="str">
        <f>IF($D390="", "",VLOOKUP($D390,Series!$A:$J,9,FALSE))</f>
        <v>None</v>
      </c>
      <c r="P390" s="13" t="str">
        <f>IF($D390="", "",VLOOKUP($D390,Series!$A:$J,10,FALSE))</f>
        <v>None</v>
      </c>
    </row>
    <row r="391" spans="2:16" ht="30" x14ac:dyDescent="0.25">
      <c r="D391" s="3" t="s">
        <v>2292</v>
      </c>
      <c r="E391" s="13" t="str">
        <f>IF(D391&gt;0,VLOOKUP(D391,Series!A:B,2,0),"")</f>
        <v>Uganda Water Supply Atlas</v>
      </c>
      <c r="F391" s="13" t="str">
        <f>IF(D391&gt;0,VLOOKUP(D391,Series!A:D,4,0),"")</f>
        <v xml:space="preserve"> Water supply</v>
      </c>
      <c r="G391" s="13" t="str">
        <f>IF(E391&gt;0,VLOOKUP(E391,Sources!A:B,2,0),"")</f>
        <v>Ministry of Water and Environment</v>
      </c>
      <c r="H391" s="13" t="str">
        <f>IF(E391="", "",VLOOKUP(E391,Sources!A:M, 13,FALSE))</f>
        <v>Institution wide</v>
      </c>
      <c r="I391" s="13">
        <f>IF($E391="", "",VLOOKUP($E391,Sources!$A:$M, 5,FALSE))</f>
        <v>100</v>
      </c>
      <c r="J391" s="13">
        <f>IF($E391="", "",VLOOKUP($E391,Sources!$A:$M, 6,FALSE))</f>
        <v>100</v>
      </c>
      <c r="K391" s="13">
        <f>IF($E391="", "",VLOOKUP($E391,Sources!$A:$M, 9,FALSE))</f>
        <v>0</v>
      </c>
      <c r="L391" s="13" t="str">
        <f>IF($D391="", "",VLOOKUP($D391,Series!$A:$J,6,FALSE))</f>
        <v>Actual location</v>
      </c>
      <c r="M391" s="13" t="str">
        <f>IF($D391="", "",VLOOKUP($D391,Series!$A:$J,7,FALSE))</f>
        <v>Varied</v>
      </c>
      <c r="N391" s="13" t="str">
        <f>IF($D391="", "",VLOOKUP($D391,Series!$A:$J,8,FALSE))</f>
        <v>Yes</v>
      </c>
      <c r="O391" s="13" t="str">
        <f>IF($D391="", "",VLOOKUP($D391,Series!$A:$J,9,FALSE))</f>
        <v>None</v>
      </c>
      <c r="P391" s="13" t="str">
        <f>IF($D391="", "",VLOOKUP($D391,Series!$A:$J,10,FALSE))</f>
        <v>None</v>
      </c>
    </row>
    <row r="392" spans="2:16" ht="30" x14ac:dyDescent="0.25">
      <c r="B392" s="3" t="s">
        <v>1146</v>
      </c>
      <c r="C392" s="3" t="s">
        <v>1222</v>
      </c>
      <c r="D392" s="3" t="s">
        <v>2293</v>
      </c>
      <c r="E392" s="13" t="str">
        <f>IF(D392&gt;0,VLOOKUP(D392,Series!A:B,2,0),"")</f>
        <v>Uganda Water Supply Atlas</v>
      </c>
      <c r="F392" s="13" t="str">
        <f>IF(D392&gt;0,VLOOKUP(D392,Series!A:D,4,0),"")</f>
        <v xml:space="preserve"> Water supply</v>
      </c>
      <c r="G392" s="13" t="str">
        <f>IF(E392&gt;0,VLOOKUP(E392,Sources!A:B,2,0),"")</f>
        <v>Ministry of Water and Environment</v>
      </c>
      <c r="H392" s="13" t="str">
        <f>IF(E392="", "",VLOOKUP(E392,Sources!A:M, 13,FALSE))</f>
        <v>Institution wide</v>
      </c>
      <c r="I392" s="13">
        <f>IF($E392="", "",VLOOKUP($E392,Sources!$A:$M, 5,FALSE))</f>
        <v>100</v>
      </c>
      <c r="J392" s="13">
        <f>IF($E392="", "",VLOOKUP($E392,Sources!$A:$M, 6,FALSE))</f>
        <v>100</v>
      </c>
      <c r="K392" s="13">
        <f>IF($E392="", "",VLOOKUP($E392,Sources!$A:$M, 9,FALSE))</f>
        <v>0</v>
      </c>
      <c r="L392" s="13" t="str">
        <f>IF($D392="", "",VLOOKUP($D392,Series!$A:$J,6,FALSE))</f>
        <v>Actual location</v>
      </c>
      <c r="M392" s="13" t="str">
        <f>IF($D392="", "",VLOOKUP($D392,Series!$A:$J,7,FALSE))</f>
        <v>Varied</v>
      </c>
      <c r="N392" s="13" t="str">
        <f>IF($D392="", "",VLOOKUP($D392,Series!$A:$J,8,FALSE))</f>
        <v>Yes</v>
      </c>
      <c r="O392" s="13" t="str">
        <f>IF($D392="", "",VLOOKUP($D392,Series!$A:$J,9,FALSE))</f>
        <v>None</v>
      </c>
      <c r="P392" s="13" t="str">
        <f>IF($D392="", "",VLOOKUP($D392,Series!$A:$J,10,FALSE))</f>
        <v>None</v>
      </c>
    </row>
    <row r="393" spans="2:16" ht="30" x14ac:dyDescent="0.25">
      <c r="B393" s="3" t="s">
        <v>1146</v>
      </c>
      <c r="C393" s="3" t="s">
        <v>1221</v>
      </c>
      <c r="D393" s="3" t="s">
        <v>2293</v>
      </c>
    </row>
    <row r="394" spans="2:16" ht="45" x14ac:dyDescent="0.25">
      <c r="B394" s="3" t="s">
        <v>1146</v>
      </c>
      <c r="C394" s="3" t="s">
        <v>1222</v>
      </c>
      <c r="D394" s="3" t="s">
        <v>2294</v>
      </c>
      <c r="E394" s="13" t="str">
        <f>IF(D394&gt;0,VLOOKUP(D394,Series!A:B,2,0),"")</f>
        <v>Uganda Water Supply Atlas</v>
      </c>
      <c r="F394" s="13" t="str">
        <f>IF(D394&gt;0,VLOOKUP(D394,Series!A:D,4,0),"")</f>
        <v xml:space="preserve"> Water supply</v>
      </c>
      <c r="G394" s="13" t="str">
        <f>IF(E394&gt;0,VLOOKUP(E394,Sources!A:B,2,0),"")</f>
        <v>Ministry of Water and Environment</v>
      </c>
      <c r="H394" s="13" t="str">
        <f>IF(E394="", "",VLOOKUP(E394,Sources!A:M, 13,FALSE))</f>
        <v>Institution wide</v>
      </c>
      <c r="I394" s="13">
        <f>IF($E394="", "",VLOOKUP($E394,Sources!$A:$M, 5,FALSE))</f>
        <v>100</v>
      </c>
      <c r="J394" s="13">
        <f>IF($E394="", "",VLOOKUP($E394,Sources!$A:$M, 6,FALSE))</f>
        <v>100</v>
      </c>
      <c r="K394" s="13">
        <f>IF($E394="", "",VLOOKUP($E394,Sources!$A:$M, 9,FALSE))</f>
        <v>0</v>
      </c>
      <c r="L394" s="13" t="str">
        <f>IF($D394="", "",VLOOKUP($D394,Series!$A:$J,6,FALSE))</f>
        <v>Actual location</v>
      </c>
      <c r="M394" s="13" t="str">
        <f>IF($D394="", "",VLOOKUP($D394,Series!$A:$J,7,FALSE))</f>
        <v>Varied</v>
      </c>
      <c r="N394" s="13" t="str">
        <f>IF($D394="", "",VLOOKUP($D394,Series!$A:$J,8,FALSE))</f>
        <v>Yes</v>
      </c>
      <c r="O394" s="13" t="str">
        <f>IF($D394="", "",VLOOKUP($D394,Series!$A:$J,9,FALSE))</f>
        <v>None</v>
      </c>
      <c r="P394" s="13" t="str">
        <f>IF($D394="", "",VLOOKUP($D394,Series!$A:$J,10,FALSE))</f>
        <v>None</v>
      </c>
    </row>
    <row r="395" spans="2:16" ht="45" x14ac:dyDescent="0.25">
      <c r="B395" s="3" t="s">
        <v>1146</v>
      </c>
      <c r="C395" s="3" t="s">
        <v>1221</v>
      </c>
      <c r="D395" s="3" t="s">
        <v>2294</v>
      </c>
    </row>
    <row r="396" spans="2:16" ht="30" x14ac:dyDescent="0.25">
      <c r="B396" s="3" t="s">
        <v>1147</v>
      </c>
      <c r="C396" s="3" t="s">
        <v>1234</v>
      </c>
      <c r="D396" s="3" t="s">
        <v>2295</v>
      </c>
      <c r="E396" s="13" t="str">
        <f>IF(D396&gt;0,VLOOKUP(D396,Series!A:B,2,0),"")</f>
        <v>Uganda Water Supply Atlas</v>
      </c>
      <c r="F396" s="13" t="str">
        <f>IF(D396&gt;0,VLOOKUP(D396,Series!A:D,4,0),"")</f>
        <v xml:space="preserve"> Water supply</v>
      </c>
      <c r="G396" s="13" t="str">
        <f>IF(E396&gt;0,VLOOKUP(E396,Sources!A:B,2,0),"")</f>
        <v>Ministry of Water and Environment</v>
      </c>
      <c r="H396" s="13" t="str">
        <f>IF(E396="", "",VLOOKUP(E396,Sources!A:M, 13,FALSE))</f>
        <v>Institution wide</v>
      </c>
      <c r="I396" s="13">
        <f>IF($E396="", "",VLOOKUP($E396,Sources!$A:$M, 5,FALSE))</f>
        <v>100</v>
      </c>
      <c r="J396" s="13">
        <f>IF($E396="", "",VLOOKUP($E396,Sources!$A:$M, 6,FALSE))</f>
        <v>100</v>
      </c>
      <c r="K396" s="13">
        <f>IF($E396="", "",VLOOKUP($E396,Sources!$A:$M, 9,FALSE))</f>
        <v>0</v>
      </c>
      <c r="L396" s="13" t="str">
        <f>IF($D396="", "",VLOOKUP($D396,Series!$A:$J,6,FALSE))</f>
        <v>Actual location</v>
      </c>
      <c r="M396" s="13" t="str">
        <f>IF($D396="", "",VLOOKUP($D396,Series!$A:$J,7,FALSE))</f>
        <v>Varied</v>
      </c>
      <c r="N396" s="13" t="str">
        <f>IF($D396="", "",VLOOKUP($D396,Series!$A:$J,8,FALSE))</f>
        <v>Yes</v>
      </c>
      <c r="O396" s="13" t="str">
        <f>IF($D396="", "",VLOOKUP($D396,Series!$A:$J,9,FALSE))</f>
        <v>None</v>
      </c>
      <c r="P396" s="13" t="str">
        <f>IF($D396="", "",VLOOKUP($D396,Series!$A:$J,10,FALSE))</f>
        <v>None</v>
      </c>
    </row>
    <row r="397" spans="2:16" ht="30" x14ac:dyDescent="0.25">
      <c r="B397" s="3" t="s">
        <v>1147</v>
      </c>
      <c r="C397" s="3" t="s">
        <v>1236</v>
      </c>
      <c r="D397" s="3" t="s">
        <v>2295</v>
      </c>
    </row>
    <row r="398" spans="2:16" x14ac:dyDescent="0.25">
      <c r="B398" s="3" t="s">
        <v>1147</v>
      </c>
      <c r="C398" s="3" t="s">
        <v>1237</v>
      </c>
      <c r="D398" s="3" t="s">
        <v>2295</v>
      </c>
    </row>
    <row r="399" spans="2:16" ht="30" x14ac:dyDescent="0.25">
      <c r="B399" s="3" t="s">
        <v>1147</v>
      </c>
      <c r="C399" s="3" t="s">
        <v>1232</v>
      </c>
      <c r="D399" s="3" t="s">
        <v>2296</v>
      </c>
      <c r="E399" s="13" t="str">
        <f>IF(D399&gt;0,VLOOKUP(D399,Series!A:B,2,0),"")</f>
        <v>Uganda Water Supply Atlas</v>
      </c>
      <c r="F399" s="13" t="str">
        <f>IF(D399&gt;0,VLOOKUP(D399,Series!A:D,4,0),"")</f>
        <v xml:space="preserve"> Water supply</v>
      </c>
      <c r="G399" s="13" t="str">
        <f>IF(E399&gt;0,VLOOKUP(E399,Sources!A:B,2,0),"")</f>
        <v>Ministry of Water and Environment</v>
      </c>
      <c r="H399" s="13" t="str">
        <f>IF(E399="", "",VLOOKUP(E399,Sources!A:M, 13,FALSE))</f>
        <v>Institution wide</v>
      </c>
      <c r="I399" s="13">
        <f>IF($E399="", "",VLOOKUP($E399,Sources!$A:$M, 5,FALSE))</f>
        <v>100</v>
      </c>
      <c r="J399" s="13">
        <f>IF($E399="", "",VLOOKUP($E399,Sources!$A:$M, 6,FALSE))</f>
        <v>100</v>
      </c>
      <c r="K399" s="13">
        <f>IF($E399="", "",VLOOKUP($E399,Sources!$A:$M, 9,FALSE))</f>
        <v>0</v>
      </c>
      <c r="L399" s="13" t="str">
        <f>IF($D399="", "",VLOOKUP($D399,Series!$A:$J,6,FALSE))</f>
        <v>Actual location</v>
      </c>
      <c r="M399" s="13" t="str">
        <f>IF($D399="", "",VLOOKUP($D399,Series!$A:$J,7,FALSE))</f>
        <v>Varied</v>
      </c>
      <c r="N399" s="13" t="str">
        <f>IF($D399="", "",VLOOKUP($D399,Series!$A:$J,8,FALSE))</f>
        <v>Yes</v>
      </c>
      <c r="O399" s="13" t="str">
        <f>IF($D399="", "",VLOOKUP($D399,Series!$A:$J,9,FALSE))</f>
        <v>None</v>
      </c>
      <c r="P399" s="13" t="str">
        <f>IF($D399="", "",VLOOKUP($D399,Series!$A:$J,10,FALSE))</f>
        <v>None</v>
      </c>
    </row>
    <row r="400" spans="2:16" x14ac:dyDescent="0.25">
      <c r="B400" s="3" t="s">
        <v>1147</v>
      </c>
      <c r="C400" s="3" t="s">
        <v>1233</v>
      </c>
      <c r="D400" s="3" t="s">
        <v>2296</v>
      </c>
    </row>
    <row r="401" spans="2:16" ht="30" x14ac:dyDescent="0.25">
      <c r="B401" s="3" t="s">
        <v>1147</v>
      </c>
      <c r="C401" s="3" t="s">
        <v>1234</v>
      </c>
      <c r="D401" s="3" t="s">
        <v>2296</v>
      </c>
    </row>
    <row r="402" spans="2:16" ht="30" x14ac:dyDescent="0.25">
      <c r="B402" s="3" t="s">
        <v>1147</v>
      </c>
      <c r="C402" s="3" t="s">
        <v>1236</v>
      </c>
      <c r="D402" s="3" t="s">
        <v>2296</v>
      </c>
    </row>
    <row r="403" spans="2:16" x14ac:dyDescent="0.25">
      <c r="B403" s="3" t="s">
        <v>1147</v>
      </c>
      <c r="C403" s="3" t="s">
        <v>1237</v>
      </c>
      <c r="D403" s="3" t="s">
        <v>2296</v>
      </c>
    </row>
    <row r="404" spans="2:16" ht="30" x14ac:dyDescent="0.25">
      <c r="B404" s="3" t="s">
        <v>1147</v>
      </c>
      <c r="C404" s="3" t="s">
        <v>1232</v>
      </c>
      <c r="D404" s="3" t="s">
        <v>2297</v>
      </c>
      <c r="E404" s="13" t="str">
        <f>IF(D404&gt;0,VLOOKUP(D404,Series!A:B,2,0),"")</f>
        <v>Uganda Water Supply Atlas</v>
      </c>
      <c r="F404" s="13" t="str">
        <f>IF(D404&gt;0,VLOOKUP(D404,Series!A:D,4,0),"")</f>
        <v xml:space="preserve"> Water supply</v>
      </c>
      <c r="G404" s="13" t="str">
        <f>IF(E404&gt;0,VLOOKUP(E404,Sources!A:B,2,0),"")</f>
        <v>Ministry of Water and Environment</v>
      </c>
      <c r="H404" s="13" t="str">
        <f>IF(E404="", "",VLOOKUP(E404,Sources!A:M, 13,FALSE))</f>
        <v>Institution wide</v>
      </c>
      <c r="I404" s="13">
        <f>IF($E404="", "",VLOOKUP($E404,Sources!$A:$M, 5,FALSE))</f>
        <v>100</v>
      </c>
      <c r="J404" s="13">
        <f>IF($E404="", "",VLOOKUP($E404,Sources!$A:$M, 6,FALSE))</f>
        <v>100</v>
      </c>
      <c r="K404" s="13">
        <f>IF($E404="", "",VLOOKUP($E404,Sources!$A:$M, 9,FALSE))</f>
        <v>0</v>
      </c>
      <c r="L404" s="13" t="str">
        <f>IF($D404="", "",VLOOKUP($D404,Series!$A:$J,6,FALSE))</f>
        <v>Actual location</v>
      </c>
      <c r="M404" s="13" t="str">
        <f>IF($D404="", "",VLOOKUP($D404,Series!$A:$J,7,FALSE))</f>
        <v>Varied</v>
      </c>
      <c r="N404" s="13" t="str">
        <f>IF($D404="", "",VLOOKUP($D404,Series!$A:$J,8,FALSE))</f>
        <v>Yes</v>
      </c>
      <c r="O404" s="13" t="str">
        <f>IF($D404="", "",VLOOKUP($D404,Series!$A:$J,9,FALSE))</f>
        <v>None</v>
      </c>
      <c r="P404" s="13" t="str">
        <f>IF($D404="", "",VLOOKUP($D404,Series!$A:$J,10,FALSE))</f>
        <v>None</v>
      </c>
    </row>
    <row r="405" spans="2:16" ht="30" x14ac:dyDescent="0.25">
      <c r="B405" s="3" t="s">
        <v>1147</v>
      </c>
      <c r="C405" s="3" t="s">
        <v>1235</v>
      </c>
      <c r="D405" s="3" t="s">
        <v>2297</v>
      </c>
    </row>
    <row r="406" spans="2:16" ht="30" x14ac:dyDescent="0.25">
      <c r="B406" s="3" t="s">
        <v>1147</v>
      </c>
      <c r="C406" s="3" t="s">
        <v>1236</v>
      </c>
      <c r="D406" s="3" t="s">
        <v>2297</v>
      </c>
    </row>
    <row r="407" spans="2:16" ht="30" x14ac:dyDescent="0.25">
      <c r="B407" s="3" t="s">
        <v>1147</v>
      </c>
      <c r="C407" s="3" t="s">
        <v>1238</v>
      </c>
      <c r="D407" s="3" t="s">
        <v>2297</v>
      </c>
    </row>
    <row r="408" spans="2:16" ht="45" x14ac:dyDescent="0.25">
      <c r="B408" s="3" t="s">
        <v>1147</v>
      </c>
      <c r="C408" s="3" t="s">
        <v>1239</v>
      </c>
      <c r="D408" s="3" t="s">
        <v>2297</v>
      </c>
    </row>
    <row r="409" spans="2:16" ht="30" x14ac:dyDescent="0.25">
      <c r="B409" s="3" t="s">
        <v>1147</v>
      </c>
      <c r="C409" s="3" t="s">
        <v>1232</v>
      </c>
      <c r="D409" s="3" t="s">
        <v>2298</v>
      </c>
      <c r="E409" s="13" t="str">
        <f>IF(D409&gt;0,VLOOKUP(D409,Series!A:B,2,0),"")</f>
        <v>Uganda Water Supply Atlas</v>
      </c>
      <c r="F409" s="13" t="str">
        <f>IF(D409&gt;0,VLOOKUP(D409,Series!A:D,4,0),"")</f>
        <v xml:space="preserve"> Water supply</v>
      </c>
      <c r="G409" s="13" t="str">
        <f>IF(E409&gt;0,VLOOKUP(E409,Sources!A:B,2,0),"")</f>
        <v>Ministry of Water and Environment</v>
      </c>
      <c r="H409" s="13" t="str">
        <f>IF(E409="", "",VLOOKUP(E409,Sources!A:M, 13,FALSE))</f>
        <v>Institution wide</v>
      </c>
      <c r="I409" s="13">
        <f>IF($E409="", "",VLOOKUP($E409,Sources!$A:$M, 5,FALSE))</f>
        <v>100</v>
      </c>
      <c r="J409" s="13">
        <f>IF($E409="", "",VLOOKUP($E409,Sources!$A:$M, 6,FALSE))</f>
        <v>100</v>
      </c>
      <c r="K409" s="13">
        <f>IF($E409="", "",VLOOKUP($E409,Sources!$A:$M, 9,FALSE))</f>
        <v>0</v>
      </c>
      <c r="L409" s="13" t="str">
        <f>IF($D409="", "",VLOOKUP($D409,Series!$A:$J,6,FALSE))</f>
        <v>Actual location</v>
      </c>
      <c r="M409" s="13" t="str">
        <f>IF($D409="", "",VLOOKUP($D409,Series!$A:$J,7,FALSE))</f>
        <v>Varied</v>
      </c>
      <c r="N409" s="13" t="str">
        <f>IF($D409="", "",VLOOKUP($D409,Series!$A:$J,8,FALSE))</f>
        <v>Yes</v>
      </c>
      <c r="O409" s="13" t="str">
        <f>IF($D409="", "",VLOOKUP($D409,Series!$A:$J,9,FALSE))</f>
        <v>None</v>
      </c>
      <c r="P409" s="13" t="str">
        <f>IF($D409="", "",VLOOKUP($D409,Series!$A:$J,10,FALSE))</f>
        <v>None</v>
      </c>
    </row>
    <row r="410" spans="2:16" ht="30" x14ac:dyDescent="0.25">
      <c r="B410" s="3" t="s">
        <v>1147</v>
      </c>
      <c r="C410" s="3" t="s">
        <v>1235</v>
      </c>
      <c r="D410" s="3" t="s">
        <v>2298</v>
      </c>
    </row>
    <row r="411" spans="2:16" ht="30" x14ac:dyDescent="0.25">
      <c r="B411" s="3" t="s">
        <v>1147</v>
      </c>
      <c r="C411" s="3" t="s">
        <v>1236</v>
      </c>
      <c r="D411" s="3" t="s">
        <v>2298</v>
      </c>
    </row>
    <row r="412" spans="2:16" ht="30" x14ac:dyDescent="0.25">
      <c r="B412" s="3" t="s">
        <v>1147</v>
      </c>
      <c r="C412" s="3" t="s">
        <v>1238</v>
      </c>
      <c r="D412" s="3" t="s">
        <v>2298</v>
      </c>
    </row>
    <row r="413" spans="2:16" ht="45" x14ac:dyDescent="0.25">
      <c r="B413" s="3" t="s">
        <v>1147</v>
      </c>
      <c r="C413" s="3" t="s">
        <v>1239</v>
      </c>
      <c r="D413" s="3" t="s">
        <v>2298</v>
      </c>
    </row>
    <row r="414" spans="2:16" ht="30" x14ac:dyDescent="0.25">
      <c r="B414" s="3" t="s">
        <v>1147</v>
      </c>
      <c r="C414" s="3" t="s">
        <v>1233</v>
      </c>
      <c r="D414" s="3" t="s">
        <v>2299</v>
      </c>
      <c r="E414" s="13" t="str">
        <f>IF(D414&gt;0,VLOOKUP(D414,Series!A:B,2,0),"")</f>
        <v>Uganda Water Supply Atlas</v>
      </c>
      <c r="F414" s="13" t="str">
        <f>IF(D414&gt;0,VLOOKUP(D414,Series!A:D,4,0),"")</f>
        <v xml:space="preserve"> Water supply</v>
      </c>
      <c r="G414" s="13" t="str">
        <f>IF(E414&gt;0,VLOOKUP(E414,Sources!A:B,2,0),"")</f>
        <v>Ministry of Water and Environment</v>
      </c>
      <c r="H414" s="13" t="str">
        <f>IF(E414="", "",VLOOKUP(E414,Sources!A:M, 13,FALSE))</f>
        <v>Institution wide</v>
      </c>
      <c r="I414" s="13">
        <f>IF($E414="", "",VLOOKUP($E414,Sources!$A:$M, 5,FALSE))</f>
        <v>100</v>
      </c>
      <c r="J414" s="13">
        <f>IF($E414="", "",VLOOKUP($E414,Sources!$A:$M, 6,FALSE))</f>
        <v>100</v>
      </c>
      <c r="K414" s="13">
        <f>IF($E414="", "",VLOOKUP($E414,Sources!$A:$M, 9,FALSE))</f>
        <v>0</v>
      </c>
      <c r="L414" s="13" t="str">
        <f>IF($D414="", "",VLOOKUP($D414,Series!$A:$J,6,FALSE))</f>
        <v>Actual location</v>
      </c>
      <c r="M414" s="13" t="str">
        <f>IF($D414="", "",VLOOKUP($D414,Series!$A:$J,7,FALSE))</f>
        <v>Varied</v>
      </c>
      <c r="N414" s="13" t="str">
        <f>IF($D414="", "",VLOOKUP($D414,Series!$A:$J,8,FALSE))</f>
        <v>Yes</v>
      </c>
      <c r="O414" s="13" t="str">
        <f>IF($D414="", "",VLOOKUP($D414,Series!$A:$J,9,FALSE))</f>
        <v>None</v>
      </c>
      <c r="P414" s="13" t="str">
        <f>IF($D414="", "",VLOOKUP($D414,Series!$A:$J,10,FALSE))</f>
        <v>None</v>
      </c>
    </row>
    <row r="415" spans="2:16" ht="30" x14ac:dyDescent="0.25">
      <c r="B415" s="3" t="s">
        <v>1147</v>
      </c>
      <c r="C415" s="3" t="s">
        <v>1234</v>
      </c>
      <c r="D415" s="3" t="s">
        <v>2299</v>
      </c>
    </row>
    <row r="416" spans="2:16" ht="30" x14ac:dyDescent="0.25">
      <c r="B416" s="3" t="s">
        <v>1147</v>
      </c>
      <c r="C416" s="3" t="s">
        <v>1236</v>
      </c>
      <c r="D416" s="3" t="s">
        <v>2299</v>
      </c>
    </row>
    <row r="417" spans="2:16" x14ac:dyDescent="0.25">
      <c r="B417" s="3" t="s">
        <v>1147</v>
      </c>
      <c r="C417" s="3" t="s">
        <v>1237</v>
      </c>
      <c r="D417" s="3" t="s">
        <v>2299</v>
      </c>
    </row>
    <row r="418" spans="2:16" ht="30" x14ac:dyDescent="0.25">
      <c r="B418" s="3" t="s">
        <v>1147</v>
      </c>
      <c r="C418" s="3" t="s">
        <v>1238</v>
      </c>
      <c r="D418" s="3" t="s">
        <v>2299</v>
      </c>
    </row>
    <row r="419" spans="2:16" ht="45" x14ac:dyDescent="0.25">
      <c r="B419" s="3" t="s">
        <v>1147</v>
      </c>
      <c r="C419" s="3" t="s">
        <v>1239</v>
      </c>
      <c r="D419" s="3" t="s">
        <v>2299</v>
      </c>
    </row>
    <row r="420" spans="2:16" x14ac:dyDescent="0.25">
      <c r="B420" s="3" t="s">
        <v>1147</v>
      </c>
      <c r="C420" s="3" t="s">
        <v>1231</v>
      </c>
      <c r="D420" s="3" t="s">
        <v>2299</v>
      </c>
    </row>
    <row r="421" spans="2:16" ht="30" x14ac:dyDescent="0.25">
      <c r="B421" s="3" t="s">
        <v>1147</v>
      </c>
      <c r="C421" s="3" t="s">
        <v>1233</v>
      </c>
      <c r="D421" s="3" t="s">
        <v>2300</v>
      </c>
      <c r="E421" s="13" t="str">
        <f>IF(D421&gt;0,VLOOKUP(D421,Series!A:B,2,0),"")</f>
        <v>Uganda Water Supply Atlas</v>
      </c>
      <c r="F421" s="13" t="str">
        <f>IF(D421&gt;0,VLOOKUP(D421,Series!A:D,4,0),"")</f>
        <v xml:space="preserve"> Water supply</v>
      </c>
      <c r="G421" s="13" t="str">
        <f>IF(E421&gt;0,VLOOKUP(E421,Sources!A:B,2,0),"")</f>
        <v>Ministry of Water and Environment</v>
      </c>
      <c r="H421" s="13" t="str">
        <f>IF(E421="", "",VLOOKUP(E421,Sources!A:M, 13,FALSE))</f>
        <v>Institution wide</v>
      </c>
      <c r="I421" s="13">
        <f>IF($E421="", "",VLOOKUP($E421,Sources!$A:$M, 5,FALSE))</f>
        <v>100</v>
      </c>
      <c r="J421" s="13">
        <f>IF($E421="", "",VLOOKUP($E421,Sources!$A:$M, 6,FALSE))</f>
        <v>100</v>
      </c>
      <c r="K421" s="13">
        <f>IF($E421="", "",VLOOKUP($E421,Sources!$A:$M, 9,FALSE))</f>
        <v>0</v>
      </c>
      <c r="L421" s="13" t="str">
        <f>IF($D421="", "",VLOOKUP($D421,Series!$A:$J,6,FALSE))</f>
        <v>Actual location</v>
      </c>
      <c r="M421" s="13" t="str">
        <f>IF($D421="", "",VLOOKUP($D421,Series!$A:$J,7,FALSE))</f>
        <v>Varied</v>
      </c>
      <c r="N421" s="13" t="str">
        <f>IF($D421="", "",VLOOKUP($D421,Series!$A:$J,8,FALSE))</f>
        <v>Yes</v>
      </c>
      <c r="O421" s="13" t="str">
        <f>IF($D421="", "",VLOOKUP($D421,Series!$A:$J,9,FALSE))</f>
        <v>None</v>
      </c>
      <c r="P421" s="13" t="str">
        <f>IF($D421="", "",VLOOKUP($D421,Series!$A:$J,10,FALSE))</f>
        <v>None</v>
      </c>
    </row>
    <row r="422" spans="2:16" ht="30" x14ac:dyDescent="0.25">
      <c r="B422" s="3" t="s">
        <v>1147</v>
      </c>
      <c r="C422" s="3" t="s">
        <v>1234</v>
      </c>
      <c r="D422" s="3" t="s">
        <v>2300</v>
      </c>
    </row>
    <row r="423" spans="2:16" ht="30" x14ac:dyDescent="0.25">
      <c r="B423" s="3" t="s">
        <v>1147</v>
      </c>
      <c r="C423" s="3" t="s">
        <v>1236</v>
      </c>
      <c r="D423" s="3" t="s">
        <v>2300</v>
      </c>
    </row>
    <row r="424" spans="2:16" x14ac:dyDescent="0.25">
      <c r="B424" s="3" t="s">
        <v>1147</v>
      </c>
      <c r="C424" s="3" t="s">
        <v>1237</v>
      </c>
      <c r="D424" s="3" t="s">
        <v>2300</v>
      </c>
    </row>
    <row r="425" spans="2:16" ht="30" x14ac:dyDescent="0.25">
      <c r="B425" s="3" t="s">
        <v>1147</v>
      </c>
      <c r="C425" s="3" t="s">
        <v>1238</v>
      </c>
      <c r="D425" s="3" t="s">
        <v>2300</v>
      </c>
    </row>
    <row r="426" spans="2:16" ht="45" x14ac:dyDescent="0.25">
      <c r="B426" s="3" t="s">
        <v>1147</v>
      </c>
      <c r="C426" s="3" t="s">
        <v>1239</v>
      </c>
      <c r="D426" s="3" t="s">
        <v>2300</v>
      </c>
    </row>
    <row r="427" spans="2:16" x14ac:dyDescent="0.25">
      <c r="B427" s="3" t="s">
        <v>1147</v>
      </c>
      <c r="C427" s="3" t="s">
        <v>1231</v>
      </c>
      <c r="D427" s="3" t="s">
        <v>2300</v>
      </c>
    </row>
    <row r="428" spans="2:16" ht="30" x14ac:dyDescent="0.25">
      <c r="D428" s="3" t="s">
        <v>2301</v>
      </c>
      <c r="E428" s="13" t="str">
        <f>IF(D428&gt;0,VLOOKUP(D428,Series!A:B,2,0),"")</f>
        <v>Uganda Water Supply Atlas</v>
      </c>
      <c r="F428" s="13" t="str">
        <f>IF(D428&gt;0,VLOOKUP(D428,Series!A:D,4,0),"")</f>
        <v xml:space="preserve"> Water supply</v>
      </c>
      <c r="G428" s="13" t="str">
        <f>IF(E428&gt;0,VLOOKUP(E428,Sources!A:B,2,0),"")</f>
        <v>Ministry of Water and Environment</v>
      </c>
      <c r="H428" s="13" t="str">
        <f>IF(E428="", "",VLOOKUP(E428,Sources!A:M, 13,FALSE))</f>
        <v>Institution wide</v>
      </c>
      <c r="I428" s="13">
        <f>IF($E428="", "",VLOOKUP($E428,Sources!$A:$M, 5,FALSE))</f>
        <v>100</v>
      </c>
      <c r="J428" s="13">
        <f>IF($E428="", "",VLOOKUP($E428,Sources!$A:$M, 6,FALSE))</f>
        <v>100</v>
      </c>
      <c r="K428" s="13">
        <f>IF($E428="", "",VLOOKUP($E428,Sources!$A:$M, 9,FALSE))</f>
        <v>0</v>
      </c>
      <c r="L428" s="13" t="str">
        <f>IF($D428="", "",VLOOKUP($D428,Series!$A:$J,6,FALSE))</f>
        <v>Actual location</v>
      </c>
      <c r="M428" s="13" t="str">
        <f>IF($D428="", "",VLOOKUP($D428,Series!$A:$J,7,FALSE))</f>
        <v>Varied</v>
      </c>
      <c r="N428" s="13" t="str">
        <f>IF($D428="", "",VLOOKUP($D428,Series!$A:$J,8,FALSE))</f>
        <v>Yes</v>
      </c>
      <c r="O428" s="13" t="str">
        <f>IF($D428="", "",VLOOKUP($D428,Series!$A:$J,9,FALSE))</f>
        <v>None</v>
      </c>
      <c r="P428" s="13" t="str">
        <f>IF($D428="", "",VLOOKUP($D428,Series!$A:$J,10,FALSE))</f>
        <v>None</v>
      </c>
    </row>
    <row r="429" spans="2:16" ht="60" x14ac:dyDescent="0.25">
      <c r="D429" s="3" t="s">
        <v>2302</v>
      </c>
      <c r="E429" s="13" t="str">
        <f>IF(D429&gt;0,VLOOKUP(D429,Series!A:B,2,0),"")</f>
        <v>Births and Deaths register</v>
      </c>
      <c r="F429" s="13" t="str">
        <f>IF(D429&gt;0,VLOOKUP(D429,Series!A:D,4,0),"")</f>
        <v xml:space="preserve"> General services</v>
      </c>
      <c r="G429" s="13" t="str">
        <f>IF(E429&gt;0,VLOOKUP(E429,Sources!A:B,2,0),"")</f>
        <v>National Identification and Registration Authority</v>
      </c>
      <c r="H429" s="13" t="str">
        <f>IF(E429="", "",VLOOKUP(E429,Sources!A:M, 13,FALSE))</f>
        <v>Institution wide</v>
      </c>
      <c r="I429" s="13">
        <f>IF($E429="", "",VLOOKUP($E429,Sources!$A:$M, 5,FALSE))</f>
        <v>100</v>
      </c>
      <c r="J429" s="13">
        <f>IF($E429="", "",VLOOKUP($E429,Sources!$A:$M, 6,FALSE))</f>
        <v>100</v>
      </c>
      <c r="K429" s="13">
        <f>IF($E429="", "",VLOOKUP($E429,Sources!$A:$M, 9,FALSE))</f>
        <v>0</v>
      </c>
      <c r="L429" s="13" t="str">
        <f>IF($D429="", "",VLOOKUP($D429,Series!$A:$J,6,FALSE))</f>
        <v>2nd level admin area</v>
      </c>
      <c r="M429" s="13" t="str">
        <f>IF($D429="", "",VLOOKUP($D429,Series!$A:$J,7,FALSE))</f>
        <v>Actual</v>
      </c>
      <c r="N429" s="13" t="str">
        <f>IF($D429="", "",VLOOKUP($D429,Series!$A:$J,8,FALSE))</f>
        <v>Yes</v>
      </c>
      <c r="O429" s="13" t="str">
        <f>IF($D429="", "",VLOOKUP($D429,Series!$A:$J,9,FALSE))</f>
        <v>None</v>
      </c>
      <c r="P429" s="13" t="str">
        <f>IF($D429="", "",VLOOKUP($D429,Series!$A:$J,10,FALSE))</f>
        <v>None</v>
      </c>
    </row>
  </sheetData>
  <autoFilter ref="A1:P429"/>
  <dataValidations count="1">
    <dataValidation type="list" allowBlank="1" showInputMessage="1" showErrorMessage="1" prompt="An indicator from the Indicators Table" sqref="C505:C1048576">
      <formula1>$B:$B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prompt="An indicator from the Indicators Table">
          <x14:formula1>
            <xm:f>Indicators!$B:$B</xm:f>
          </x14:formula1>
          <xm:sqref>C1</xm:sqref>
        </x14:dataValidation>
        <x14:dataValidation type="list" allowBlank="1" showInputMessage="1" showErrorMessage="1">
          <x14:formula1>
            <xm:f>'SDG Goals'!$D$2:$D$18</xm:f>
          </x14:formula1>
          <xm:sqref>B1845:B3926</xm:sqref>
        </x14:dataValidation>
        <x14:dataValidation type="list" allowBlank="1" showInputMessage="1" showErrorMessage="1">
          <x14:formula1>
            <xm:f>'SDG Goals'!$E$2:$E$18</xm:f>
          </x14:formula1>
          <xm:sqref>B2:B1844</xm:sqref>
        </x14:dataValidation>
        <x14:dataValidation type="list" allowBlank="1" showInputMessage="1" showErrorMessage="1" prompt="An indicator from the Indicators Table">
          <x14:formula1>
            <xm:f>Indicators!$G$2:$G$236</xm:f>
          </x14:formula1>
          <xm:sqref>C2:C504</xm:sqref>
        </x14:dataValidation>
        <x14:dataValidation type="list" allowBlank="1" showInputMessage="1" showErrorMessage="1" prompt="A series from the data series table">
          <x14:formula1>
            <xm:f>Series!$A:$A</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6"/>
  <sheetViews>
    <sheetView topLeftCell="A121" workbookViewId="0">
      <selection activeCell="G130" sqref="G130"/>
    </sheetView>
  </sheetViews>
  <sheetFormatPr defaultColWidth="8.85546875" defaultRowHeight="15" x14ac:dyDescent="0.25"/>
  <cols>
    <col min="1" max="1" width="8.85546875" style="3"/>
    <col min="2" max="2" width="89.140625" style="3" customWidth="1"/>
    <col min="3" max="3" width="28.7109375" style="3" customWidth="1"/>
    <col min="4" max="4" width="11.85546875" style="3" customWidth="1"/>
    <col min="5" max="5" width="60.28515625" style="3" customWidth="1"/>
    <col min="6" max="6" width="20" style="3" customWidth="1"/>
    <col min="7" max="7" width="23.140625" style="14" customWidth="1"/>
    <col min="8" max="8" width="8.85546875" style="14"/>
    <col min="9" max="16384" width="8.85546875" style="3"/>
  </cols>
  <sheetData>
    <row r="1" spans="2:8" s="6" customFormat="1" x14ac:dyDescent="0.25">
      <c r="B1" s="4" t="s">
        <v>113</v>
      </c>
      <c r="C1" s="4" t="s">
        <v>927</v>
      </c>
      <c r="D1" s="4" t="s">
        <v>928</v>
      </c>
      <c r="E1" s="4" t="s">
        <v>929</v>
      </c>
      <c r="F1" s="4" t="s">
        <v>28</v>
      </c>
      <c r="G1" s="1"/>
      <c r="H1" s="1" t="s">
        <v>927</v>
      </c>
    </row>
    <row r="2" spans="2:8" ht="30" x14ac:dyDescent="0.25">
      <c r="B2" s="3" t="s">
        <v>136</v>
      </c>
      <c r="C2" s="3" t="s">
        <v>925</v>
      </c>
      <c r="D2" s="3" t="s">
        <v>135</v>
      </c>
      <c r="G2" s="14" t="s">
        <v>1159</v>
      </c>
      <c r="H2" s="14" t="s">
        <v>925</v>
      </c>
    </row>
    <row r="3" spans="2:8" ht="30" x14ac:dyDescent="0.25">
      <c r="B3" s="3" t="s">
        <v>138</v>
      </c>
      <c r="C3" s="3" t="s">
        <v>925</v>
      </c>
      <c r="D3" s="3" t="s">
        <v>137</v>
      </c>
      <c r="G3" s="14" t="s">
        <v>1160</v>
      </c>
      <c r="H3" s="14" t="s">
        <v>925</v>
      </c>
    </row>
    <row r="4" spans="2:8" ht="30" x14ac:dyDescent="0.25">
      <c r="B4" s="3" t="s">
        <v>141</v>
      </c>
      <c r="C4" s="3" t="s">
        <v>925</v>
      </c>
      <c r="D4" s="3" t="s">
        <v>140</v>
      </c>
      <c r="G4" s="14" t="s">
        <v>1161</v>
      </c>
      <c r="H4" s="14" t="s">
        <v>925</v>
      </c>
    </row>
    <row r="5" spans="2:8" ht="30" x14ac:dyDescent="0.25">
      <c r="B5" s="3" t="s">
        <v>143</v>
      </c>
      <c r="C5" s="3" t="s">
        <v>925</v>
      </c>
      <c r="D5" s="3" t="s">
        <v>142</v>
      </c>
      <c r="G5" s="14" t="s">
        <v>1162</v>
      </c>
      <c r="H5" s="14" t="s">
        <v>925</v>
      </c>
    </row>
    <row r="6" spans="2:8" ht="30" x14ac:dyDescent="0.25">
      <c r="B6" s="3" t="s">
        <v>145</v>
      </c>
      <c r="C6" s="3" t="s">
        <v>925</v>
      </c>
      <c r="D6" s="3" t="s">
        <v>144</v>
      </c>
      <c r="G6" s="14" t="s">
        <v>1163</v>
      </c>
      <c r="H6" s="14" t="s">
        <v>925</v>
      </c>
    </row>
    <row r="7" spans="2:8" ht="30" x14ac:dyDescent="0.25">
      <c r="B7" s="3" t="s">
        <v>147</v>
      </c>
      <c r="C7" s="3" t="s">
        <v>925</v>
      </c>
      <c r="D7" s="3" t="s">
        <v>146</v>
      </c>
      <c r="G7" s="14" t="s">
        <v>1164</v>
      </c>
      <c r="H7" s="14" t="s">
        <v>925</v>
      </c>
    </row>
    <row r="8" spans="2:8" ht="30" x14ac:dyDescent="0.25">
      <c r="B8" s="3" t="s">
        <v>149</v>
      </c>
      <c r="C8" s="3" t="s">
        <v>925</v>
      </c>
      <c r="D8" s="3" t="s">
        <v>148</v>
      </c>
      <c r="G8" s="14" t="s">
        <v>1165</v>
      </c>
      <c r="H8" s="14" t="s">
        <v>925</v>
      </c>
    </row>
    <row r="9" spans="2:8" ht="30" x14ac:dyDescent="0.25">
      <c r="B9" s="3" t="s">
        <v>151</v>
      </c>
      <c r="C9" s="3" t="s">
        <v>925</v>
      </c>
      <c r="D9" s="3" t="s">
        <v>150</v>
      </c>
      <c r="G9" s="14" t="s">
        <v>1166</v>
      </c>
      <c r="H9" s="14" t="s">
        <v>925</v>
      </c>
    </row>
    <row r="10" spans="2:8" ht="45" x14ac:dyDescent="0.25">
      <c r="B10" s="3" t="s">
        <v>153</v>
      </c>
      <c r="C10" s="3" t="s">
        <v>925</v>
      </c>
      <c r="D10" s="3" t="s">
        <v>152</v>
      </c>
      <c r="G10" s="14" t="s">
        <v>1167</v>
      </c>
      <c r="H10" s="14" t="s">
        <v>925</v>
      </c>
    </row>
    <row r="11" spans="2:8" ht="30" x14ac:dyDescent="0.25">
      <c r="B11" s="3" t="s">
        <v>155</v>
      </c>
      <c r="C11" s="3" t="s">
        <v>925</v>
      </c>
      <c r="D11" s="3" t="s">
        <v>154</v>
      </c>
      <c r="G11" s="14" t="s">
        <v>1168</v>
      </c>
      <c r="H11" s="14" t="s">
        <v>925</v>
      </c>
    </row>
    <row r="12" spans="2:8" ht="30" x14ac:dyDescent="0.25">
      <c r="B12" s="3" t="s">
        <v>157</v>
      </c>
      <c r="C12" s="3" t="s">
        <v>925</v>
      </c>
      <c r="D12" s="3" t="s">
        <v>156</v>
      </c>
      <c r="G12" s="14" t="s">
        <v>1169</v>
      </c>
      <c r="H12" s="14" t="s">
        <v>925</v>
      </c>
    </row>
    <row r="13" spans="2:8" ht="30" x14ac:dyDescent="0.25">
      <c r="B13" s="3" t="s">
        <v>159</v>
      </c>
      <c r="C13" s="3" t="s">
        <v>925</v>
      </c>
      <c r="D13" s="3" t="s">
        <v>158</v>
      </c>
      <c r="G13" s="14" t="s">
        <v>1170</v>
      </c>
      <c r="H13" s="14" t="s">
        <v>925</v>
      </c>
    </row>
    <row r="14" spans="2:8" ht="30" x14ac:dyDescent="0.25">
      <c r="B14" s="3" t="s">
        <v>161</v>
      </c>
      <c r="C14" s="3" t="s">
        <v>925</v>
      </c>
      <c r="D14" s="3" t="s">
        <v>160</v>
      </c>
      <c r="G14" s="14" t="s">
        <v>1171</v>
      </c>
      <c r="H14" s="14" t="s">
        <v>925</v>
      </c>
    </row>
    <row r="15" spans="2:8" ht="30" x14ac:dyDescent="0.25">
      <c r="B15" s="3" t="s">
        <v>163</v>
      </c>
      <c r="C15" s="3" t="s">
        <v>925</v>
      </c>
      <c r="D15" s="3" t="s">
        <v>162</v>
      </c>
      <c r="G15" s="14" t="s">
        <v>1172</v>
      </c>
      <c r="H15" s="14" t="s">
        <v>925</v>
      </c>
    </row>
    <row r="16" spans="2:8" ht="30" x14ac:dyDescent="0.25">
      <c r="B16" s="3" t="s">
        <v>165</v>
      </c>
      <c r="C16" s="3" t="s">
        <v>925</v>
      </c>
      <c r="D16" s="3" t="s">
        <v>164</v>
      </c>
      <c r="G16" s="14" t="s">
        <v>1173</v>
      </c>
      <c r="H16" s="14" t="s">
        <v>925</v>
      </c>
    </row>
    <row r="17" spans="2:8" ht="30" x14ac:dyDescent="0.25">
      <c r="B17" s="3" t="s">
        <v>168</v>
      </c>
      <c r="C17" s="3" t="s">
        <v>925</v>
      </c>
      <c r="D17" s="3" t="s">
        <v>167</v>
      </c>
      <c r="G17" s="14" t="s">
        <v>1174</v>
      </c>
      <c r="H17" s="14" t="s">
        <v>925</v>
      </c>
    </row>
    <row r="18" spans="2:8" ht="30" x14ac:dyDescent="0.25">
      <c r="B18" s="3" t="s">
        <v>170</v>
      </c>
      <c r="C18" s="3" t="s">
        <v>925</v>
      </c>
      <c r="D18" s="3" t="s">
        <v>169</v>
      </c>
      <c r="G18" s="14" t="s">
        <v>1175</v>
      </c>
      <c r="H18" s="14" t="s">
        <v>925</v>
      </c>
    </row>
    <row r="19" spans="2:8" ht="30" x14ac:dyDescent="0.25">
      <c r="B19" s="3" t="s">
        <v>173</v>
      </c>
      <c r="C19" s="3" t="s">
        <v>925</v>
      </c>
      <c r="D19" s="3" t="s">
        <v>172</v>
      </c>
      <c r="G19" s="14" t="s">
        <v>1176</v>
      </c>
      <c r="H19" s="14" t="s">
        <v>925</v>
      </c>
    </row>
    <row r="20" spans="2:8" ht="30" x14ac:dyDescent="0.25">
      <c r="B20" s="3" t="s">
        <v>176</v>
      </c>
      <c r="C20" s="3" t="s">
        <v>925</v>
      </c>
      <c r="D20" s="3" t="s">
        <v>175</v>
      </c>
      <c r="G20" s="14" t="s">
        <v>1177</v>
      </c>
      <c r="H20" s="14" t="s">
        <v>925</v>
      </c>
    </row>
    <row r="21" spans="2:8" ht="30" x14ac:dyDescent="0.25">
      <c r="B21" s="3" t="s">
        <v>178</v>
      </c>
      <c r="C21" s="3" t="s">
        <v>925</v>
      </c>
      <c r="D21" s="3" t="s">
        <v>177</v>
      </c>
      <c r="G21" s="14" t="s">
        <v>1178</v>
      </c>
      <c r="H21" s="14" t="s">
        <v>925</v>
      </c>
    </row>
    <row r="22" spans="2:8" ht="30" x14ac:dyDescent="0.25">
      <c r="B22" s="3" t="s">
        <v>180</v>
      </c>
      <c r="C22" s="3" t="s">
        <v>925</v>
      </c>
      <c r="D22" s="3" t="s">
        <v>179</v>
      </c>
      <c r="G22" s="14" t="s">
        <v>1179</v>
      </c>
      <c r="H22" s="14" t="s">
        <v>925</v>
      </c>
    </row>
    <row r="23" spans="2:8" ht="30" x14ac:dyDescent="0.25">
      <c r="B23" s="3" t="s">
        <v>182</v>
      </c>
      <c r="C23" s="3" t="s">
        <v>925</v>
      </c>
      <c r="D23" s="3" t="s">
        <v>181</v>
      </c>
      <c r="G23" s="14" t="s">
        <v>1180</v>
      </c>
      <c r="H23" s="14" t="s">
        <v>925</v>
      </c>
    </row>
    <row r="24" spans="2:8" ht="30" x14ac:dyDescent="0.25">
      <c r="B24" s="3" t="s">
        <v>184</v>
      </c>
      <c r="C24" s="3" t="s">
        <v>925</v>
      </c>
      <c r="D24" s="3" t="s">
        <v>183</v>
      </c>
      <c r="G24" s="14" t="s">
        <v>1181</v>
      </c>
      <c r="H24" s="14" t="s">
        <v>925</v>
      </c>
    </row>
    <row r="25" spans="2:8" ht="30" x14ac:dyDescent="0.25">
      <c r="B25" s="3" t="s">
        <v>186</v>
      </c>
      <c r="C25" s="3" t="s">
        <v>925</v>
      </c>
      <c r="D25" s="3" t="s">
        <v>185</v>
      </c>
      <c r="G25" s="14" t="s">
        <v>1182</v>
      </c>
      <c r="H25" s="14" t="s">
        <v>925</v>
      </c>
    </row>
    <row r="26" spans="2:8" ht="30" x14ac:dyDescent="0.25">
      <c r="B26" s="3" t="s">
        <v>188</v>
      </c>
      <c r="C26" s="3" t="s">
        <v>925</v>
      </c>
      <c r="D26" s="3" t="s">
        <v>187</v>
      </c>
      <c r="G26" s="14" t="s">
        <v>1183</v>
      </c>
      <c r="H26" s="14" t="s">
        <v>925</v>
      </c>
    </row>
    <row r="27" spans="2:8" ht="30" x14ac:dyDescent="0.25">
      <c r="B27" s="3" t="s">
        <v>190</v>
      </c>
      <c r="C27" s="3" t="s">
        <v>925</v>
      </c>
      <c r="D27" s="3" t="s">
        <v>189</v>
      </c>
      <c r="G27" s="14" t="s">
        <v>1184</v>
      </c>
      <c r="H27" s="14" t="s">
        <v>925</v>
      </c>
    </row>
    <row r="28" spans="2:8" ht="30" x14ac:dyDescent="0.25">
      <c r="B28" s="3" t="s">
        <v>192</v>
      </c>
      <c r="C28" s="3" t="s">
        <v>925</v>
      </c>
      <c r="D28" s="3" t="s">
        <v>191</v>
      </c>
      <c r="G28" s="14" t="s">
        <v>1185</v>
      </c>
      <c r="H28" s="14" t="s">
        <v>925</v>
      </c>
    </row>
    <row r="29" spans="2:8" ht="30" x14ac:dyDescent="0.25">
      <c r="B29" s="3" t="s">
        <v>194</v>
      </c>
      <c r="C29" s="3" t="s">
        <v>925</v>
      </c>
      <c r="D29" s="3" t="s">
        <v>193</v>
      </c>
      <c r="G29" s="14" t="s">
        <v>1186</v>
      </c>
      <c r="H29" s="14" t="s">
        <v>925</v>
      </c>
    </row>
    <row r="30" spans="2:8" ht="30" x14ac:dyDescent="0.25">
      <c r="B30" s="3" t="s">
        <v>196</v>
      </c>
      <c r="C30" s="3" t="s">
        <v>925</v>
      </c>
      <c r="D30" s="3" t="s">
        <v>195</v>
      </c>
      <c r="G30" s="14" t="s">
        <v>1187</v>
      </c>
      <c r="H30" s="14" t="s">
        <v>925</v>
      </c>
    </row>
    <row r="31" spans="2:8" ht="30" x14ac:dyDescent="0.25">
      <c r="B31" s="3" t="s">
        <v>198</v>
      </c>
      <c r="C31" s="3" t="s">
        <v>925</v>
      </c>
      <c r="D31" s="3" t="s">
        <v>197</v>
      </c>
      <c r="G31" s="14" t="s">
        <v>1188</v>
      </c>
      <c r="H31" s="14" t="s">
        <v>925</v>
      </c>
    </row>
    <row r="32" spans="2:8" ht="30" x14ac:dyDescent="0.25">
      <c r="B32" s="3" t="s">
        <v>200</v>
      </c>
      <c r="C32" s="3" t="s">
        <v>925</v>
      </c>
      <c r="D32" s="3" t="s">
        <v>199</v>
      </c>
      <c r="G32" s="14" t="s">
        <v>1189</v>
      </c>
      <c r="H32" s="14" t="s">
        <v>925</v>
      </c>
    </row>
    <row r="33" spans="2:8" ht="30" x14ac:dyDescent="0.25">
      <c r="B33" s="3" t="s">
        <v>202</v>
      </c>
      <c r="C33" s="3" t="s">
        <v>925</v>
      </c>
      <c r="D33" s="3" t="s">
        <v>201</v>
      </c>
      <c r="G33" s="14" t="s">
        <v>1190</v>
      </c>
      <c r="H33" s="14" t="s">
        <v>925</v>
      </c>
    </row>
    <row r="34" spans="2:8" ht="30" x14ac:dyDescent="0.25">
      <c r="B34" s="3" t="s">
        <v>204</v>
      </c>
      <c r="C34" s="3" t="s">
        <v>925</v>
      </c>
      <c r="D34" s="3" t="s">
        <v>203</v>
      </c>
      <c r="G34" s="14" t="s">
        <v>1191</v>
      </c>
      <c r="H34" s="14" t="s">
        <v>925</v>
      </c>
    </row>
    <row r="35" spans="2:8" ht="30" x14ac:dyDescent="0.25">
      <c r="B35" s="3" t="s">
        <v>206</v>
      </c>
      <c r="C35" s="3" t="s">
        <v>925</v>
      </c>
      <c r="D35" s="3" t="s">
        <v>205</v>
      </c>
      <c r="G35" s="14" t="s">
        <v>1192</v>
      </c>
      <c r="H35" s="14" t="s">
        <v>925</v>
      </c>
    </row>
    <row r="36" spans="2:8" ht="60" x14ac:dyDescent="0.25">
      <c r="B36" s="3" t="s">
        <v>208</v>
      </c>
      <c r="C36" s="3" t="s">
        <v>925</v>
      </c>
      <c r="D36" s="3" t="s">
        <v>207</v>
      </c>
      <c r="G36" s="14" t="s">
        <v>1193</v>
      </c>
      <c r="H36" s="14" t="s">
        <v>925</v>
      </c>
    </row>
    <row r="37" spans="2:8" ht="30" x14ac:dyDescent="0.25">
      <c r="B37" s="3" t="s">
        <v>210</v>
      </c>
      <c r="C37" s="3" t="s">
        <v>925</v>
      </c>
      <c r="D37" s="3" t="s">
        <v>209</v>
      </c>
      <c r="G37" s="14" t="s">
        <v>1194</v>
      </c>
      <c r="H37" s="14" t="s">
        <v>925</v>
      </c>
    </row>
    <row r="38" spans="2:8" ht="30" x14ac:dyDescent="0.25">
      <c r="B38" s="3" t="s">
        <v>212</v>
      </c>
      <c r="C38" s="3" t="s">
        <v>925</v>
      </c>
      <c r="D38" s="3" t="s">
        <v>211</v>
      </c>
      <c r="G38" s="14" t="s">
        <v>1195</v>
      </c>
      <c r="H38" s="14" t="s">
        <v>925</v>
      </c>
    </row>
    <row r="39" spans="2:8" ht="30" x14ac:dyDescent="0.25">
      <c r="B39" s="3" t="s">
        <v>214</v>
      </c>
      <c r="C39" s="3" t="s">
        <v>925</v>
      </c>
      <c r="D39" s="3" t="s">
        <v>213</v>
      </c>
      <c r="G39" s="14" t="s">
        <v>1196</v>
      </c>
      <c r="H39" s="14" t="s">
        <v>925</v>
      </c>
    </row>
    <row r="40" spans="2:8" ht="30" x14ac:dyDescent="0.25">
      <c r="B40" s="3" t="s">
        <v>216</v>
      </c>
      <c r="C40" s="3" t="s">
        <v>925</v>
      </c>
      <c r="D40" s="3" t="s">
        <v>215</v>
      </c>
      <c r="G40" s="14" t="s">
        <v>1197</v>
      </c>
      <c r="H40" s="14" t="s">
        <v>925</v>
      </c>
    </row>
    <row r="41" spans="2:8" ht="30" x14ac:dyDescent="0.25">
      <c r="B41" s="3" t="s">
        <v>218</v>
      </c>
      <c r="C41" s="3" t="s">
        <v>925</v>
      </c>
      <c r="D41" s="3" t="s">
        <v>217</v>
      </c>
      <c r="G41" s="14" t="s">
        <v>1198</v>
      </c>
      <c r="H41" s="14" t="s">
        <v>925</v>
      </c>
    </row>
    <row r="42" spans="2:8" ht="30" x14ac:dyDescent="0.25">
      <c r="B42" s="3" t="s">
        <v>221</v>
      </c>
      <c r="C42" s="3" t="s">
        <v>925</v>
      </c>
      <c r="D42" s="3" t="s">
        <v>220</v>
      </c>
      <c r="G42" s="14" t="s">
        <v>1199</v>
      </c>
      <c r="H42" s="14" t="s">
        <v>925</v>
      </c>
    </row>
    <row r="43" spans="2:8" ht="30" x14ac:dyDescent="0.25">
      <c r="B43" s="3" t="s">
        <v>224</v>
      </c>
      <c r="C43" s="3" t="s">
        <v>925</v>
      </c>
      <c r="D43" s="3" t="s">
        <v>223</v>
      </c>
      <c r="G43" s="14" t="s">
        <v>1200</v>
      </c>
      <c r="H43" s="14" t="s">
        <v>925</v>
      </c>
    </row>
    <row r="44" spans="2:8" ht="30" x14ac:dyDescent="0.25">
      <c r="B44" s="3" t="s">
        <v>226</v>
      </c>
      <c r="C44" s="3" t="s">
        <v>925</v>
      </c>
      <c r="D44" s="3" t="s">
        <v>225</v>
      </c>
      <c r="G44" s="14" t="s">
        <v>1201</v>
      </c>
      <c r="H44" s="14" t="s">
        <v>925</v>
      </c>
    </row>
    <row r="45" spans="2:8" ht="30" x14ac:dyDescent="0.25">
      <c r="B45" s="3" t="s">
        <v>228</v>
      </c>
      <c r="C45" s="3" t="s">
        <v>925</v>
      </c>
      <c r="D45" s="3" t="s">
        <v>227</v>
      </c>
      <c r="G45" s="14" t="s">
        <v>1202</v>
      </c>
      <c r="H45" s="14" t="s">
        <v>925</v>
      </c>
    </row>
    <row r="46" spans="2:8" ht="30" x14ac:dyDescent="0.25">
      <c r="B46" s="3" t="s">
        <v>231</v>
      </c>
      <c r="C46" s="3" t="s">
        <v>925</v>
      </c>
      <c r="D46" s="3" t="s">
        <v>230</v>
      </c>
      <c r="G46" s="14" t="s">
        <v>1203</v>
      </c>
      <c r="H46" s="14" t="s">
        <v>925</v>
      </c>
    </row>
    <row r="47" spans="2:8" ht="45" x14ac:dyDescent="0.25">
      <c r="B47" s="3" t="s">
        <v>234</v>
      </c>
      <c r="C47" s="3" t="s">
        <v>925</v>
      </c>
      <c r="D47" s="3" t="s">
        <v>233</v>
      </c>
      <c r="G47" s="14" t="s">
        <v>1204</v>
      </c>
      <c r="H47" s="14" t="s">
        <v>925</v>
      </c>
    </row>
    <row r="48" spans="2:8" ht="30" x14ac:dyDescent="0.25">
      <c r="B48" s="3" t="s">
        <v>236</v>
      </c>
      <c r="C48" s="3" t="s">
        <v>925</v>
      </c>
      <c r="D48" s="3" t="s">
        <v>235</v>
      </c>
      <c r="G48" s="14" t="s">
        <v>1205</v>
      </c>
      <c r="H48" s="14" t="s">
        <v>925</v>
      </c>
    </row>
    <row r="49" spans="2:8" ht="30" x14ac:dyDescent="0.25">
      <c r="B49" s="3" t="s">
        <v>238</v>
      </c>
      <c r="C49" s="3" t="s">
        <v>925</v>
      </c>
      <c r="D49" s="3" t="s">
        <v>237</v>
      </c>
      <c r="G49" s="14" t="s">
        <v>1206</v>
      </c>
      <c r="H49" s="14" t="s">
        <v>925</v>
      </c>
    </row>
    <row r="50" spans="2:8" ht="30" x14ac:dyDescent="0.25">
      <c r="B50" s="3" t="s">
        <v>240</v>
      </c>
      <c r="C50" s="3" t="s">
        <v>925</v>
      </c>
      <c r="D50" s="3" t="s">
        <v>239</v>
      </c>
      <c r="G50" s="14" t="s">
        <v>1207</v>
      </c>
      <c r="H50" s="14" t="s">
        <v>925</v>
      </c>
    </row>
    <row r="51" spans="2:8" ht="30" x14ac:dyDescent="0.25">
      <c r="B51" s="3" t="s">
        <v>242</v>
      </c>
      <c r="C51" s="3" t="s">
        <v>925</v>
      </c>
      <c r="D51" s="3" t="s">
        <v>241</v>
      </c>
      <c r="G51" s="14" t="s">
        <v>1208</v>
      </c>
      <c r="H51" s="14" t="s">
        <v>925</v>
      </c>
    </row>
    <row r="52" spans="2:8" ht="45" x14ac:dyDescent="0.25">
      <c r="B52" s="3" t="s">
        <v>244</v>
      </c>
      <c r="C52" s="3" t="s">
        <v>925</v>
      </c>
      <c r="D52" s="3" t="s">
        <v>243</v>
      </c>
      <c r="G52" s="14" t="s">
        <v>1209</v>
      </c>
      <c r="H52" s="14" t="s">
        <v>925</v>
      </c>
    </row>
    <row r="53" spans="2:8" ht="30" x14ac:dyDescent="0.25">
      <c r="B53" s="3" t="s">
        <v>246</v>
      </c>
      <c r="C53" s="3" t="s">
        <v>925</v>
      </c>
      <c r="D53" s="3" t="s">
        <v>245</v>
      </c>
      <c r="G53" s="14" t="s">
        <v>1210</v>
      </c>
      <c r="H53" s="14" t="s">
        <v>925</v>
      </c>
    </row>
    <row r="54" spans="2:8" ht="45" x14ac:dyDescent="0.25">
      <c r="B54" s="3" t="s">
        <v>248</v>
      </c>
      <c r="C54" s="3" t="s">
        <v>925</v>
      </c>
      <c r="D54" s="3" t="s">
        <v>247</v>
      </c>
      <c r="G54" s="14" t="s">
        <v>1211</v>
      </c>
      <c r="H54" s="14" t="s">
        <v>925</v>
      </c>
    </row>
    <row r="55" spans="2:8" ht="60" x14ac:dyDescent="0.25">
      <c r="B55" s="3" t="s">
        <v>250</v>
      </c>
      <c r="C55" s="3" t="s">
        <v>925</v>
      </c>
      <c r="D55" s="3" t="s">
        <v>249</v>
      </c>
      <c r="G55" s="14" t="s">
        <v>1212</v>
      </c>
      <c r="H55" s="14" t="s">
        <v>925</v>
      </c>
    </row>
    <row r="56" spans="2:8" ht="30" x14ac:dyDescent="0.25">
      <c r="B56" s="3" t="s">
        <v>253</v>
      </c>
      <c r="C56" s="3" t="s">
        <v>925</v>
      </c>
      <c r="D56" s="3" t="s">
        <v>252</v>
      </c>
      <c r="G56" s="14" t="s">
        <v>1213</v>
      </c>
      <c r="H56" s="14" t="s">
        <v>925</v>
      </c>
    </row>
    <row r="57" spans="2:8" ht="60" x14ac:dyDescent="0.25">
      <c r="B57" s="3" t="s">
        <v>256</v>
      </c>
      <c r="C57" s="3" t="s">
        <v>925</v>
      </c>
      <c r="D57" s="3" t="s">
        <v>255</v>
      </c>
      <c r="G57" s="14" t="s">
        <v>1214</v>
      </c>
      <c r="H57" s="14" t="s">
        <v>925</v>
      </c>
    </row>
    <row r="58" spans="2:8" ht="30" x14ac:dyDescent="0.25">
      <c r="B58" s="3" t="s">
        <v>259</v>
      </c>
      <c r="C58" s="3" t="s">
        <v>925</v>
      </c>
      <c r="D58" s="3" t="s">
        <v>258</v>
      </c>
      <c r="G58" s="14" t="s">
        <v>1215</v>
      </c>
      <c r="H58" s="14" t="s">
        <v>925</v>
      </c>
    </row>
    <row r="59" spans="2:8" ht="45" x14ac:dyDescent="0.25">
      <c r="B59" s="3" t="s">
        <v>261</v>
      </c>
      <c r="C59" s="3" t="s">
        <v>925</v>
      </c>
      <c r="D59" s="3" t="s">
        <v>260</v>
      </c>
      <c r="G59" s="14" t="s">
        <v>1216</v>
      </c>
      <c r="H59" s="14" t="s">
        <v>925</v>
      </c>
    </row>
    <row r="60" spans="2:8" ht="30" x14ac:dyDescent="0.25">
      <c r="B60" s="3" t="s">
        <v>263</v>
      </c>
      <c r="C60" s="3" t="s">
        <v>925</v>
      </c>
      <c r="D60" s="3" t="s">
        <v>262</v>
      </c>
      <c r="G60" s="14" t="s">
        <v>1217</v>
      </c>
      <c r="H60" s="14" t="s">
        <v>925</v>
      </c>
    </row>
    <row r="61" spans="2:8" ht="30" x14ac:dyDescent="0.25">
      <c r="B61" s="3" t="s">
        <v>265</v>
      </c>
      <c r="C61" s="3" t="s">
        <v>925</v>
      </c>
      <c r="D61" s="3" t="s">
        <v>264</v>
      </c>
      <c r="G61" s="14" t="s">
        <v>1218</v>
      </c>
      <c r="H61" s="14" t="s">
        <v>925</v>
      </c>
    </row>
    <row r="62" spans="2:8" ht="30" x14ac:dyDescent="0.25">
      <c r="B62" s="3" t="s">
        <v>267</v>
      </c>
      <c r="C62" s="3" t="s">
        <v>925</v>
      </c>
      <c r="D62" s="3" t="s">
        <v>266</v>
      </c>
      <c r="G62" s="14" t="s">
        <v>1219</v>
      </c>
      <c r="H62" s="14" t="s">
        <v>925</v>
      </c>
    </row>
    <row r="63" spans="2:8" ht="30" x14ac:dyDescent="0.25">
      <c r="B63" s="3" t="s">
        <v>269</v>
      </c>
      <c r="C63" s="3" t="s">
        <v>925</v>
      </c>
      <c r="D63" s="3" t="s">
        <v>268</v>
      </c>
      <c r="G63" s="14" t="s">
        <v>1220</v>
      </c>
      <c r="H63" s="14" t="s">
        <v>925</v>
      </c>
    </row>
    <row r="64" spans="2:8" ht="30" x14ac:dyDescent="0.25">
      <c r="B64" s="3" t="s">
        <v>271</v>
      </c>
      <c r="C64" s="3" t="s">
        <v>925</v>
      </c>
      <c r="D64" s="3" t="s">
        <v>270</v>
      </c>
      <c r="G64" s="14" t="s">
        <v>1221</v>
      </c>
      <c r="H64" s="14" t="s">
        <v>925</v>
      </c>
    </row>
    <row r="65" spans="2:8" ht="30" x14ac:dyDescent="0.25">
      <c r="B65" s="3" t="s">
        <v>273</v>
      </c>
      <c r="C65" s="3" t="s">
        <v>925</v>
      </c>
      <c r="D65" s="3" t="s">
        <v>272</v>
      </c>
      <c r="G65" s="14" t="s">
        <v>1222</v>
      </c>
      <c r="H65" s="14" t="s">
        <v>925</v>
      </c>
    </row>
    <row r="66" spans="2:8" ht="30" x14ac:dyDescent="0.25">
      <c r="B66" s="3" t="s">
        <v>275</v>
      </c>
      <c r="C66" s="3" t="s">
        <v>925</v>
      </c>
      <c r="D66" s="3" t="s">
        <v>274</v>
      </c>
      <c r="G66" s="14" t="s">
        <v>1223</v>
      </c>
      <c r="H66" s="14" t="s">
        <v>925</v>
      </c>
    </row>
    <row r="67" spans="2:8" ht="45" x14ac:dyDescent="0.25">
      <c r="B67" s="3" t="s">
        <v>277</v>
      </c>
      <c r="C67" s="3" t="s">
        <v>925</v>
      </c>
      <c r="D67" s="3" t="s">
        <v>276</v>
      </c>
      <c r="G67" s="14" t="s">
        <v>1224</v>
      </c>
      <c r="H67" s="14" t="s">
        <v>925</v>
      </c>
    </row>
    <row r="68" spans="2:8" ht="45" x14ac:dyDescent="0.25">
      <c r="B68" s="3" t="s">
        <v>279</v>
      </c>
      <c r="C68" s="3" t="s">
        <v>925</v>
      </c>
      <c r="D68" s="3" t="s">
        <v>278</v>
      </c>
      <c r="G68" s="14" t="s">
        <v>1225</v>
      </c>
      <c r="H68" s="14" t="s">
        <v>925</v>
      </c>
    </row>
    <row r="69" spans="2:8" ht="30" x14ac:dyDescent="0.25">
      <c r="B69" s="3" t="s">
        <v>282</v>
      </c>
      <c r="C69" s="3" t="s">
        <v>925</v>
      </c>
      <c r="D69" s="3" t="s">
        <v>281</v>
      </c>
      <c r="G69" s="14" t="s">
        <v>1226</v>
      </c>
      <c r="H69" s="14" t="s">
        <v>925</v>
      </c>
    </row>
    <row r="70" spans="2:8" ht="30" x14ac:dyDescent="0.25">
      <c r="B70" s="3" t="s">
        <v>284</v>
      </c>
      <c r="C70" s="3" t="s">
        <v>925</v>
      </c>
      <c r="D70" s="3" t="s">
        <v>283</v>
      </c>
      <c r="G70" s="14" t="s">
        <v>1227</v>
      </c>
      <c r="H70" s="14" t="s">
        <v>925</v>
      </c>
    </row>
    <row r="71" spans="2:8" ht="30" x14ac:dyDescent="0.25">
      <c r="B71" s="3" t="s">
        <v>287</v>
      </c>
      <c r="C71" s="3" t="s">
        <v>925</v>
      </c>
      <c r="D71" s="3" t="s">
        <v>286</v>
      </c>
      <c r="G71" s="14" t="s">
        <v>1228</v>
      </c>
      <c r="H71" s="14" t="s">
        <v>925</v>
      </c>
    </row>
    <row r="72" spans="2:8" ht="30" x14ac:dyDescent="0.25">
      <c r="B72" s="3" t="s">
        <v>290</v>
      </c>
      <c r="C72" s="3" t="s">
        <v>925</v>
      </c>
      <c r="D72" s="3" t="s">
        <v>289</v>
      </c>
      <c r="G72" s="14" t="s">
        <v>1229</v>
      </c>
      <c r="H72" s="14" t="s">
        <v>925</v>
      </c>
    </row>
    <row r="73" spans="2:8" ht="30" x14ac:dyDescent="0.25">
      <c r="B73" s="3" t="s">
        <v>292</v>
      </c>
      <c r="C73" s="3" t="s">
        <v>925</v>
      </c>
      <c r="D73" s="3" t="s">
        <v>291</v>
      </c>
      <c r="G73" s="14" t="s">
        <v>1230</v>
      </c>
      <c r="H73" s="14" t="s">
        <v>925</v>
      </c>
    </row>
    <row r="74" spans="2:8" ht="30" x14ac:dyDescent="0.25">
      <c r="B74" s="3" t="s">
        <v>294</v>
      </c>
      <c r="C74" s="3" t="s">
        <v>925</v>
      </c>
      <c r="D74" s="3" t="s">
        <v>293</v>
      </c>
      <c r="G74" s="14" t="s">
        <v>1231</v>
      </c>
      <c r="H74" s="14" t="s">
        <v>925</v>
      </c>
    </row>
    <row r="75" spans="2:8" ht="30" x14ac:dyDescent="0.25">
      <c r="B75" s="3" t="s">
        <v>296</v>
      </c>
      <c r="C75" s="3" t="s">
        <v>925</v>
      </c>
      <c r="D75" s="3" t="s">
        <v>295</v>
      </c>
      <c r="G75" s="14" t="s">
        <v>1232</v>
      </c>
      <c r="H75" s="14" t="s">
        <v>925</v>
      </c>
    </row>
    <row r="76" spans="2:8" ht="30" x14ac:dyDescent="0.25">
      <c r="B76" s="3" t="s">
        <v>298</v>
      </c>
      <c r="C76" s="3" t="s">
        <v>925</v>
      </c>
      <c r="D76" s="3" t="s">
        <v>297</v>
      </c>
      <c r="G76" s="14" t="s">
        <v>1233</v>
      </c>
      <c r="H76" s="14" t="s">
        <v>925</v>
      </c>
    </row>
    <row r="77" spans="2:8" ht="30" x14ac:dyDescent="0.25">
      <c r="B77" s="3" t="s">
        <v>300</v>
      </c>
      <c r="C77" s="3" t="s">
        <v>925</v>
      </c>
      <c r="D77" s="3" t="s">
        <v>299</v>
      </c>
      <c r="G77" s="14" t="s">
        <v>1234</v>
      </c>
      <c r="H77" s="14" t="s">
        <v>925</v>
      </c>
    </row>
    <row r="78" spans="2:8" ht="30" x14ac:dyDescent="0.25">
      <c r="B78" s="3" t="s">
        <v>302</v>
      </c>
      <c r="C78" s="3" t="s">
        <v>925</v>
      </c>
      <c r="D78" s="3" t="s">
        <v>301</v>
      </c>
      <c r="G78" s="14" t="s">
        <v>1235</v>
      </c>
      <c r="H78" s="14" t="s">
        <v>925</v>
      </c>
    </row>
    <row r="79" spans="2:8" ht="30" x14ac:dyDescent="0.25">
      <c r="B79" s="3" t="s">
        <v>304</v>
      </c>
      <c r="C79" s="3" t="s">
        <v>925</v>
      </c>
      <c r="D79" s="3" t="s">
        <v>303</v>
      </c>
      <c r="G79" s="14" t="s">
        <v>1236</v>
      </c>
      <c r="H79" s="14" t="s">
        <v>925</v>
      </c>
    </row>
    <row r="80" spans="2:8" ht="30" x14ac:dyDescent="0.25">
      <c r="B80" s="3" t="s">
        <v>306</v>
      </c>
      <c r="C80" s="3" t="s">
        <v>925</v>
      </c>
      <c r="D80" s="3" t="s">
        <v>305</v>
      </c>
      <c r="G80" s="14" t="s">
        <v>1237</v>
      </c>
      <c r="H80" s="14" t="s">
        <v>925</v>
      </c>
    </row>
    <row r="81" spans="2:8" ht="30" x14ac:dyDescent="0.25">
      <c r="B81" s="3" t="s">
        <v>308</v>
      </c>
      <c r="C81" s="3" t="s">
        <v>925</v>
      </c>
      <c r="D81" s="3" t="s">
        <v>307</v>
      </c>
      <c r="G81" s="14" t="s">
        <v>1238</v>
      </c>
      <c r="H81" s="14" t="s">
        <v>925</v>
      </c>
    </row>
    <row r="82" spans="2:8" ht="30" x14ac:dyDescent="0.25">
      <c r="B82" s="3" t="s">
        <v>311</v>
      </c>
      <c r="C82" s="3" t="s">
        <v>925</v>
      </c>
      <c r="D82" s="3" t="s">
        <v>310</v>
      </c>
      <c r="G82" s="14" t="s">
        <v>1239</v>
      </c>
      <c r="H82" s="14" t="s">
        <v>925</v>
      </c>
    </row>
    <row r="83" spans="2:8" ht="30" x14ac:dyDescent="0.25">
      <c r="B83" s="3" t="s">
        <v>314</v>
      </c>
      <c r="C83" s="3" t="s">
        <v>925</v>
      </c>
      <c r="D83" s="3" t="s">
        <v>313</v>
      </c>
      <c r="G83" s="14" t="s">
        <v>1240</v>
      </c>
      <c r="H83" s="14" t="s">
        <v>925</v>
      </c>
    </row>
    <row r="84" spans="2:8" ht="30" x14ac:dyDescent="0.25">
      <c r="B84" s="3" t="s">
        <v>316</v>
      </c>
      <c r="C84" s="3" t="s">
        <v>925</v>
      </c>
      <c r="D84" s="3" t="s">
        <v>315</v>
      </c>
      <c r="G84" s="14" t="s">
        <v>1241</v>
      </c>
      <c r="H84" s="14" t="s">
        <v>925</v>
      </c>
    </row>
    <row r="85" spans="2:8" ht="30" x14ac:dyDescent="0.25">
      <c r="B85" s="3" t="s">
        <v>318</v>
      </c>
      <c r="C85" s="3" t="s">
        <v>925</v>
      </c>
      <c r="D85" s="3" t="s">
        <v>317</v>
      </c>
      <c r="G85" s="14" t="s">
        <v>1242</v>
      </c>
      <c r="H85" s="14" t="s">
        <v>925</v>
      </c>
    </row>
    <row r="86" spans="2:8" ht="30" x14ac:dyDescent="0.25">
      <c r="B86" s="3" t="s">
        <v>320</v>
      </c>
      <c r="C86" s="3" t="s">
        <v>925</v>
      </c>
      <c r="D86" s="3" t="s">
        <v>319</v>
      </c>
      <c r="G86" s="14" t="s">
        <v>1243</v>
      </c>
      <c r="H86" s="14" t="s">
        <v>925</v>
      </c>
    </row>
    <row r="87" spans="2:8" ht="30" x14ac:dyDescent="0.25">
      <c r="B87" s="3" t="s">
        <v>322</v>
      </c>
      <c r="C87" s="3" t="s">
        <v>925</v>
      </c>
      <c r="D87" s="3" t="s">
        <v>321</v>
      </c>
      <c r="G87" s="14" t="s">
        <v>1244</v>
      </c>
      <c r="H87" s="14" t="s">
        <v>925</v>
      </c>
    </row>
    <row r="88" spans="2:8" ht="45" x14ac:dyDescent="0.25">
      <c r="B88" s="3" t="s">
        <v>325</v>
      </c>
      <c r="C88" s="3" t="s">
        <v>925</v>
      </c>
      <c r="D88" s="3" t="s">
        <v>324</v>
      </c>
      <c r="G88" s="14" t="s">
        <v>1245</v>
      </c>
      <c r="H88" s="14" t="s">
        <v>925</v>
      </c>
    </row>
    <row r="89" spans="2:8" ht="30" x14ac:dyDescent="0.25">
      <c r="B89" s="3" t="s">
        <v>328</v>
      </c>
      <c r="C89" s="3" t="s">
        <v>925</v>
      </c>
      <c r="D89" s="3" t="s">
        <v>327</v>
      </c>
      <c r="G89" s="14" t="s">
        <v>1246</v>
      </c>
      <c r="H89" s="14" t="s">
        <v>925</v>
      </c>
    </row>
    <row r="90" spans="2:8" ht="30" x14ac:dyDescent="0.25">
      <c r="B90" s="3" t="s">
        <v>330</v>
      </c>
      <c r="C90" s="3" t="s">
        <v>925</v>
      </c>
      <c r="D90" s="3" t="s">
        <v>329</v>
      </c>
      <c r="G90" s="14" t="s">
        <v>1247</v>
      </c>
      <c r="H90" s="14" t="s">
        <v>925</v>
      </c>
    </row>
    <row r="91" spans="2:8" ht="30" x14ac:dyDescent="0.25">
      <c r="B91" s="3" t="s">
        <v>332</v>
      </c>
      <c r="C91" s="3" t="s">
        <v>925</v>
      </c>
      <c r="D91" s="3" t="s">
        <v>331</v>
      </c>
      <c r="G91" s="14" t="s">
        <v>1248</v>
      </c>
      <c r="H91" s="14" t="s">
        <v>925</v>
      </c>
    </row>
    <row r="92" spans="2:8" ht="30" x14ac:dyDescent="0.25">
      <c r="B92" s="3" t="s">
        <v>334</v>
      </c>
      <c r="C92" s="3" t="s">
        <v>925</v>
      </c>
      <c r="D92" s="3" t="s">
        <v>333</v>
      </c>
      <c r="G92" s="14" t="s">
        <v>1249</v>
      </c>
      <c r="H92" s="14" t="s">
        <v>925</v>
      </c>
    </row>
    <row r="93" spans="2:8" ht="30" x14ac:dyDescent="0.25">
      <c r="B93" s="3" t="s">
        <v>336</v>
      </c>
      <c r="C93" s="3" t="s">
        <v>925</v>
      </c>
      <c r="D93" s="3" t="s">
        <v>335</v>
      </c>
      <c r="G93" s="14" t="s">
        <v>1250</v>
      </c>
      <c r="H93" s="14" t="s">
        <v>925</v>
      </c>
    </row>
    <row r="94" spans="2:8" ht="30" x14ac:dyDescent="0.25">
      <c r="B94" s="3" t="s">
        <v>338</v>
      </c>
      <c r="C94" s="3" t="s">
        <v>925</v>
      </c>
      <c r="D94" s="3" t="s">
        <v>337</v>
      </c>
      <c r="G94" s="14" t="s">
        <v>1251</v>
      </c>
      <c r="H94" s="14" t="s">
        <v>925</v>
      </c>
    </row>
    <row r="95" spans="2:8" ht="30" x14ac:dyDescent="0.25">
      <c r="B95" s="3" t="s">
        <v>340</v>
      </c>
      <c r="C95" s="3" t="s">
        <v>925</v>
      </c>
      <c r="D95" s="3" t="s">
        <v>339</v>
      </c>
      <c r="G95" s="14" t="s">
        <v>1252</v>
      </c>
      <c r="H95" s="14" t="s">
        <v>925</v>
      </c>
    </row>
    <row r="96" spans="2:8" ht="30" x14ac:dyDescent="0.25">
      <c r="B96" s="3" t="s">
        <v>342</v>
      </c>
      <c r="C96" s="3" t="s">
        <v>925</v>
      </c>
      <c r="D96" s="3" t="s">
        <v>341</v>
      </c>
      <c r="G96" s="14" t="s">
        <v>1253</v>
      </c>
      <c r="H96" s="14" t="s">
        <v>925</v>
      </c>
    </row>
    <row r="97" spans="2:8" ht="45" x14ac:dyDescent="0.25">
      <c r="B97" s="3" t="s">
        <v>344</v>
      </c>
      <c r="C97" s="3" t="s">
        <v>925</v>
      </c>
      <c r="D97" s="3" t="s">
        <v>343</v>
      </c>
      <c r="G97" s="14" t="s">
        <v>1254</v>
      </c>
      <c r="H97" s="14" t="s">
        <v>925</v>
      </c>
    </row>
    <row r="98" spans="2:8" ht="30" x14ac:dyDescent="0.25">
      <c r="B98" s="3" t="s">
        <v>346</v>
      </c>
      <c r="C98" s="3" t="s">
        <v>925</v>
      </c>
      <c r="D98" s="3" t="s">
        <v>345</v>
      </c>
      <c r="G98" s="14" t="s">
        <v>1255</v>
      </c>
      <c r="H98" s="14" t="s">
        <v>925</v>
      </c>
    </row>
    <row r="99" spans="2:8" ht="30" x14ac:dyDescent="0.25">
      <c r="B99" s="3" t="s">
        <v>348</v>
      </c>
      <c r="C99" s="3" t="s">
        <v>925</v>
      </c>
      <c r="D99" s="3" t="s">
        <v>347</v>
      </c>
      <c r="G99" s="14" t="s">
        <v>1256</v>
      </c>
      <c r="H99" s="14" t="s">
        <v>925</v>
      </c>
    </row>
    <row r="100" spans="2:8" ht="30" x14ac:dyDescent="0.25">
      <c r="B100" s="3" t="s">
        <v>350</v>
      </c>
      <c r="C100" s="3" t="s">
        <v>925</v>
      </c>
      <c r="D100" s="3" t="s">
        <v>349</v>
      </c>
      <c r="G100" s="14" t="s">
        <v>1257</v>
      </c>
      <c r="H100" s="14" t="s">
        <v>925</v>
      </c>
    </row>
    <row r="101" spans="2:8" ht="30" x14ac:dyDescent="0.25">
      <c r="B101" s="3" t="s">
        <v>353</v>
      </c>
      <c r="C101" s="3" t="s">
        <v>925</v>
      </c>
      <c r="D101" s="3" t="s">
        <v>352</v>
      </c>
      <c r="G101" s="14" t="s">
        <v>1258</v>
      </c>
      <c r="H101" s="14" t="s">
        <v>925</v>
      </c>
    </row>
    <row r="102" spans="2:8" ht="30" x14ac:dyDescent="0.25">
      <c r="B102" s="3" t="s">
        <v>356</v>
      </c>
      <c r="C102" s="3" t="s">
        <v>925</v>
      </c>
      <c r="D102" s="3" t="s">
        <v>355</v>
      </c>
      <c r="G102" s="14" t="s">
        <v>1259</v>
      </c>
      <c r="H102" s="14" t="s">
        <v>925</v>
      </c>
    </row>
    <row r="103" spans="2:8" ht="30" x14ac:dyDescent="0.25">
      <c r="B103" s="3" t="s">
        <v>358</v>
      </c>
      <c r="C103" s="3" t="s">
        <v>925</v>
      </c>
      <c r="D103" s="3" t="s">
        <v>357</v>
      </c>
      <c r="G103" s="14" t="s">
        <v>1260</v>
      </c>
      <c r="H103" s="14" t="s">
        <v>925</v>
      </c>
    </row>
    <row r="104" spans="2:8" ht="30" x14ac:dyDescent="0.25">
      <c r="B104" s="3" t="s">
        <v>360</v>
      </c>
      <c r="C104" s="3" t="s">
        <v>925</v>
      </c>
      <c r="D104" s="3" t="s">
        <v>359</v>
      </c>
      <c r="G104" s="14" t="s">
        <v>1261</v>
      </c>
      <c r="H104" s="14" t="s">
        <v>925</v>
      </c>
    </row>
    <row r="105" spans="2:8" ht="30" x14ac:dyDescent="0.25">
      <c r="B105" s="3" t="s">
        <v>362</v>
      </c>
      <c r="C105" s="3" t="s">
        <v>925</v>
      </c>
      <c r="D105" s="3" t="s">
        <v>361</v>
      </c>
      <c r="G105" s="14" t="s">
        <v>1262</v>
      </c>
      <c r="H105" s="14" t="s">
        <v>925</v>
      </c>
    </row>
    <row r="106" spans="2:8" ht="30" x14ac:dyDescent="0.25">
      <c r="B106" s="3" t="s">
        <v>364</v>
      </c>
      <c r="C106" s="3" t="s">
        <v>925</v>
      </c>
      <c r="D106" s="3" t="s">
        <v>363</v>
      </c>
      <c r="G106" s="14" t="s">
        <v>1263</v>
      </c>
      <c r="H106" s="14" t="s">
        <v>925</v>
      </c>
    </row>
    <row r="107" spans="2:8" ht="30" x14ac:dyDescent="0.25">
      <c r="B107" s="3" t="s">
        <v>366</v>
      </c>
      <c r="C107" s="3" t="s">
        <v>925</v>
      </c>
      <c r="D107" s="3" t="s">
        <v>365</v>
      </c>
      <c r="G107" s="14" t="s">
        <v>1264</v>
      </c>
      <c r="H107" s="14" t="s">
        <v>925</v>
      </c>
    </row>
    <row r="108" spans="2:8" ht="30" x14ac:dyDescent="0.25">
      <c r="B108" s="3" t="s">
        <v>368</v>
      </c>
      <c r="C108" s="3" t="s">
        <v>925</v>
      </c>
      <c r="D108" s="3" t="s">
        <v>367</v>
      </c>
      <c r="G108" s="14" t="s">
        <v>1265</v>
      </c>
      <c r="H108" s="14" t="s">
        <v>925</v>
      </c>
    </row>
    <row r="109" spans="2:8" ht="30" x14ac:dyDescent="0.25">
      <c r="B109" s="3" t="s">
        <v>370</v>
      </c>
      <c r="C109" s="3" t="s">
        <v>925</v>
      </c>
      <c r="D109" s="3" t="s">
        <v>369</v>
      </c>
      <c r="G109" s="14" t="s">
        <v>1266</v>
      </c>
      <c r="H109" s="14" t="s">
        <v>925</v>
      </c>
    </row>
    <row r="110" spans="2:8" ht="30" x14ac:dyDescent="0.25">
      <c r="B110" s="3" t="s">
        <v>372</v>
      </c>
      <c r="C110" s="3" t="s">
        <v>925</v>
      </c>
      <c r="D110" s="3" t="s">
        <v>371</v>
      </c>
      <c r="G110" s="14" t="s">
        <v>1267</v>
      </c>
      <c r="H110" s="14" t="s">
        <v>925</v>
      </c>
    </row>
    <row r="111" spans="2:8" ht="30" x14ac:dyDescent="0.25">
      <c r="B111" s="3" t="s">
        <v>374</v>
      </c>
      <c r="C111" s="3" t="s">
        <v>925</v>
      </c>
      <c r="D111" s="3" t="s">
        <v>373</v>
      </c>
      <c r="G111" s="14" t="s">
        <v>1268</v>
      </c>
      <c r="H111" s="14" t="s">
        <v>925</v>
      </c>
    </row>
    <row r="112" spans="2:8" ht="30" x14ac:dyDescent="0.25">
      <c r="B112" s="3" t="s">
        <v>376</v>
      </c>
      <c r="C112" s="3" t="s">
        <v>925</v>
      </c>
      <c r="D112" s="3" t="s">
        <v>375</v>
      </c>
      <c r="G112" s="14" t="s">
        <v>1269</v>
      </c>
      <c r="H112" s="14" t="s">
        <v>925</v>
      </c>
    </row>
    <row r="113" spans="2:8" ht="30" x14ac:dyDescent="0.25">
      <c r="B113" s="3" t="s">
        <v>378</v>
      </c>
      <c r="C113" s="3" t="s">
        <v>925</v>
      </c>
      <c r="D113" s="3" t="s">
        <v>377</v>
      </c>
      <c r="G113" s="14" t="s">
        <v>1270</v>
      </c>
      <c r="H113" s="14" t="s">
        <v>925</v>
      </c>
    </row>
    <row r="114" spans="2:8" ht="30" x14ac:dyDescent="0.25">
      <c r="B114" s="3" t="s">
        <v>380</v>
      </c>
      <c r="C114" s="3" t="s">
        <v>925</v>
      </c>
      <c r="D114" s="3" t="s">
        <v>379</v>
      </c>
      <c r="G114" s="14" t="s">
        <v>1271</v>
      </c>
      <c r="H114" s="14" t="s">
        <v>925</v>
      </c>
    </row>
    <row r="115" spans="2:8" ht="30" x14ac:dyDescent="0.25">
      <c r="B115" s="3" t="s">
        <v>382</v>
      </c>
      <c r="C115" s="3" t="s">
        <v>925</v>
      </c>
      <c r="D115" s="3" t="s">
        <v>381</v>
      </c>
      <c r="G115" s="14" t="s">
        <v>1272</v>
      </c>
      <c r="H115" s="14" t="s">
        <v>925</v>
      </c>
    </row>
    <row r="116" spans="2:8" ht="30" x14ac:dyDescent="0.25">
      <c r="B116" s="3" t="s">
        <v>385</v>
      </c>
      <c r="C116" s="3" t="s">
        <v>925</v>
      </c>
      <c r="D116" s="3" t="s">
        <v>384</v>
      </c>
      <c r="G116" s="14" t="s">
        <v>1273</v>
      </c>
      <c r="H116" s="14" t="s">
        <v>925</v>
      </c>
    </row>
    <row r="117" spans="2:8" ht="30" x14ac:dyDescent="0.25">
      <c r="B117" s="3" t="s">
        <v>388</v>
      </c>
      <c r="C117" s="3" t="s">
        <v>925</v>
      </c>
      <c r="D117" s="3" t="s">
        <v>387</v>
      </c>
      <c r="G117" s="14" t="s">
        <v>1274</v>
      </c>
      <c r="H117" s="14" t="s">
        <v>925</v>
      </c>
    </row>
    <row r="118" spans="2:8" ht="30" x14ac:dyDescent="0.25">
      <c r="B118" s="3" t="s">
        <v>391</v>
      </c>
      <c r="C118" s="3" t="s">
        <v>925</v>
      </c>
      <c r="D118" s="3" t="s">
        <v>390</v>
      </c>
      <c r="G118" s="14" t="s">
        <v>1275</v>
      </c>
      <c r="H118" s="14" t="s">
        <v>925</v>
      </c>
    </row>
    <row r="119" spans="2:8" ht="30" x14ac:dyDescent="0.25">
      <c r="B119" s="3" t="s">
        <v>393</v>
      </c>
      <c r="C119" s="3" t="s">
        <v>925</v>
      </c>
      <c r="D119" s="3" t="s">
        <v>392</v>
      </c>
      <c r="G119" s="14" t="s">
        <v>1276</v>
      </c>
      <c r="H119" s="14" t="s">
        <v>925</v>
      </c>
    </row>
    <row r="120" spans="2:8" ht="30" x14ac:dyDescent="0.25">
      <c r="B120" s="3" t="s">
        <v>395</v>
      </c>
      <c r="C120" s="3" t="s">
        <v>925</v>
      </c>
      <c r="D120" s="3" t="s">
        <v>394</v>
      </c>
      <c r="G120" s="14" t="s">
        <v>1277</v>
      </c>
      <c r="H120" s="14" t="s">
        <v>925</v>
      </c>
    </row>
    <row r="121" spans="2:8" ht="30" x14ac:dyDescent="0.25">
      <c r="B121" s="3" t="s">
        <v>397</v>
      </c>
      <c r="C121" s="3" t="s">
        <v>925</v>
      </c>
      <c r="D121" s="3" t="s">
        <v>396</v>
      </c>
      <c r="G121" s="14" t="s">
        <v>1278</v>
      </c>
      <c r="H121" s="14" t="s">
        <v>925</v>
      </c>
    </row>
    <row r="122" spans="2:8" ht="30" x14ac:dyDescent="0.25">
      <c r="B122" s="3" t="s">
        <v>399</v>
      </c>
      <c r="C122" s="3" t="s">
        <v>925</v>
      </c>
      <c r="D122" s="3" t="s">
        <v>398</v>
      </c>
      <c r="G122" s="14" t="s">
        <v>1279</v>
      </c>
      <c r="H122" s="14" t="s">
        <v>925</v>
      </c>
    </row>
    <row r="123" spans="2:8" ht="30" x14ac:dyDescent="0.25">
      <c r="B123" s="3" t="s">
        <v>401</v>
      </c>
      <c r="C123" s="3" t="s">
        <v>925</v>
      </c>
      <c r="D123" s="3" t="s">
        <v>400</v>
      </c>
      <c r="G123" s="14" t="s">
        <v>1280</v>
      </c>
      <c r="H123" s="14" t="s">
        <v>925</v>
      </c>
    </row>
    <row r="124" spans="2:8" ht="30" x14ac:dyDescent="0.25">
      <c r="B124" s="3" t="s">
        <v>403</v>
      </c>
      <c r="C124" s="3" t="s">
        <v>925</v>
      </c>
      <c r="D124" s="3" t="s">
        <v>402</v>
      </c>
      <c r="G124" s="14" t="s">
        <v>1281</v>
      </c>
      <c r="H124" s="14" t="s">
        <v>925</v>
      </c>
    </row>
    <row r="125" spans="2:8" ht="30" x14ac:dyDescent="0.25">
      <c r="B125" s="3" t="s">
        <v>406</v>
      </c>
      <c r="C125" s="3" t="s">
        <v>925</v>
      </c>
      <c r="D125" s="3" t="s">
        <v>405</v>
      </c>
      <c r="G125" s="14" t="s">
        <v>1282</v>
      </c>
      <c r="H125" s="14" t="s">
        <v>925</v>
      </c>
    </row>
    <row r="126" spans="2:8" ht="30" x14ac:dyDescent="0.25">
      <c r="B126" s="3" t="s">
        <v>409</v>
      </c>
      <c r="C126" s="3" t="s">
        <v>925</v>
      </c>
      <c r="D126" s="3" t="s">
        <v>408</v>
      </c>
      <c r="G126" s="14" t="s">
        <v>1283</v>
      </c>
      <c r="H126" s="14" t="s">
        <v>925</v>
      </c>
    </row>
    <row r="127" spans="2:8" ht="45" x14ac:dyDescent="0.25">
      <c r="B127" s="3" t="s">
        <v>412</v>
      </c>
      <c r="C127" s="3" t="s">
        <v>925</v>
      </c>
      <c r="D127" s="3" t="s">
        <v>411</v>
      </c>
      <c r="G127" s="14" t="s">
        <v>1284</v>
      </c>
      <c r="H127" s="14" t="s">
        <v>925</v>
      </c>
    </row>
    <row r="128" spans="2:8" ht="30" x14ac:dyDescent="0.25">
      <c r="B128" s="3" t="s">
        <v>414</v>
      </c>
      <c r="C128" s="3" t="s">
        <v>925</v>
      </c>
      <c r="D128" s="3" t="s">
        <v>413</v>
      </c>
      <c r="G128" s="14" t="s">
        <v>1285</v>
      </c>
      <c r="H128" s="14" t="s">
        <v>925</v>
      </c>
    </row>
    <row r="129" spans="2:8" ht="30" x14ac:dyDescent="0.25">
      <c r="B129" s="3" t="s">
        <v>416</v>
      </c>
      <c r="C129" s="3" t="s">
        <v>925</v>
      </c>
      <c r="D129" s="3" t="s">
        <v>415</v>
      </c>
      <c r="G129" s="14" t="s">
        <v>1286</v>
      </c>
      <c r="H129" s="14" t="s">
        <v>925</v>
      </c>
    </row>
    <row r="130" spans="2:8" ht="30" x14ac:dyDescent="0.25">
      <c r="B130" s="3" t="s">
        <v>418</v>
      </c>
      <c r="C130" s="3" t="s">
        <v>925</v>
      </c>
      <c r="D130" s="3" t="s">
        <v>417</v>
      </c>
      <c r="G130" s="14" t="s">
        <v>1287</v>
      </c>
      <c r="H130" s="14" t="s">
        <v>925</v>
      </c>
    </row>
    <row r="131" spans="2:8" ht="30" x14ac:dyDescent="0.25">
      <c r="B131" s="3" t="s">
        <v>420</v>
      </c>
      <c r="C131" s="3" t="s">
        <v>925</v>
      </c>
      <c r="D131" s="3" t="s">
        <v>419</v>
      </c>
      <c r="G131" s="14" t="s">
        <v>1288</v>
      </c>
      <c r="H131" s="14" t="s">
        <v>925</v>
      </c>
    </row>
    <row r="132" spans="2:8" ht="30" x14ac:dyDescent="0.25">
      <c r="B132" s="3" t="s">
        <v>422</v>
      </c>
      <c r="C132" s="3" t="s">
        <v>925</v>
      </c>
      <c r="D132" s="3" t="s">
        <v>421</v>
      </c>
      <c r="G132" s="14" t="s">
        <v>1289</v>
      </c>
      <c r="H132" s="14" t="s">
        <v>925</v>
      </c>
    </row>
    <row r="133" spans="2:8" ht="75" x14ac:dyDescent="0.25">
      <c r="B133" s="3" t="s">
        <v>424</v>
      </c>
      <c r="C133" s="3" t="s">
        <v>925</v>
      </c>
      <c r="D133" s="3" t="s">
        <v>423</v>
      </c>
      <c r="G133" s="14" t="s">
        <v>1290</v>
      </c>
      <c r="H133" s="14" t="s">
        <v>925</v>
      </c>
    </row>
    <row r="134" spans="2:8" ht="30" x14ac:dyDescent="0.25">
      <c r="B134" s="3" t="s">
        <v>426</v>
      </c>
      <c r="C134" s="3" t="s">
        <v>925</v>
      </c>
      <c r="D134" s="3" t="s">
        <v>425</v>
      </c>
      <c r="G134" s="14" t="s">
        <v>1291</v>
      </c>
      <c r="H134" s="14" t="s">
        <v>925</v>
      </c>
    </row>
    <row r="135" spans="2:8" ht="30" x14ac:dyDescent="0.25">
      <c r="B135" s="3" t="s">
        <v>428</v>
      </c>
      <c r="C135" s="3" t="s">
        <v>925</v>
      </c>
      <c r="D135" s="3" t="s">
        <v>427</v>
      </c>
      <c r="G135" s="14" t="s">
        <v>1292</v>
      </c>
      <c r="H135" s="14" t="s">
        <v>925</v>
      </c>
    </row>
    <row r="136" spans="2:8" ht="30" x14ac:dyDescent="0.25">
      <c r="B136" s="3" t="s">
        <v>430</v>
      </c>
      <c r="C136" s="3" t="s">
        <v>925</v>
      </c>
      <c r="D136" s="3" t="s">
        <v>429</v>
      </c>
      <c r="G136" s="14" t="s">
        <v>1293</v>
      </c>
      <c r="H136" s="14" t="s">
        <v>925</v>
      </c>
    </row>
    <row r="137" spans="2:8" ht="30" x14ac:dyDescent="0.25">
      <c r="B137" s="3" t="s">
        <v>432</v>
      </c>
      <c r="C137" s="3" t="s">
        <v>925</v>
      </c>
      <c r="D137" s="3" t="s">
        <v>431</v>
      </c>
      <c r="G137" s="14" t="s">
        <v>1294</v>
      </c>
      <c r="H137" s="14" t="s">
        <v>925</v>
      </c>
    </row>
    <row r="138" spans="2:8" ht="30" x14ac:dyDescent="0.25">
      <c r="B138" s="3" t="s">
        <v>434</v>
      </c>
      <c r="C138" s="3" t="s">
        <v>925</v>
      </c>
      <c r="D138" s="3" t="s">
        <v>433</v>
      </c>
      <c r="G138" s="14" t="s">
        <v>1295</v>
      </c>
      <c r="H138" s="14" t="s">
        <v>925</v>
      </c>
    </row>
    <row r="139" spans="2:8" ht="30" x14ac:dyDescent="0.25">
      <c r="B139" s="3" t="s">
        <v>436</v>
      </c>
      <c r="C139" s="3" t="s">
        <v>925</v>
      </c>
      <c r="D139" s="3" t="s">
        <v>435</v>
      </c>
      <c r="G139" s="14" t="s">
        <v>1296</v>
      </c>
      <c r="H139" s="14" t="s">
        <v>925</v>
      </c>
    </row>
    <row r="140" spans="2:8" ht="45" x14ac:dyDescent="0.25">
      <c r="B140" s="3" t="s">
        <v>439</v>
      </c>
      <c r="C140" s="3" t="s">
        <v>925</v>
      </c>
      <c r="D140" s="3" t="s">
        <v>438</v>
      </c>
      <c r="G140" s="14" t="s">
        <v>1297</v>
      </c>
      <c r="H140" s="14" t="s">
        <v>925</v>
      </c>
    </row>
    <row r="141" spans="2:8" ht="30" x14ac:dyDescent="0.25">
      <c r="B141" s="3" t="s">
        <v>141</v>
      </c>
      <c r="C141" s="3" t="s">
        <v>925</v>
      </c>
      <c r="D141" s="3" t="s">
        <v>441</v>
      </c>
      <c r="G141" s="14" t="s">
        <v>1298</v>
      </c>
      <c r="H141" s="14" t="s">
        <v>925</v>
      </c>
    </row>
    <row r="142" spans="2:8" ht="30" x14ac:dyDescent="0.25">
      <c r="B142" s="3" t="s">
        <v>143</v>
      </c>
      <c r="C142" s="3" t="s">
        <v>925</v>
      </c>
      <c r="D142" s="3" t="s">
        <v>442</v>
      </c>
      <c r="G142" s="14" t="s">
        <v>1299</v>
      </c>
      <c r="H142" s="14" t="s">
        <v>925</v>
      </c>
    </row>
    <row r="143" spans="2:8" ht="30" x14ac:dyDescent="0.25">
      <c r="B143" s="3" t="s">
        <v>145</v>
      </c>
      <c r="C143" s="3" t="s">
        <v>925</v>
      </c>
      <c r="D143" s="3" t="s">
        <v>444</v>
      </c>
      <c r="G143" s="14" t="s">
        <v>1300</v>
      </c>
      <c r="H143" s="14" t="s">
        <v>925</v>
      </c>
    </row>
    <row r="144" spans="2:8" ht="30" x14ac:dyDescent="0.25">
      <c r="B144" s="3" t="s">
        <v>446</v>
      </c>
      <c r="C144" s="3" t="s">
        <v>925</v>
      </c>
      <c r="D144" s="3" t="s">
        <v>445</v>
      </c>
      <c r="G144" s="14" t="s">
        <v>1301</v>
      </c>
      <c r="H144" s="14" t="s">
        <v>925</v>
      </c>
    </row>
    <row r="145" spans="2:8" ht="30" x14ac:dyDescent="0.25">
      <c r="B145" s="3" t="s">
        <v>448</v>
      </c>
      <c r="C145" s="3" t="s">
        <v>925</v>
      </c>
      <c r="D145" s="3" t="s">
        <v>447</v>
      </c>
      <c r="G145" s="14" t="s">
        <v>1302</v>
      </c>
      <c r="H145" s="14" t="s">
        <v>925</v>
      </c>
    </row>
    <row r="146" spans="2:8" ht="45" x14ac:dyDescent="0.25">
      <c r="B146" s="3" t="s">
        <v>450</v>
      </c>
      <c r="C146" s="3" t="s">
        <v>925</v>
      </c>
      <c r="D146" s="3" t="s">
        <v>449</v>
      </c>
      <c r="G146" s="14" t="s">
        <v>1303</v>
      </c>
      <c r="H146" s="14" t="s">
        <v>925</v>
      </c>
    </row>
    <row r="147" spans="2:8" ht="30" x14ac:dyDescent="0.25">
      <c r="B147" s="3" t="s">
        <v>452</v>
      </c>
      <c r="C147" s="3" t="s">
        <v>925</v>
      </c>
      <c r="D147" s="3" t="s">
        <v>451</v>
      </c>
      <c r="G147" s="14" t="s">
        <v>1304</v>
      </c>
      <c r="H147" s="14" t="s">
        <v>925</v>
      </c>
    </row>
    <row r="148" spans="2:8" ht="30" x14ac:dyDescent="0.25">
      <c r="B148" s="3" t="s">
        <v>454</v>
      </c>
      <c r="C148" s="3" t="s">
        <v>925</v>
      </c>
      <c r="D148" s="3" t="s">
        <v>453</v>
      </c>
      <c r="G148" s="14" t="s">
        <v>1305</v>
      </c>
      <c r="H148" s="14" t="s">
        <v>925</v>
      </c>
    </row>
    <row r="149" spans="2:8" ht="30" x14ac:dyDescent="0.25">
      <c r="B149" s="3" t="s">
        <v>456</v>
      </c>
      <c r="C149" s="3" t="s">
        <v>925</v>
      </c>
      <c r="D149" s="3" t="s">
        <v>455</v>
      </c>
      <c r="G149" s="14" t="s">
        <v>1306</v>
      </c>
      <c r="H149" s="14" t="s">
        <v>925</v>
      </c>
    </row>
    <row r="150" spans="2:8" ht="30" x14ac:dyDescent="0.25">
      <c r="B150" s="3" t="s">
        <v>458</v>
      </c>
      <c r="C150" s="3" t="s">
        <v>925</v>
      </c>
      <c r="D150" s="3" t="s">
        <v>457</v>
      </c>
      <c r="G150" s="14" t="s">
        <v>1307</v>
      </c>
      <c r="H150" s="14" t="s">
        <v>925</v>
      </c>
    </row>
    <row r="151" spans="2:8" ht="45" x14ac:dyDescent="0.25">
      <c r="B151" s="3" t="s">
        <v>460</v>
      </c>
      <c r="C151" s="3" t="s">
        <v>925</v>
      </c>
      <c r="D151" s="3" t="s">
        <v>459</v>
      </c>
      <c r="G151" s="14" t="s">
        <v>1308</v>
      </c>
      <c r="H151" s="14" t="s">
        <v>925</v>
      </c>
    </row>
    <row r="152" spans="2:8" ht="30" x14ac:dyDescent="0.25">
      <c r="B152" s="3" t="s">
        <v>462</v>
      </c>
      <c r="C152" s="3" t="s">
        <v>925</v>
      </c>
      <c r="D152" s="3" t="s">
        <v>461</v>
      </c>
      <c r="G152" s="14" t="s">
        <v>1309</v>
      </c>
      <c r="H152" s="14" t="s">
        <v>925</v>
      </c>
    </row>
    <row r="153" spans="2:8" ht="30" x14ac:dyDescent="0.25">
      <c r="B153" s="3" t="s">
        <v>465</v>
      </c>
      <c r="C153" s="3" t="s">
        <v>925</v>
      </c>
      <c r="D153" s="3" t="s">
        <v>464</v>
      </c>
      <c r="G153" s="14" t="s">
        <v>1310</v>
      </c>
      <c r="H153" s="14" t="s">
        <v>925</v>
      </c>
    </row>
    <row r="154" spans="2:8" ht="30" x14ac:dyDescent="0.25">
      <c r="B154" s="3" t="s">
        <v>468</v>
      </c>
      <c r="C154" s="3" t="s">
        <v>925</v>
      </c>
      <c r="D154" s="3" t="s">
        <v>467</v>
      </c>
      <c r="G154" s="14" t="s">
        <v>1311</v>
      </c>
      <c r="H154" s="14" t="s">
        <v>925</v>
      </c>
    </row>
    <row r="155" spans="2:8" ht="30" x14ac:dyDescent="0.25">
      <c r="B155" s="3" t="s">
        <v>360</v>
      </c>
      <c r="C155" s="3" t="s">
        <v>925</v>
      </c>
      <c r="D155" s="3" t="s">
        <v>470</v>
      </c>
      <c r="G155" s="14" t="s">
        <v>1312</v>
      </c>
      <c r="H155" s="14" t="s">
        <v>925</v>
      </c>
    </row>
    <row r="156" spans="2:8" ht="30" x14ac:dyDescent="0.25">
      <c r="B156" s="3" t="s">
        <v>362</v>
      </c>
      <c r="C156" s="3" t="s">
        <v>925</v>
      </c>
      <c r="D156" s="3" t="s">
        <v>471</v>
      </c>
      <c r="G156" s="14" t="s">
        <v>1313</v>
      </c>
      <c r="H156" s="14" t="s">
        <v>925</v>
      </c>
    </row>
    <row r="157" spans="2:8" ht="75" x14ac:dyDescent="0.25">
      <c r="B157" s="3" t="s">
        <v>473</v>
      </c>
      <c r="C157" s="3" t="s">
        <v>925</v>
      </c>
      <c r="D157" s="3" t="s">
        <v>472</v>
      </c>
      <c r="G157" s="14" t="s">
        <v>1314</v>
      </c>
      <c r="H157" s="14" t="s">
        <v>925</v>
      </c>
    </row>
    <row r="158" spans="2:8" ht="30" x14ac:dyDescent="0.25">
      <c r="B158" s="3" t="s">
        <v>475</v>
      </c>
      <c r="C158" s="3" t="s">
        <v>925</v>
      </c>
      <c r="D158" s="3" t="s">
        <v>474</v>
      </c>
      <c r="G158" s="14" t="s">
        <v>1315</v>
      </c>
      <c r="H158" s="14" t="s">
        <v>925</v>
      </c>
    </row>
    <row r="159" spans="2:8" ht="45" x14ac:dyDescent="0.25">
      <c r="B159" s="3" t="s">
        <v>477</v>
      </c>
      <c r="C159" s="3" t="s">
        <v>925</v>
      </c>
      <c r="D159" s="3" t="s">
        <v>476</v>
      </c>
      <c r="G159" s="14" t="s">
        <v>1316</v>
      </c>
      <c r="H159" s="14" t="s">
        <v>925</v>
      </c>
    </row>
    <row r="160" spans="2:8" ht="30" x14ac:dyDescent="0.25">
      <c r="B160" s="3" t="s">
        <v>479</v>
      </c>
      <c r="C160" s="3" t="s">
        <v>925</v>
      </c>
      <c r="D160" s="3" t="s">
        <v>478</v>
      </c>
      <c r="G160" s="14" t="s">
        <v>1317</v>
      </c>
      <c r="H160" s="14" t="s">
        <v>925</v>
      </c>
    </row>
    <row r="161" spans="2:8" ht="60" x14ac:dyDescent="0.25">
      <c r="B161" s="3" t="s">
        <v>482</v>
      </c>
      <c r="C161" s="3" t="s">
        <v>925</v>
      </c>
      <c r="D161" s="3" t="s">
        <v>481</v>
      </c>
      <c r="G161" s="14" t="s">
        <v>1318</v>
      </c>
      <c r="H161" s="14" t="s">
        <v>925</v>
      </c>
    </row>
    <row r="162" spans="2:8" ht="30" x14ac:dyDescent="0.25">
      <c r="B162" s="3" t="s">
        <v>141</v>
      </c>
      <c r="C162" s="3" t="s">
        <v>925</v>
      </c>
      <c r="D162" s="3" t="s">
        <v>484</v>
      </c>
      <c r="G162" s="14" t="s">
        <v>1319</v>
      </c>
      <c r="H162" s="14" t="s">
        <v>925</v>
      </c>
    </row>
    <row r="163" spans="2:8" ht="30" x14ac:dyDescent="0.25">
      <c r="B163" s="3" t="s">
        <v>143</v>
      </c>
      <c r="C163" s="3" t="s">
        <v>925</v>
      </c>
      <c r="D163" s="3" t="s">
        <v>485</v>
      </c>
      <c r="G163" s="14" t="s">
        <v>1320</v>
      </c>
      <c r="H163" s="14" t="s">
        <v>925</v>
      </c>
    </row>
    <row r="164" spans="2:8" ht="30" x14ac:dyDescent="0.25">
      <c r="B164" s="3" t="s">
        <v>145</v>
      </c>
      <c r="C164" s="3" t="s">
        <v>925</v>
      </c>
      <c r="D164" s="3" t="s">
        <v>486</v>
      </c>
      <c r="G164" s="14" t="s">
        <v>1321</v>
      </c>
      <c r="H164" s="14" t="s">
        <v>925</v>
      </c>
    </row>
    <row r="165" spans="2:8" ht="30" x14ac:dyDescent="0.25">
      <c r="B165" s="3" t="s">
        <v>488</v>
      </c>
      <c r="C165" s="3" t="s">
        <v>925</v>
      </c>
      <c r="D165" s="3" t="s">
        <v>487</v>
      </c>
      <c r="G165" s="14" t="s">
        <v>1322</v>
      </c>
      <c r="H165" s="14" t="s">
        <v>925</v>
      </c>
    </row>
    <row r="166" spans="2:8" ht="30" x14ac:dyDescent="0.25">
      <c r="B166" s="3" t="s">
        <v>490</v>
      </c>
      <c r="C166" s="3" t="s">
        <v>925</v>
      </c>
      <c r="D166" s="3" t="s">
        <v>489</v>
      </c>
      <c r="G166" s="14" t="s">
        <v>1323</v>
      </c>
      <c r="H166" s="14" t="s">
        <v>925</v>
      </c>
    </row>
    <row r="167" spans="2:8" ht="30" x14ac:dyDescent="0.25">
      <c r="B167" s="3" t="s">
        <v>492</v>
      </c>
      <c r="C167" s="3" t="s">
        <v>925</v>
      </c>
      <c r="D167" s="3" t="s">
        <v>491</v>
      </c>
      <c r="G167" s="14" t="s">
        <v>1324</v>
      </c>
      <c r="H167" s="14" t="s">
        <v>925</v>
      </c>
    </row>
    <row r="168" spans="2:8" ht="30" x14ac:dyDescent="0.25">
      <c r="B168" s="3" t="s">
        <v>494</v>
      </c>
      <c r="C168" s="3" t="s">
        <v>925</v>
      </c>
      <c r="D168" s="3" t="s">
        <v>493</v>
      </c>
      <c r="G168" s="14" t="s">
        <v>1325</v>
      </c>
      <c r="H168" s="14" t="s">
        <v>925</v>
      </c>
    </row>
    <row r="169" spans="2:8" ht="30" x14ac:dyDescent="0.25">
      <c r="B169" s="3" t="s">
        <v>496</v>
      </c>
      <c r="C169" s="3" t="s">
        <v>925</v>
      </c>
      <c r="D169" s="3" t="s">
        <v>495</v>
      </c>
      <c r="G169" s="14" t="s">
        <v>1326</v>
      </c>
      <c r="H169" s="14" t="s">
        <v>925</v>
      </c>
    </row>
    <row r="170" spans="2:8" ht="30" x14ac:dyDescent="0.25">
      <c r="B170" s="3" t="s">
        <v>498</v>
      </c>
      <c r="C170" s="3" t="s">
        <v>925</v>
      </c>
      <c r="D170" s="3" t="s">
        <v>497</v>
      </c>
      <c r="G170" s="14" t="s">
        <v>1327</v>
      </c>
      <c r="H170" s="14" t="s">
        <v>925</v>
      </c>
    </row>
    <row r="171" spans="2:8" ht="30" x14ac:dyDescent="0.25">
      <c r="B171" s="3" t="s">
        <v>500</v>
      </c>
      <c r="C171" s="3" t="s">
        <v>925</v>
      </c>
      <c r="D171" s="3" t="s">
        <v>499</v>
      </c>
      <c r="G171" s="14" t="s">
        <v>1328</v>
      </c>
      <c r="H171" s="14" t="s">
        <v>925</v>
      </c>
    </row>
    <row r="172" spans="2:8" ht="30" x14ac:dyDescent="0.25">
      <c r="B172" s="3" t="s">
        <v>502</v>
      </c>
      <c r="C172" s="3" t="s">
        <v>925</v>
      </c>
      <c r="D172" s="3" t="s">
        <v>501</v>
      </c>
      <c r="G172" s="14" t="s">
        <v>1329</v>
      </c>
      <c r="H172" s="14" t="s">
        <v>925</v>
      </c>
    </row>
    <row r="173" spans="2:8" ht="30" x14ac:dyDescent="0.25">
      <c r="B173" s="3" t="s">
        <v>505</v>
      </c>
      <c r="C173" s="3" t="s">
        <v>925</v>
      </c>
      <c r="D173" s="3" t="s">
        <v>504</v>
      </c>
      <c r="G173" s="14" t="s">
        <v>1330</v>
      </c>
      <c r="H173" s="14" t="s">
        <v>925</v>
      </c>
    </row>
    <row r="174" spans="2:8" ht="60" x14ac:dyDescent="0.25">
      <c r="B174" s="3" t="s">
        <v>508</v>
      </c>
      <c r="C174" s="3" t="s">
        <v>925</v>
      </c>
      <c r="D174" s="3" t="s">
        <v>507</v>
      </c>
      <c r="G174" s="14" t="s">
        <v>1331</v>
      </c>
      <c r="H174" s="14" t="s">
        <v>925</v>
      </c>
    </row>
    <row r="175" spans="2:8" ht="30" x14ac:dyDescent="0.25">
      <c r="B175" s="3" t="s">
        <v>511</v>
      </c>
      <c r="C175" s="3" t="s">
        <v>925</v>
      </c>
      <c r="D175" s="3" t="s">
        <v>510</v>
      </c>
      <c r="G175" s="14" t="s">
        <v>1332</v>
      </c>
      <c r="H175" s="14" t="s">
        <v>925</v>
      </c>
    </row>
    <row r="176" spans="2:8" ht="30" x14ac:dyDescent="0.25">
      <c r="B176" s="3" t="s">
        <v>513</v>
      </c>
      <c r="C176" s="3" t="s">
        <v>925</v>
      </c>
      <c r="D176" s="3" t="s">
        <v>512</v>
      </c>
      <c r="G176" s="14" t="s">
        <v>1333</v>
      </c>
      <c r="H176" s="14" t="s">
        <v>925</v>
      </c>
    </row>
    <row r="177" spans="2:8" ht="30" x14ac:dyDescent="0.25">
      <c r="B177" s="3" t="s">
        <v>515</v>
      </c>
      <c r="C177" s="3" t="s">
        <v>925</v>
      </c>
      <c r="D177" s="3" t="s">
        <v>514</v>
      </c>
      <c r="G177" s="14" t="s">
        <v>1334</v>
      </c>
      <c r="H177" s="14" t="s">
        <v>925</v>
      </c>
    </row>
    <row r="178" spans="2:8" ht="30" x14ac:dyDescent="0.25">
      <c r="B178" s="3" t="s">
        <v>517</v>
      </c>
      <c r="C178" s="3" t="s">
        <v>925</v>
      </c>
      <c r="D178" s="3" t="s">
        <v>516</v>
      </c>
      <c r="G178" s="14" t="s">
        <v>1335</v>
      </c>
      <c r="H178" s="14" t="s">
        <v>925</v>
      </c>
    </row>
    <row r="179" spans="2:8" ht="30" x14ac:dyDescent="0.25">
      <c r="B179" s="3" t="s">
        <v>519</v>
      </c>
      <c r="C179" s="3" t="s">
        <v>925</v>
      </c>
      <c r="D179" s="3" t="s">
        <v>518</v>
      </c>
      <c r="G179" s="14" t="s">
        <v>1336</v>
      </c>
      <c r="H179" s="14" t="s">
        <v>925</v>
      </c>
    </row>
    <row r="180" spans="2:8" ht="30" x14ac:dyDescent="0.25">
      <c r="B180" s="3" t="s">
        <v>521</v>
      </c>
      <c r="C180" s="3" t="s">
        <v>925</v>
      </c>
      <c r="D180" s="3" t="s">
        <v>520</v>
      </c>
      <c r="G180" s="14" t="s">
        <v>1337</v>
      </c>
      <c r="H180" s="14" t="s">
        <v>925</v>
      </c>
    </row>
    <row r="181" spans="2:8" ht="30" x14ac:dyDescent="0.25">
      <c r="B181" s="3" t="s">
        <v>523</v>
      </c>
      <c r="C181" s="3" t="s">
        <v>925</v>
      </c>
      <c r="D181" s="3" t="s">
        <v>522</v>
      </c>
      <c r="G181" s="14" t="s">
        <v>1338</v>
      </c>
      <c r="H181" s="14" t="s">
        <v>925</v>
      </c>
    </row>
    <row r="182" spans="2:8" ht="30" x14ac:dyDescent="0.25">
      <c r="B182" s="3" t="s">
        <v>525</v>
      </c>
      <c r="C182" s="3" t="s">
        <v>925</v>
      </c>
      <c r="D182" s="3" t="s">
        <v>524</v>
      </c>
      <c r="G182" s="14" t="s">
        <v>1339</v>
      </c>
      <c r="H182" s="14" t="s">
        <v>925</v>
      </c>
    </row>
    <row r="183" spans="2:8" ht="30" x14ac:dyDescent="0.25">
      <c r="B183" s="3" t="s">
        <v>527</v>
      </c>
      <c r="C183" s="3" t="s">
        <v>925</v>
      </c>
      <c r="D183" s="3" t="s">
        <v>526</v>
      </c>
      <c r="G183" s="14" t="s">
        <v>1340</v>
      </c>
      <c r="H183" s="14" t="s">
        <v>925</v>
      </c>
    </row>
    <row r="184" spans="2:8" ht="30" x14ac:dyDescent="0.25">
      <c r="B184" s="3" t="s">
        <v>529</v>
      </c>
      <c r="C184" s="3" t="s">
        <v>925</v>
      </c>
      <c r="D184" s="3" t="s">
        <v>528</v>
      </c>
      <c r="G184" s="14" t="s">
        <v>1341</v>
      </c>
      <c r="H184" s="14" t="s">
        <v>925</v>
      </c>
    </row>
    <row r="185" spans="2:8" ht="30" x14ac:dyDescent="0.25">
      <c r="B185" s="3" t="s">
        <v>531</v>
      </c>
      <c r="C185" s="3" t="s">
        <v>925</v>
      </c>
      <c r="D185" s="3" t="s">
        <v>530</v>
      </c>
      <c r="G185" s="14" t="s">
        <v>1342</v>
      </c>
      <c r="H185" s="14" t="s">
        <v>925</v>
      </c>
    </row>
    <row r="186" spans="2:8" ht="30" x14ac:dyDescent="0.25">
      <c r="B186" s="3" t="s">
        <v>531</v>
      </c>
      <c r="C186" s="3" t="s">
        <v>925</v>
      </c>
      <c r="D186" s="3" t="s">
        <v>532</v>
      </c>
      <c r="G186" s="14" t="s">
        <v>1343</v>
      </c>
      <c r="H186" s="14" t="s">
        <v>925</v>
      </c>
    </row>
    <row r="187" spans="2:8" ht="30" x14ac:dyDescent="0.25">
      <c r="B187" s="3" t="s">
        <v>535</v>
      </c>
      <c r="C187" s="3" t="s">
        <v>925</v>
      </c>
      <c r="D187" s="3" t="s">
        <v>534</v>
      </c>
      <c r="G187" s="14" t="s">
        <v>1344</v>
      </c>
      <c r="H187" s="14" t="s">
        <v>925</v>
      </c>
    </row>
    <row r="188" spans="2:8" ht="30" x14ac:dyDescent="0.25">
      <c r="B188" s="3" t="s">
        <v>535</v>
      </c>
      <c r="C188" s="3" t="s">
        <v>925</v>
      </c>
      <c r="D188" s="3" t="s">
        <v>537</v>
      </c>
      <c r="G188" s="14" t="s">
        <v>1345</v>
      </c>
      <c r="H188" s="14" t="s">
        <v>925</v>
      </c>
    </row>
    <row r="189" spans="2:8" ht="30" x14ac:dyDescent="0.25">
      <c r="B189" s="3" t="s">
        <v>540</v>
      </c>
      <c r="C189" s="3" t="s">
        <v>925</v>
      </c>
      <c r="D189" s="3" t="s">
        <v>539</v>
      </c>
      <c r="G189" s="14" t="s">
        <v>1346</v>
      </c>
      <c r="H189" s="14" t="s">
        <v>925</v>
      </c>
    </row>
    <row r="190" spans="2:8" ht="30" x14ac:dyDescent="0.25">
      <c r="B190" s="3" t="s">
        <v>542</v>
      </c>
      <c r="C190" s="3" t="s">
        <v>925</v>
      </c>
      <c r="D190" s="3" t="s">
        <v>541</v>
      </c>
      <c r="G190" s="14" t="s">
        <v>1347</v>
      </c>
      <c r="H190" s="14" t="s">
        <v>925</v>
      </c>
    </row>
    <row r="191" spans="2:8" ht="30" x14ac:dyDescent="0.25">
      <c r="B191" s="3" t="s">
        <v>544</v>
      </c>
      <c r="C191" s="3" t="s">
        <v>925</v>
      </c>
      <c r="D191" s="3" t="s">
        <v>543</v>
      </c>
      <c r="G191" s="14" t="s">
        <v>1348</v>
      </c>
      <c r="H191" s="14" t="s">
        <v>925</v>
      </c>
    </row>
    <row r="192" spans="2:8" ht="30" x14ac:dyDescent="0.25">
      <c r="B192" s="3" t="s">
        <v>546</v>
      </c>
      <c r="C192" s="3" t="s">
        <v>925</v>
      </c>
      <c r="D192" s="3" t="s">
        <v>545</v>
      </c>
      <c r="G192" s="14" t="s">
        <v>1349</v>
      </c>
      <c r="H192" s="14" t="s">
        <v>925</v>
      </c>
    </row>
    <row r="193" spans="2:8" ht="30" x14ac:dyDescent="0.25">
      <c r="B193" s="3" t="s">
        <v>548</v>
      </c>
      <c r="C193" s="3" t="s">
        <v>925</v>
      </c>
      <c r="D193" s="3" t="s">
        <v>547</v>
      </c>
      <c r="G193" s="14" t="s">
        <v>1350</v>
      </c>
      <c r="H193" s="14" t="s">
        <v>925</v>
      </c>
    </row>
    <row r="194" spans="2:8" ht="30" x14ac:dyDescent="0.25">
      <c r="B194" s="3" t="s">
        <v>550</v>
      </c>
      <c r="C194" s="3" t="s">
        <v>925</v>
      </c>
      <c r="D194" s="3" t="s">
        <v>549</v>
      </c>
      <c r="G194" s="14" t="s">
        <v>1351</v>
      </c>
      <c r="H194" s="14" t="s">
        <v>925</v>
      </c>
    </row>
    <row r="195" spans="2:8" ht="30" x14ac:dyDescent="0.25">
      <c r="B195" s="3" t="s">
        <v>552</v>
      </c>
      <c r="C195" s="3" t="s">
        <v>925</v>
      </c>
      <c r="D195" s="3" t="s">
        <v>551</v>
      </c>
      <c r="G195" s="14" t="s">
        <v>1352</v>
      </c>
      <c r="H195" s="14" t="s">
        <v>925</v>
      </c>
    </row>
    <row r="196" spans="2:8" ht="30" x14ac:dyDescent="0.25">
      <c r="B196" s="3" t="s">
        <v>554</v>
      </c>
      <c r="C196" s="3" t="s">
        <v>925</v>
      </c>
      <c r="D196" s="3" t="s">
        <v>553</v>
      </c>
      <c r="G196" s="14" t="s">
        <v>1353</v>
      </c>
      <c r="H196" s="14" t="s">
        <v>925</v>
      </c>
    </row>
    <row r="197" spans="2:8" ht="30" x14ac:dyDescent="0.25">
      <c r="B197" s="3" t="s">
        <v>556</v>
      </c>
      <c r="C197" s="3" t="s">
        <v>925</v>
      </c>
      <c r="D197" s="3" t="s">
        <v>555</v>
      </c>
      <c r="G197" s="14" t="s">
        <v>1354</v>
      </c>
      <c r="H197" s="14" t="s">
        <v>925</v>
      </c>
    </row>
    <row r="198" spans="2:8" ht="30" x14ac:dyDescent="0.25">
      <c r="B198" s="3" t="s">
        <v>558</v>
      </c>
      <c r="C198" s="3" t="s">
        <v>925</v>
      </c>
      <c r="D198" s="3" t="s">
        <v>557</v>
      </c>
      <c r="G198" s="14" t="s">
        <v>1355</v>
      </c>
      <c r="H198" s="14" t="s">
        <v>925</v>
      </c>
    </row>
    <row r="199" spans="2:8" ht="30" x14ac:dyDescent="0.25">
      <c r="B199" s="3" t="s">
        <v>560</v>
      </c>
      <c r="C199" s="3" t="s">
        <v>925</v>
      </c>
      <c r="D199" s="3" t="s">
        <v>559</v>
      </c>
      <c r="G199" s="14" t="s">
        <v>1356</v>
      </c>
      <c r="H199" s="14" t="s">
        <v>925</v>
      </c>
    </row>
    <row r="200" spans="2:8" ht="45" x14ac:dyDescent="0.25">
      <c r="B200" s="3" t="s">
        <v>562</v>
      </c>
      <c r="C200" s="3" t="s">
        <v>925</v>
      </c>
      <c r="D200" s="3" t="s">
        <v>561</v>
      </c>
      <c r="G200" s="14" t="s">
        <v>1357</v>
      </c>
      <c r="H200" s="14" t="s">
        <v>925</v>
      </c>
    </row>
    <row r="201" spans="2:8" ht="45" x14ac:dyDescent="0.25">
      <c r="B201" s="3" t="s">
        <v>564</v>
      </c>
      <c r="C201" s="3" t="s">
        <v>925</v>
      </c>
      <c r="D201" s="3" t="s">
        <v>563</v>
      </c>
      <c r="G201" s="14" t="s">
        <v>1358</v>
      </c>
      <c r="H201" s="14" t="s">
        <v>925</v>
      </c>
    </row>
    <row r="202" spans="2:8" ht="30" x14ac:dyDescent="0.25">
      <c r="B202" s="3" t="s">
        <v>566</v>
      </c>
      <c r="C202" s="3" t="s">
        <v>925</v>
      </c>
      <c r="D202" s="3" t="s">
        <v>565</v>
      </c>
      <c r="G202" s="14" t="s">
        <v>1359</v>
      </c>
      <c r="H202" s="14" t="s">
        <v>925</v>
      </c>
    </row>
    <row r="203" spans="2:8" ht="30" x14ac:dyDescent="0.25">
      <c r="B203" s="3" t="s">
        <v>568</v>
      </c>
      <c r="C203" s="3" t="s">
        <v>925</v>
      </c>
      <c r="D203" s="3" t="s">
        <v>567</v>
      </c>
      <c r="G203" s="14" t="s">
        <v>1360</v>
      </c>
      <c r="H203" s="14" t="s">
        <v>925</v>
      </c>
    </row>
    <row r="204" spans="2:8" ht="45" x14ac:dyDescent="0.25">
      <c r="B204" s="3" t="s">
        <v>570</v>
      </c>
      <c r="C204" s="3" t="s">
        <v>925</v>
      </c>
      <c r="D204" s="3" t="s">
        <v>569</v>
      </c>
      <c r="G204" s="14" t="s">
        <v>1361</v>
      </c>
      <c r="H204" s="14" t="s">
        <v>925</v>
      </c>
    </row>
    <row r="205" spans="2:8" ht="30" x14ac:dyDescent="0.25">
      <c r="B205" s="3" t="s">
        <v>572</v>
      </c>
      <c r="C205" s="3" t="s">
        <v>925</v>
      </c>
      <c r="D205" s="3" t="s">
        <v>571</v>
      </c>
      <c r="G205" s="14" t="s">
        <v>1362</v>
      </c>
      <c r="H205" s="14" t="s">
        <v>925</v>
      </c>
    </row>
    <row r="206" spans="2:8" ht="30" x14ac:dyDescent="0.25">
      <c r="B206" s="3" t="s">
        <v>574</v>
      </c>
      <c r="C206" s="3" t="s">
        <v>925</v>
      </c>
      <c r="D206" s="3" t="s">
        <v>573</v>
      </c>
      <c r="G206" s="14" t="s">
        <v>1363</v>
      </c>
      <c r="H206" s="14" t="s">
        <v>925</v>
      </c>
    </row>
    <row r="207" spans="2:8" ht="30" x14ac:dyDescent="0.25">
      <c r="B207" s="3" t="s">
        <v>576</v>
      </c>
      <c r="C207" s="3" t="s">
        <v>925</v>
      </c>
      <c r="D207" s="3" t="s">
        <v>575</v>
      </c>
      <c r="G207" s="14" t="s">
        <v>1364</v>
      </c>
      <c r="H207" s="14" t="s">
        <v>925</v>
      </c>
    </row>
    <row r="208" spans="2:8" ht="45" x14ac:dyDescent="0.25">
      <c r="B208" s="3" t="s">
        <v>579</v>
      </c>
      <c r="C208" s="3" t="s">
        <v>925</v>
      </c>
      <c r="D208" s="3" t="s">
        <v>578</v>
      </c>
      <c r="G208" s="14" t="s">
        <v>1365</v>
      </c>
      <c r="H208" s="14" t="s">
        <v>925</v>
      </c>
    </row>
    <row r="209" spans="2:8" ht="30" x14ac:dyDescent="0.25">
      <c r="B209" s="3" t="s">
        <v>581</v>
      </c>
      <c r="C209" s="3" t="s">
        <v>925</v>
      </c>
      <c r="D209" s="3" t="s">
        <v>580</v>
      </c>
      <c r="G209" s="14" t="s">
        <v>1366</v>
      </c>
      <c r="H209" s="14" t="s">
        <v>925</v>
      </c>
    </row>
    <row r="210" spans="2:8" ht="45" x14ac:dyDescent="0.25">
      <c r="B210" s="3" t="s">
        <v>412</v>
      </c>
      <c r="C210" s="3" t="s">
        <v>925</v>
      </c>
      <c r="D210" s="3" t="s">
        <v>582</v>
      </c>
      <c r="G210" s="14" t="s">
        <v>1367</v>
      </c>
      <c r="H210" s="14" t="s">
        <v>925</v>
      </c>
    </row>
    <row r="211" spans="2:8" ht="30" x14ac:dyDescent="0.25">
      <c r="B211" s="3" t="s">
        <v>414</v>
      </c>
      <c r="C211" s="3" t="s">
        <v>925</v>
      </c>
      <c r="D211" s="3" t="s">
        <v>584</v>
      </c>
      <c r="G211" s="14" t="s">
        <v>1368</v>
      </c>
      <c r="H211" s="14" t="s">
        <v>925</v>
      </c>
    </row>
    <row r="212" spans="2:8" ht="30" x14ac:dyDescent="0.25">
      <c r="B212" s="3" t="s">
        <v>586</v>
      </c>
      <c r="C212" s="3" t="s">
        <v>925</v>
      </c>
      <c r="D212" s="3" t="s">
        <v>585</v>
      </c>
      <c r="G212" s="14" t="s">
        <v>1369</v>
      </c>
      <c r="H212" s="14" t="s">
        <v>925</v>
      </c>
    </row>
    <row r="213" spans="2:8" ht="30" x14ac:dyDescent="0.25">
      <c r="B213" s="3" t="s">
        <v>588</v>
      </c>
      <c r="C213" s="3" t="s">
        <v>925</v>
      </c>
      <c r="D213" s="3" t="s">
        <v>587</v>
      </c>
      <c r="G213" s="14" t="s">
        <v>1370</v>
      </c>
      <c r="H213" s="14" t="s">
        <v>925</v>
      </c>
    </row>
    <row r="214" spans="2:8" ht="45" x14ac:dyDescent="0.25">
      <c r="B214" s="3" t="s">
        <v>590</v>
      </c>
      <c r="C214" s="3" t="s">
        <v>925</v>
      </c>
      <c r="D214" s="3" t="s">
        <v>589</v>
      </c>
      <c r="G214" s="14" t="s">
        <v>1371</v>
      </c>
      <c r="H214" s="14" t="s">
        <v>925</v>
      </c>
    </row>
    <row r="215" spans="2:8" ht="30" x14ac:dyDescent="0.25">
      <c r="B215" s="3" t="s">
        <v>592</v>
      </c>
      <c r="C215" s="3" t="s">
        <v>925</v>
      </c>
      <c r="D215" s="3" t="s">
        <v>591</v>
      </c>
      <c r="G215" s="14" t="s">
        <v>1372</v>
      </c>
      <c r="H215" s="14" t="s">
        <v>925</v>
      </c>
    </row>
    <row r="216" spans="2:8" ht="30" x14ac:dyDescent="0.25">
      <c r="B216" s="3" t="s">
        <v>594</v>
      </c>
      <c r="C216" s="3" t="s">
        <v>925</v>
      </c>
      <c r="D216" s="3" t="s">
        <v>593</v>
      </c>
      <c r="G216" s="14" t="s">
        <v>1373</v>
      </c>
      <c r="H216" s="14" t="s">
        <v>925</v>
      </c>
    </row>
    <row r="217" spans="2:8" ht="30" x14ac:dyDescent="0.25">
      <c r="B217" s="3" t="s">
        <v>596</v>
      </c>
      <c r="C217" s="3" t="s">
        <v>925</v>
      </c>
      <c r="D217" s="3" t="s">
        <v>595</v>
      </c>
      <c r="G217" s="14" t="s">
        <v>1374</v>
      </c>
      <c r="H217" s="14" t="s">
        <v>925</v>
      </c>
    </row>
    <row r="218" spans="2:8" ht="30" x14ac:dyDescent="0.25">
      <c r="B218" s="3" t="s">
        <v>598</v>
      </c>
      <c r="C218" s="3" t="s">
        <v>925</v>
      </c>
      <c r="D218" s="3" t="s">
        <v>597</v>
      </c>
      <c r="G218" s="14" t="s">
        <v>1375</v>
      </c>
      <c r="H218" s="14" t="s">
        <v>925</v>
      </c>
    </row>
    <row r="219" spans="2:8" ht="30" x14ac:dyDescent="0.25">
      <c r="B219" s="3" t="s">
        <v>600</v>
      </c>
      <c r="C219" s="3" t="s">
        <v>925</v>
      </c>
      <c r="D219" s="3" t="s">
        <v>599</v>
      </c>
      <c r="G219" s="14" t="s">
        <v>1376</v>
      </c>
      <c r="H219" s="14" t="s">
        <v>925</v>
      </c>
    </row>
    <row r="220" spans="2:8" ht="30" x14ac:dyDescent="0.25">
      <c r="B220" s="3" t="s">
        <v>602</v>
      </c>
      <c r="C220" s="3" t="s">
        <v>925</v>
      </c>
      <c r="D220" s="3" t="s">
        <v>601</v>
      </c>
      <c r="G220" s="14" t="s">
        <v>1377</v>
      </c>
      <c r="H220" s="14" t="s">
        <v>925</v>
      </c>
    </row>
    <row r="221" spans="2:8" ht="30" x14ac:dyDescent="0.25">
      <c r="B221" s="3" t="s">
        <v>604</v>
      </c>
      <c r="C221" s="3" t="s">
        <v>925</v>
      </c>
      <c r="D221" s="3" t="s">
        <v>603</v>
      </c>
      <c r="G221" s="14" t="s">
        <v>1378</v>
      </c>
      <c r="H221" s="14" t="s">
        <v>925</v>
      </c>
    </row>
    <row r="222" spans="2:8" ht="30" x14ac:dyDescent="0.25">
      <c r="B222" s="3" t="s">
        <v>606</v>
      </c>
      <c r="C222" s="3" t="s">
        <v>925</v>
      </c>
      <c r="D222" s="3" t="s">
        <v>605</v>
      </c>
      <c r="G222" s="14" t="s">
        <v>1379</v>
      </c>
      <c r="H222" s="14" t="s">
        <v>925</v>
      </c>
    </row>
    <row r="223" spans="2:8" ht="30" x14ac:dyDescent="0.25">
      <c r="B223" s="3" t="s">
        <v>608</v>
      </c>
      <c r="C223" s="3" t="s">
        <v>925</v>
      </c>
      <c r="D223" s="3" t="s">
        <v>607</v>
      </c>
      <c r="G223" s="14" t="s">
        <v>1380</v>
      </c>
      <c r="H223" s="14" t="s">
        <v>925</v>
      </c>
    </row>
    <row r="224" spans="2:8" ht="30" x14ac:dyDescent="0.25">
      <c r="B224" s="3" t="s">
        <v>610</v>
      </c>
      <c r="C224" s="3" t="s">
        <v>925</v>
      </c>
      <c r="D224" s="3" t="s">
        <v>609</v>
      </c>
      <c r="G224" s="14" t="s">
        <v>1381</v>
      </c>
      <c r="H224" s="14" t="s">
        <v>925</v>
      </c>
    </row>
    <row r="225" spans="2:8" ht="30" x14ac:dyDescent="0.25">
      <c r="B225" s="3" t="s">
        <v>612</v>
      </c>
      <c r="C225" s="3" t="s">
        <v>925</v>
      </c>
      <c r="D225" s="3" t="s">
        <v>611</v>
      </c>
      <c r="G225" s="14" t="s">
        <v>1382</v>
      </c>
      <c r="H225" s="14" t="s">
        <v>925</v>
      </c>
    </row>
    <row r="226" spans="2:8" ht="30" x14ac:dyDescent="0.25">
      <c r="B226" s="3" t="s">
        <v>614</v>
      </c>
      <c r="C226" s="3" t="s">
        <v>925</v>
      </c>
      <c r="D226" s="3" t="s">
        <v>613</v>
      </c>
      <c r="G226" s="14" t="s">
        <v>1383</v>
      </c>
      <c r="H226" s="14" t="s">
        <v>925</v>
      </c>
    </row>
    <row r="227" spans="2:8" ht="30" x14ac:dyDescent="0.25">
      <c r="B227" s="3" t="s">
        <v>616</v>
      </c>
      <c r="C227" s="3" t="s">
        <v>925</v>
      </c>
      <c r="D227" s="3" t="s">
        <v>615</v>
      </c>
      <c r="G227" s="14" t="s">
        <v>1384</v>
      </c>
      <c r="H227" s="14" t="s">
        <v>925</v>
      </c>
    </row>
    <row r="228" spans="2:8" ht="30" x14ac:dyDescent="0.25">
      <c r="B228" s="3" t="s">
        <v>618</v>
      </c>
      <c r="C228" s="3" t="s">
        <v>925</v>
      </c>
      <c r="D228" s="3" t="s">
        <v>617</v>
      </c>
      <c r="G228" s="14" t="s">
        <v>1385</v>
      </c>
      <c r="H228" s="14" t="s">
        <v>925</v>
      </c>
    </row>
    <row r="229" spans="2:8" ht="30" x14ac:dyDescent="0.25">
      <c r="B229" s="3" t="s">
        <v>620</v>
      </c>
      <c r="C229" s="3" t="s">
        <v>925</v>
      </c>
      <c r="D229" s="3" t="s">
        <v>619</v>
      </c>
      <c r="G229" s="14" t="s">
        <v>1386</v>
      </c>
      <c r="H229" s="14" t="s">
        <v>925</v>
      </c>
    </row>
    <row r="230" spans="2:8" ht="30" x14ac:dyDescent="0.25">
      <c r="B230" s="3" t="s">
        <v>622</v>
      </c>
      <c r="C230" s="3" t="s">
        <v>925</v>
      </c>
      <c r="D230" s="3" t="s">
        <v>621</v>
      </c>
      <c r="G230" s="14" t="s">
        <v>1387</v>
      </c>
      <c r="H230" s="14" t="s">
        <v>925</v>
      </c>
    </row>
    <row r="231" spans="2:8" ht="30" x14ac:dyDescent="0.25">
      <c r="B231" s="3" t="s">
        <v>624</v>
      </c>
      <c r="C231" s="3" t="s">
        <v>925</v>
      </c>
      <c r="D231" s="3" t="s">
        <v>623</v>
      </c>
      <c r="G231" s="14" t="s">
        <v>1388</v>
      </c>
      <c r="H231" s="14" t="s">
        <v>925</v>
      </c>
    </row>
    <row r="232" spans="2:8" ht="45" x14ac:dyDescent="0.25">
      <c r="B232" s="3" t="s">
        <v>626</v>
      </c>
      <c r="C232" s="3" t="s">
        <v>925</v>
      </c>
      <c r="D232" s="3" t="s">
        <v>625</v>
      </c>
      <c r="G232" s="14" t="s">
        <v>1389</v>
      </c>
      <c r="H232" s="14" t="s">
        <v>925</v>
      </c>
    </row>
    <row r="233" spans="2:8" ht="30" x14ac:dyDescent="0.25">
      <c r="B233" s="3" t="s">
        <v>628</v>
      </c>
      <c r="C233" s="3" t="s">
        <v>925</v>
      </c>
      <c r="D233" s="3" t="s">
        <v>627</v>
      </c>
      <c r="G233" s="14" t="s">
        <v>1390</v>
      </c>
      <c r="H233" s="14" t="s">
        <v>925</v>
      </c>
    </row>
    <row r="234" spans="2:8" ht="30" x14ac:dyDescent="0.25">
      <c r="B234" s="3" t="s">
        <v>630</v>
      </c>
      <c r="C234" s="3" t="s">
        <v>925</v>
      </c>
      <c r="D234" s="3" t="s">
        <v>629</v>
      </c>
      <c r="G234" s="14" t="s">
        <v>1391</v>
      </c>
      <c r="H234" s="14" t="s">
        <v>925</v>
      </c>
    </row>
    <row r="235" spans="2:8" ht="30" x14ac:dyDescent="0.25">
      <c r="B235" s="3" t="s">
        <v>632</v>
      </c>
      <c r="C235" s="3" t="s">
        <v>925</v>
      </c>
      <c r="D235" s="3" t="s">
        <v>631</v>
      </c>
      <c r="G235" s="14" t="s">
        <v>1392</v>
      </c>
      <c r="H235" s="14" t="s">
        <v>925</v>
      </c>
    </row>
    <row r="236" spans="2:8" ht="45" x14ac:dyDescent="0.25">
      <c r="B236" s="3" t="s">
        <v>634</v>
      </c>
      <c r="C236" s="3" t="s">
        <v>925</v>
      </c>
      <c r="D236" s="3" t="s">
        <v>633</v>
      </c>
      <c r="G236" s="14" t="s">
        <v>1393</v>
      </c>
      <c r="H236" s="14" t="s">
        <v>925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he indicator framework">
          <x14:formula1>
            <xm:f>'Indicator Framework'!$A$2:$A$25</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A5"/>
    </sheetView>
  </sheetViews>
  <sheetFormatPr defaultRowHeight="15" x14ac:dyDescent="0.25"/>
  <cols>
    <col min="1" max="1" width="35.28515625" customWidth="1"/>
    <col min="2" max="2" width="51.85546875" customWidth="1"/>
  </cols>
  <sheetData>
    <row r="1" spans="1:2" ht="29.45" customHeight="1" x14ac:dyDescent="0.3">
      <c r="A1" s="2" t="s">
        <v>921</v>
      </c>
      <c r="B1" s="2" t="s">
        <v>922</v>
      </c>
    </row>
    <row r="2" spans="1:2" ht="14.45" x14ac:dyDescent="0.3">
      <c r="A2" t="s">
        <v>923</v>
      </c>
    </row>
    <row r="3" spans="1:2" ht="14.45" x14ac:dyDescent="0.3">
      <c r="A3" t="s">
        <v>924</v>
      </c>
    </row>
    <row r="4" spans="1:2" ht="14.45" x14ac:dyDescent="0.3">
      <c r="A4" t="s">
        <v>925</v>
      </c>
    </row>
    <row r="5" spans="1:2" ht="14.45" x14ac:dyDescent="0.3">
      <c r="A5" t="s">
        <v>926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zoomScaleNormal="100" workbookViewId="0">
      <pane ySplit="1" topLeftCell="A2" activePane="bottomLeft" state="frozen"/>
      <selection pane="bottomLeft" activeCell="B24" sqref="B24"/>
    </sheetView>
  </sheetViews>
  <sheetFormatPr defaultRowHeight="15" x14ac:dyDescent="0.25"/>
  <cols>
    <col min="1" max="1" width="33" customWidth="1"/>
    <col min="2" max="2" width="11.28515625" bestFit="1" customWidth="1"/>
    <col min="3" max="3" width="22.140625" bestFit="1" customWidth="1"/>
    <col min="4" max="4" width="26.5703125" customWidth="1"/>
    <col min="5" max="5" width="17.7109375" customWidth="1"/>
    <col min="6" max="6" width="33.85546875" customWidth="1"/>
  </cols>
  <sheetData>
    <row r="1" spans="1:6" s="1" customFormat="1" ht="28.9" customHeight="1" x14ac:dyDescent="0.3">
      <c r="A1" s="2" t="s">
        <v>0</v>
      </c>
      <c r="B1" s="2" t="s">
        <v>1</v>
      </c>
      <c r="C1" s="2" t="s">
        <v>13</v>
      </c>
      <c r="D1" s="2" t="s">
        <v>14</v>
      </c>
      <c r="E1" s="2" t="s">
        <v>20</v>
      </c>
      <c r="F1" s="2" t="s">
        <v>28</v>
      </c>
    </row>
    <row r="2" spans="1:6" ht="14.45" x14ac:dyDescent="0.3">
      <c r="A2" t="s">
        <v>18</v>
      </c>
      <c r="B2" t="s">
        <v>19</v>
      </c>
      <c r="C2" t="s">
        <v>5</v>
      </c>
      <c r="D2" t="str">
        <f>IF(C2&gt;0,VLOOKUP(C2,Lookups!$A$2:$B$12,2,0),"")</f>
        <v>Government</v>
      </c>
      <c r="E2" t="s">
        <v>21</v>
      </c>
    </row>
    <row r="3" spans="1:6" x14ac:dyDescent="0.25">
      <c r="A3" t="s">
        <v>18</v>
      </c>
      <c r="B3" t="s">
        <v>19</v>
      </c>
      <c r="C3" t="s">
        <v>5</v>
      </c>
      <c r="D3" t="s">
        <v>16</v>
      </c>
      <c r="E3" t="s">
        <v>21</v>
      </c>
    </row>
    <row r="4" spans="1:6" x14ac:dyDescent="0.25">
      <c r="A4" t="s">
        <v>937</v>
      </c>
      <c r="B4" t="s">
        <v>981</v>
      </c>
      <c r="C4" t="s">
        <v>2</v>
      </c>
      <c r="D4" t="s">
        <v>16</v>
      </c>
    </row>
    <row r="5" spans="1:6" x14ac:dyDescent="0.25">
      <c r="A5" t="s">
        <v>940</v>
      </c>
      <c r="C5" t="s">
        <v>3</v>
      </c>
      <c r="D5" t="s">
        <v>16</v>
      </c>
    </row>
    <row r="6" spans="1:6" x14ac:dyDescent="0.25">
      <c r="A6" t="s">
        <v>941</v>
      </c>
      <c r="C6" t="s">
        <v>3</v>
      </c>
      <c r="D6" t="s">
        <v>16</v>
      </c>
    </row>
    <row r="7" spans="1:6" x14ac:dyDescent="0.25">
      <c r="A7" t="s">
        <v>982</v>
      </c>
      <c r="C7" t="s">
        <v>3</v>
      </c>
      <c r="D7" t="s">
        <v>16</v>
      </c>
    </row>
    <row r="8" spans="1:6" x14ac:dyDescent="0.25">
      <c r="A8" t="s">
        <v>983</v>
      </c>
      <c r="C8" t="s">
        <v>3</v>
      </c>
      <c r="D8" t="s">
        <v>16</v>
      </c>
    </row>
    <row r="9" spans="1:6" x14ac:dyDescent="0.25">
      <c r="A9" t="s">
        <v>984</v>
      </c>
      <c r="B9" t="s">
        <v>985</v>
      </c>
      <c r="C9" t="s">
        <v>3</v>
      </c>
      <c r="D9" t="s">
        <v>16</v>
      </c>
    </row>
    <row r="10" spans="1:6" x14ac:dyDescent="0.25">
      <c r="A10" t="s">
        <v>942</v>
      </c>
      <c r="C10" t="s">
        <v>3</v>
      </c>
      <c r="D10" t="s">
        <v>16</v>
      </c>
    </row>
    <row r="11" spans="1:6" x14ac:dyDescent="0.25">
      <c r="A11" t="s">
        <v>943</v>
      </c>
      <c r="B11" t="s">
        <v>986</v>
      </c>
      <c r="C11" t="s">
        <v>3</v>
      </c>
      <c r="D11" t="s">
        <v>16</v>
      </c>
    </row>
    <row r="12" spans="1:6" x14ac:dyDescent="0.25">
      <c r="A12" t="s">
        <v>987</v>
      </c>
      <c r="C12" t="s">
        <v>3</v>
      </c>
      <c r="D12" t="s">
        <v>16</v>
      </c>
    </row>
    <row r="13" spans="1:6" x14ac:dyDescent="0.25">
      <c r="A13" t="s">
        <v>945</v>
      </c>
      <c r="C13" t="s">
        <v>3</v>
      </c>
      <c r="D13" t="s">
        <v>16</v>
      </c>
    </row>
    <row r="14" spans="1:6" x14ac:dyDescent="0.25">
      <c r="A14" t="s">
        <v>946</v>
      </c>
      <c r="B14" t="s">
        <v>988</v>
      </c>
      <c r="C14" t="s">
        <v>3</v>
      </c>
      <c r="D14" t="s">
        <v>16</v>
      </c>
    </row>
    <row r="15" spans="1:6" x14ac:dyDescent="0.25">
      <c r="A15" t="s">
        <v>989</v>
      </c>
      <c r="C15" t="s">
        <v>3</v>
      </c>
      <c r="D15" t="s">
        <v>16</v>
      </c>
    </row>
    <row r="16" spans="1:6" x14ac:dyDescent="0.25">
      <c r="A16" t="s">
        <v>947</v>
      </c>
      <c r="B16" t="s">
        <v>990</v>
      </c>
      <c r="C16" t="s">
        <v>3</v>
      </c>
      <c r="D16" t="s">
        <v>16</v>
      </c>
    </row>
    <row r="17" spans="1:4" x14ac:dyDescent="0.25">
      <c r="A17" t="s">
        <v>991</v>
      </c>
      <c r="B17" t="s">
        <v>992</v>
      </c>
      <c r="C17" t="s">
        <v>3</v>
      </c>
      <c r="D17" t="s">
        <v>16</v>
      </c>
    </row>
    <row r="18" spans="1:4" x14ac:dyDescent="0.25">
      <c r="A18" t="s">
        <v>962</v>
      </c>
      <c r="B18" t="s">
        <v>993</v>
      </c>
      <c r="C18" t="s">
        <v>3</v>
      </c>
      <c r="D18" t="s">
        <v>16</v>
      </c>
    </row>
    <row r="19" spans="1:4" x14ac:dyDescent="0.25">
      <c r="A19" t="s">
        <v>994</v>
      </c>
      <c r="B19" t="s">
        <v>995</v>
      </c>
      <c r="C19" t="s">
        <v>4</v>
      </c>
      <c r="D19" t="s">
        <v>16</v>
      </c>
    </row>
    <row r="20" spans="1:4" x14ac:dyDescent="0.25">
      <c r="A20" t="s">
        <v>938</v>
      </c>
      <c r="B20" t="s">
        <v>996</v>
      </c>
      <c r="C20" t="s">
        <v>4</v>
      </c>
      <c r="D20" t="s">
        <v>16</v>
      </c>
    </row>
    <row r="21" spans="1:4" x14ac:dyDescent="0.25">
      <c r="A21" t="s">
        <v>948</v>
      </c>
      <c r="B21" t="s">
        <v>997</v>
      </c>
      <c r="C21" t="s">
        <v>4</v>
      </c>
      <c r="D21" t="s">
        <v>16</v>
      </c>
    </row>
    <row r="22" spans="1:4" x14ac:dyDescent="0.25">
      <c r="A22" t="s">
        <v>950</v>
      </c>
      <c r="B22" t="s">
        <v>998</v>
      </c>
      <c r="C22" t="s">
        <v>4</v>
      </c>
      <c r="D22" t="s">
        <v>16</v>
      </c>
    </row>
    <row r="23" spans="1:4" x14ac:dyDescent="0.25">
      <c r="A23" t="s">
        <v>951</v>
      </c>
      <c r="B23" t="s">
        <v>999</v>
      </c>
      <c r="C23" t="s">
        <v>4</v>
      </c>
      <c r="D23" t="s">
        <v>16</v>
      </c>
    </row>
    <row r="24" spans="1:4" x14ac:dyDescent="0.25">
      <c r="A24" t="s">
        <v>1000</v>
      </c>
      <c r="B24" t="s">
        <v>1001</v>
      </c>
      <c r="C24" t="s">
        <v>4</v>
      </c>
      <c r="D24" t="s">
        <v>16</v>
      </c>
    </row>
    <row r="25" spans="1:4" x14ac:dyDescent="0.25">
      <c r="A25" t="s">
        <v>952</v>
      </c>
      <c r="B25" t="s">
        <v>1002</v>
      </c>
      <c r="C25" t="s">
        <v>4</v>
      </c>
      <c r="D25" t="s">
        <v>16</v>
      </c>
    </row>
    <row r="26" spans="1:4" x14ac:dyDescent="0.25">
      <c r="A26" t="s">
        <v>953</v>
      </c>
      <c r="B26" t="s">
        <v>1003</v>
      </c>
      <c r="C26" t="s">
        <v>4</v>
      </c>
      <c r="D26" t="s">
        <v>16</v>
      </c>
    </row>
    <row r="27" spans="1:4" x14ac:dyDescent="0.25">
      <c r="A27" t="s">
        <v>954</v>
      </c>
      <c r="B27" t="s">
        <v>1004</v>
      </c>
      <c r="C27" t="s">
        <v>4</v>
      </c>
      <c r="D27" t="s">
        <v>16</v>
      </c>
    </row>
    <row r="28" spans="1:4" x14ac:dyDescent="0.25">
      <c r="A28" t="s">
        <v>955</v>
      </c>
      <c r="B28" t="s">
        <v>1005</v>
      </c>
      <c r="C28" t="s">
        <v>4</v>
      </c>
      <c r="D28" t="s">
        <v>16</v>
      </c>
    </row>
    <row r="29" spans="1:4" x14ac:dyDescent="0.25">
      <c r="A29" t="s">
        <v>956</v>
      </c>
      <c r="B29" t="s">
        <v>1006</v>
      </c>
      <c r="C29" t="s">
        <v>4</v>
      </c>
      <c r="D29" t="s">
        <v>16</v>
      </c>
    </row>
    <row r="30" spans="1:4" x14ac:dyDescent="0.25">
      <c r="A30" t="s">
        <v>939</v>
      </c>
      <c r="B30" t="s">
        <v>1007</v>
      </c>
      <c r="C30" t="s">
        <v>4</v>
      </c>
      <c r="D30" t="s">
        <v>16</v>
      </c>
    </row>
    <row r="31" spans="1:4" x14ac:dyDescent="0.25">
      <c r="A31" t="s">
        <v>949</v>
      </c>
      <c r="B31" t="s">
        <v>1008</v>
      </c>
      <c r="C31" t="s">
        <v>4</v>
      </c>
      <c r="D31" t="s">
        <v>16</v>
      </c>
    </row>
    <row r="32" spans="1:4" x14ac:dyDescent="0.25">
      <c r="A32" t="s">
        <v>1009</v>
      </c>
      <c r="B32" t="s">
        <v>1010</v>
      </c>
      <c r="C32" t="s">
        <v>4</v>
      </c>
      <c r="D32" t="s">
        <v>16</v>
      </c>
    </row>
    <row r="33" spans="1:4" x14ac:dyDescent="0.25">
      <c r="A33" t="s">
        <v>1011</v>
      </c>
      <c r="B33" t="s">
        <v>1012</v>
      </c>
      <c r="C33" t="s">
        <v>4</v>
      </c>
      <c r="D33" t="s">
        <v>16</v>
      </c>
    </row>
    <row r="34" spans="1:4" x14ac:dyDescent="0.25">
      <c r="A34" t="s">
        <v>1013</v>
      </c>
      <c r="B34" t="s">
        <v>1014</v>
      </c>
      <c r="C34" t="s">
        <v>4</v>
      </c>
      <c r="D34" t="s">
        <v>16</v>
      </c>
    </row>
    <row r="35" spans="1:4" x14ac:dyDescent="0.25">
      <c r="A35" t="s">
        <v>1015</v>
      </c>
      <c r="B35" t="s">
        <v>1016</v>
      </c>
      <c r="C35" t="s">
        <v>4</v>
      </c>
      <c r="D35" t="s">
        <v>16</v>
      </c>
    </row>
    <row r="36" spans="1:4" x14ac:dyDescent="0.25">
      <c r="A36" t="s">
        <v>1017</v>
      </c>
      <c r="B36" t="s">
        <v>1018</v>
      </c>
      <c r="C36" t="s">
        <v>4</v>
      </c>
      <c r="D36" t="s">
        <v>16</v>
      </c>
    </row>
    <row r="37" spans="1:4" x14ac:dyDescent="0.25">
      <c r="A37" t="s">
        <v>1019</v>
      </c>
      <c r="C37" t="s">
        <v>9</v>
      </c>
      <c r="D37" t="s">
        <v>17</v>
      </c>
    </row>
    <row r="38" spans="1:4" x14ac:dyDescent="0.25">
      <c r="A38" t="s">
        <v>1020</v>
      </c>
      <c r="B38" t="s">
        <v>1021</v>
      </c>
      <c r="C38" t="s">
        <v>9</v>
      </c>
      <c r="D38" t="s">
        <v>17</v>
      </c>
    </row>
    <row r="39" spans="1:4" x14ac:dyDescent="0.25">
      <c r="A39" t="s">
        <v>1022</v>
      </c>
      <c r="C39" t="s">
        <v>9</v>
      </c>
      <c r="D39" t="s">
        <v>17</v>
      </c>
    </row>
    <row r="40" spans="1:4" x14ac:dyDescent="0.25">
      <c r="A40" t="s">
        <v>966</v>
      </c>
      <c r="B40" t="s">
        <v>1023</v>
      </c>
      <c r="C40" t="s">
        <v>9</v>
      </c>
      <c r="D40" t="s">
        <v>17</v>
      </c>
    </row>
    <row r="41" spans="1:4" x14ac:dyDescent="0.25">
      <c r="A41" t="s">
        <v>1024</v>
      </c>
      <c r="B41" t="s">
        <v>1025</v>
      </c>
      <c r="C41" t="s">
        <v>9</v>
      </c>
      <c r="D41" t="s">
        <v>17</v>
      </c>
    </row>
    <row r="42" spans="1:4" x14ac:dyDescent="0.25">
      <c r="A42" t="s">
        <v>971</v>
      </c>
      <c r="C42" t="s">
        <v>9</v>
      </c>
      <c r="D42" t="s">
        <v>17</v>
      </c>
    </row>
    <row r="43" spans="1:4" x14ac:dyDescent="0.25">
      <c r="A43" t="s">
        <v>972</v>
      </c>
      <c r="C43" t="s">
        <v>9</v>
      </c>
      <c r="D43" t="s">
        <v>17</v>
      </c>
    </row>
    <row r="44" spans="1:4" x14ac:dyDescent="0.25">
      <c r="A44" t="s">
        <v>1026</v>
      </c>
      <c r="B44" t="s">
        <v>1027</v>
      </c>
      <c r="C44" t="s">
        <v>9</v>
      </c>
      <c r="D44" t="s">
        <v>17</v>
      </c>
    </row>
    <row r="45" spans="1:4" x14ac:dyDescent="0.25">
      <c r="A45" t="s">
        <v>1028</v>
      </c>
      <c r="C45" t="s">
        <v>9</v>
      </c>
      <c r="D45" t="s">
        <v>17</v>
      </c>
    </row>
    <row r="46" spans="1:4" x14ac:dyDescent="0.25">
      <c r="A46" t="s">
        <v>1029</v>
      </c>
      <c r="B46" t="s">
        <v>1030</v>
      </c>
      <c r="C46" t="s">
        <v>9</v>
      </c>
      <c r="D46" t="s">
        <v>17</v>
      </c>
    </row>
    <row r="47" spans="1:4" x14ac:dyDescent="0.25">
      <c r="A47" t="s">
        <v>1031</v>
      </c>
      <c r="B47" t="s">
        <v>1032</v>
      </c>
      <c r="C47" t="s">
        <v>10</v>
      </c>
      <c r="D47" t="s">
        <v>17</v>
      </c>
    </row>
    <row r="48" spans="1:4" x14ac:dyDescent="0.25">
      <c r="A48" t="s">
        <v>1033</v>
      </c>
      <c r="C48" t="s">
        <v>10</v>
      </c>
      <c r="D48" t="s">
        <v>17</v>
      </c>
    </row>
    <row r="49" spans="1:4" x14ac:dyDescent="0.25">
      <c r="A49" t="s">
        <v>969</v>
      </c>
      <c r="B49" t="s">
        <v>1034</v>
      </c>
      <c r="C49" t="s">
        <v>10</v>
      </c>
      <c r="D49" t="s">
        <v>17</v>
      </c>
    </row>
    <row r="50" spans="1:4" x14ac:dyDescent="0.25">
      <c r="A50" t="s">
        <v>1035</v>
      </c>
      <c r="B50" t="s">
        <v>1036</v>
      </c>
      <c r="C50" t="s">
        <v>10</v>
      </c>
      <c r="D50" t="s">
        <v>17</v>
      </c>
    </row>
    <row r="51" spans="1:4" x14ac:dyDescent="0.25">
      <c r="A51" t="s">
        <v>1037</v>
      </c>
      <c r="B51" t="s">
        <v>1038</v>
      </c>
      <c r="C51" t="s">
        <v>6</v>
      </c>
      <c r="D51" t="s">
        <v>15</v>
      </c>
    </row>
    <row r="52" spans="1:4" x14ac:dyDescent="0.25">
      <c r="A52" t="s">
        <v>1039</v>
      </c>
      <c r="B52" t="s">
        <v>1040</v>
      </c>
      <c r="C52" t="s">
        <v>6</v>
      </c>
      <c r="D52" t="s">
        <v>15</v>
      </c>
    </row>
    <row r="53" spans="1:4" x14ac:dyDescent="0.25">
      <c r="A53" t="s">
        <v>1041</v>
      </c>
      <c r="B53" t="s">
        <v>1042</v>
      </c>
      <c r="C53" t="s">
        <v>6</v>
      </c>
      <c r="D53" t="s">
        <v>15</v>
      </c>
    </row>
    <row r="54" spans="1:4" x14ac:dyDescent="0.25">
      <c r="A54" t="s">
        <v>1043</v>
      </c>
      <c r="C54" t="s">
        <v>6</v>
      </c>
      <c r="D54" t="s">
        <v>15</v>
      </c>
    </row>
    <row r="55" spans="1:4" x14ac:dyDescent="0.25">
      <c r="A55" t="s">
        <v>1044</v>
      </c>
      <c r="B55" t="s">
        <v>1045</v>
      </c>
      <c r="C55" t="s">
        <v>6</v>
      </c>
      <c r="D55" t="s">
        <v>15</v>
      </c>
    </row>
    <row r="56" spans="1:4" x14ac:dyDescent="0.25">
      <c r="A56" t="s">
        <v>958</v>
      </c>
      <c r="B56" t="s">
        <v>1046</v>
      </c>
      <c r="C56" t="s">
        <v>6</v>
      </c>
      <c r="D56" t="s">
        <v>15</v>
      </c>
    </row>
    <row r="57" spans="1:4" x14ac:dyDescent="0.25">
      <c r="A57" t="s">
        <v>1047</v>
      </c>
      <c r="B57" t="s">
        <v>1048</v>
      </c>
      <c r="C57" t="s">
        <v>6</v>
      </c>
      <c r="D57" t="s">
        <v>15</v>
      </c>
    </row>
    <row r="58" spans="1:4" x14ac:dyDescent="0.25">
      <c r="A58" t="s">
        <v>1049</v>
      </c>
      <c r="B58" t="s">
        <v>1050</v>
      </c>
      <c r="C58" t="s">
        <v>6</v>
      </c>
      <c r="D58" t="s">
        <v>15</v>
      </c>
    </row>
    <row r="59" spans="1:4" x14ac:dyDescent="0.25">
      <c r="A59" t="s">
        <v>1051</v>
      </c>
      <c r="B59" t="s">
        <v>1052</v>
      </c>
      <c r="C59" t="s">
        <v>6</v>
      </c>
      <c r="D59" t="s">
        <v>15</v>
      </c>
    </row>
    <row r="60" spans="1:4" x14ac:dyDescent="0.25">
      <c r="A60" t="s">
        <v>1053</v>
      </c>
      <c r="B60" t="s">
        <v>1054</v>
      </c>
      <c r="C60" t="s">
        <v>7</v>
      </c>
      <c r="D60" t="s">
        <v>15</v>
      </c>
    </row>
    <row r="61" spans="1:4" x14ac:dyDescent="0.25">
      <c r="A61" t="s">
        <v>1055</v>
      </c>
      <c r="B61" t="s">
        <v>1056</v>
      </c>
      <c r="C61" t="s">
        <v>7</v>
      </c>
      <c r="D61" t="s">
        <v>15</v>
      </c>
    </row>
    <row r="62" spans="1:4" x14ac:dyDescent="0.25">
      <c r="A62" t="s">
        <v>1057</v>
      </c>
      <c r="B62" t="s">
        <v>1058</v>
      </c>
      <c r="C62" t="s">
        <v>7</v>
      </c>
      <c r="D62" t="s">
        <v>15</v>
      </c>
    </row>
    <row r="63" spans="1:4" x14ac:dyDescent="0.25">
      <c r="A63" t="s">
        <v>1059</v>
      </c>
      <c r="B63" t="s">
        <v>1060</v>
      </c>
      <c r="C63" t="s">
        <v>7</v>
      </c>
      <c r="D63" t="s">
        <v>15</v>
      </c>
    </row>
    <row r="64" spans="1:4" x14ac:dyDescent="0.25">
      <c r="A64" t="s">
        <v>1061</v>
      </c>
      <c r="B64" t="s">
        <v>1062</v>
      </c>
      <c r="C64" t="s">
        <v>7</v>
      </c>
      <c r="D64" t="s">
        <v>15</v>
      </c>
    </row>
    <row r="65" spans="1:4" x14ac:dyDescent="0.25">
      <c r="A65" t="s">
        <v>1063</v>
      </c>
      <c r="B65" t="s">
        <v>1064</v>
      </c>
      <c r="C65" t="s">
        <v>7</v>
      </c>
      <c r="D65" t="s">
        <v>15</v>
      </c>
    </row>
    <row r="66" spans="1:4" x14ac:dyDescent="0.25">
      <c r="A66" t="s">
        <v>1065</v>
      </c>
      <c r="B66" t="s">
        <v>1066</v>
      </c>
      <c r="C66" t="s">
        <v>7</v>
      </c>
      <c r="D66" t="s">
        <v>15</v>
      </c>
    </row>
    <row r="67" spans="1:4" x14ac:dyDescent="0.25">
      <c r="A67" t="s">
        <v>1067</v>
      </c>
      <c r="B67" t="s">
        <v>1068</v>
      </c>
      <c r="C67" t="s">
        <v>7</v>
      </c>
      <c r="D67" t="s">
        <v>15</v>
      </c>
    </row>
    <row r="68" spans="1:4" x14ac:dyDescent="0.25">
      <c r="A68" t="s">
        <v>1069</v>
      </c>
      <c r="B68" t="s">
        <v>1070</v>
      </c>
      <c r="C68" t="s">
        <v>7</v>
      </c>
      <c r="D68" t="s">
        <v>15</v>
      </c>
    </row>
    <row r="69" spans="1:4" x14ac:dyDescent="0.25">
      <c r="A69" t="s">
        <v>1071</v>
      </c>
      <c r="B69" t="s">
        <v>1072</v>
      </c>
      <c r="C69" t="s">
        <v>7</v>
      </c>
      <c r="D69" t="s">
        <v>15</v>
      </c>
    </row>
    <row r="70" spans="1:4" x14ac:dyDescent="0.25">
      <c r="A70" t="s">
        <v>1073</v>
      </c>
      <c r="B70" t="s">
        <v>1074</v>
      </c>
      <c r="C70" t="s">
        <v>7</v>
      </c>
      <c r="D70" t="s">
        <v>15</v>
      </c>
    </row>
    <row r="71" spans="1:4" x14ac:dyDescent="0.25">
      <c r="A71" t="s">
        <v>1075</v>
      </c>
      <c r="B71" t="s">
        <v>1076</v>
      </c>
      <c r="C71" t="s">
        <v>7</v>
      </c>
      <c r="D71" t="s">
        <v>15</v>
      </c>
    </row>
    <row r="72" spans="1:4" x14ac:dyDescent="0.25">
      <c r="A72" t="s">
        <v>1077</v>
      </c>
      <c r="B72" t="s">
        <v>1078</v>
      </c>
      <c r="C72" t="s">
        <v>7</v>
      </c>
      <c r="D72" t="s">
        <v>15</v>
      </c>
    </row>
    <row r="73" spans="1:4" x14ac:dyDescent="0.25">
      <c r="A73" t="s">
        <v>1079</v>
      </c>
      <c r="B73" t="s">
        <v>1080</v>
      </c>
      <c r="C73" t="s">
        <v>7</v>
      </c>
      <c r="D73" t="s">
        <v>15</v>
      </c>
    </row>
    <row r="74" spans="1:4" x14ac:dyDescent="0.25">
      <c r="A74" t="s">
        <v>1081</v>
      </c>
      <c r="B74" t="s">
        <v>1082</v>
      </c>
      <c r="C74" t="s">
        <v>7</v>
      </c>
      <c r="D74" t="s">
        <v>15</v>
      </c>
    </row>
    <row r="75" spans="1:4" x14ac:dyDescent="0.25">
      <c r="A75" t="s">
        <v>1083</v>
      </c>
      <c r="B75" t="s">
        <v>1084</v>
      </c>
      <c r="C75" t="s">
        <v>7</v>
      </c>
      <c r="D75" t="s">
        <v>15</v>
      </c>
    </row>
    <row r="76" spans="1:4" x14ac:dyDescent="0.25">
      <c r="A76" t="s">
        <v>1085</v>
      </c>
      <c r="B76" t="s">
        <v>1086</v>
      </c>
      <c r="C76" t="s">
        <v>7</v>
      </c>
      <c r="D76" t="s">
        <v>15</v>
      </c>
    </row>
    <row r="77" spans="1:4" x14ac:dyDescent="0.25">
      <c r="A77" t="s">
        <v>1087</v>
      </c>
      <c r="B77" t="s">
        <v>1088</v>
      </c>
      <c r="C77" t="s">
        <v>7</v>
      </c>
      <c r="D77" t="s">
        <v>15</v>
      </c>
    </row>
    <row r="78" spans="1:4" x14ac:dyDescent="0.25">
      <c r="A78" t="s">
        <v>1089</v>
      </c>
      <c r="B78" t="s">
        <v>1090</v>
      </c>
      <c r="C78" t="s">
        <v>7</v>
      </c>
      <c r="D78" t="s">
        <v>15</v>
      </c>
    </row>
    <row r="79" spans="1:4" x14ac:dyDescent="0.25">
      <c r="A79" t="s">
        <v>1091</v>
      </c>
      <c r="C79" t="s">
        <v>7</v>
      </c>
      <c r="D79" t="s">
        <v>15</v>
      </c>
    </row>
    <row r="80" spans="1:4" x14ac:dyDescent="0.25">
      <c r="A80" t="s">
        <v>1092</v>
      </c>
      <c r="C80" t="s">
        <v>11</v>
      </c>
      <c r="D80" t="s">
        <v>11</v>
      </c>
    </row>
    <row r="81" spans="1:4" x14ac:dyDescent="0.25">
      <c r="A81" t="s">
        <v>1093</v>
      </c>
      <c r="B81" t="s">
        <v>1094</v>
      </c>
      <c r="C81" t="s">
        <v>11</v>
      </c>
      <c r="D81" t="s">
        <v>11</v>
      </c>
    </row>
    <row r="82" spans="1:4" x14ac:dyDescent="0.25">
      <c r="A82" t="s">
        <v>964</v>
      </c>
      <c r="B82" t="s">
        <v>1095</v>
      </c>
      <c r="C82" t="s">
        <v>12</v>
      </c>
      <c r="D82" t="s">
        <v>12</v>
      </c>
    </row>
    <row r="83" spans="1:4" x14ac:dyDescent="0.25">
      <c r="A83" t="s">
        <v>967</v>
      </c>
      <c r="C83" t="s">
        <v>9</v>
      </c>
      <c r="D83" t="s">
        <v>17</v>
      </c>
    </row>
    <row r="84" spans="1:4" x14ac:dyDescent="0.25">
      <c r="A84" t="s">
        <v>974</v>
      </c>
      <c r="C84" t="s">
        <v>12</v>
      </c>
      <c r="D84" t="s">
        <v>12</v>
      </c>
    </row>
    <row r="85" spans="1:4" x14ac:dyDescent="0.25">
      <c r="A85" t="s">
        <v>975</v>
      </c>
      <c r="C85" t="s">
        <v>12</v>
      </c>
      <c r="D85" t="s">
        <v>12</v>
      </c>
    </row>
    <row r="86" spans="1:4" x14ac:dyDescent="0.25">
      <c r="A86" t="s">
        <v>977</v>
      </c>
      <c r="C86" t="s">
        <v>12</v>
      </c>
      <c r="D86" t="s">
        <v>12</v>
      </c>
    </row>
    <row r="87" spans="1:4" x14ac:dyDescent="0.25">
      <c r="A87" t="s">
        <v>979</v>
      </c>
      <c r="B87" t="s">
        <v>1096</v>
      </c>
      <c r="C87" t="s">
        <v>12</v>
      </c>
      <c r="D87" t="s">
        <v>12</v>
      </c>
    </row>
    <row r="88" spans="1:4" x14ac:dyDescent="0.25">
      <c r="A88" t="s">
        <v>1097</v>
      </c>
      <c r="C88" t="s">
        <v>12</v>
      </c>
      <c r="D88" t="s">
        <v>12</v>
      </c>
    </row>
    <row r="89" spans="1:4" x14ac:dyDescent="0.25">
      <c r="A89" t="s">
        <v>1098</v>
      </c>
      <c r="C89" t="s">
        <v>12</v>
      </c>
      <c r="D89" t="s">
        <v>12</v>
      </c>
    </row>
    <row r="90" spans="1:4" x14ac:dyDescent="0.25">
      <c r="A90" t="s">
        <v>1099</v>
      </c>
      <c r="B90" t="s">
        <v>1100</v>
      </c>
      <c r="C90" t="s">
        <v>12</v>
      </c>
      <c r="D90" t="s">
        <v>12</v>
      </c>
    </row>
    <row r="91" spans="1:4" x14ac:dyDescent="0.25">
      <c r="A91" t="s">
        <v>1101</v>
      </c>
      <c r="B91" t="s">
        <v>1102</v>
      </c>
      <c r="C91" t="s">
        <v>6</v>
      </c>
      <c r="D91" t="s">
        <v>15</v>
      </c>
    </row>
    <row r="92" spans="1:4" x14ac:dyDescent="0.25">
      <c r="A92" t="s">
        <v>1103</v>
      </c>
      <c r="C92" t="s">
        <v>8</v>
      </c>
      <c r="D92" t="s">
        <v>15</v>
      </c>
    </row>
    <row r="93" spans="1:4" x14ac:dyDescent="0.25">
      <c r="A93" t="s">
        <v>961</v>
      </c>
      <c r="B93" t="s">
        <v>1104</v>
      </c>
      <c r="C93" t="s">
        <v>6</v>
      </c>
      <c r="D93" t="s">
        <v>15</v>
      </c>
    </row>
    <row r="94" spans="1:4" x14ac:dyDescent="0.25">
      <c r="A94" t="s">
        <v>1105</v>
      </c>
      <c r="C94" t="s">
        <v>6</v>
      </c>
      <c r="D94" t="s">
        <v>15</v>
      </c>
    </row>
    <row r="95" spans="1:4" x14ac:dyDescent="0.25">
      <c r="A95" t="s">
        <v>978</v>
      </c>
      <c r="C95" t="s">
        <v>8</v>
      </c>
      <c r="D95" t="s">
        <v>15</v>
      </c>
    </row>
    <row r="96" spans="1:4" x14ac:dyDescent="0.25">
      <c r="A96" t="s">
        <v>1106</v>
      </c>
      <c r="C96" t="s">
        <v>8</v>
      </c>
      <c r="D96" t="s">
        <v>15</v>
      </c>
    </row>
    <row r="97" spans="1:4" x14ac:dyDescent="0.25">
      <c r="A97" t="s">
        <v>976</v>
      </c>
      <c r="C97" t="s">
        <v>8</v>
      </c>
      <c r="D97" t="s">
        <v>15</v>
      </c>
    </row>
    <row r="98" spans="1:4" x14ac:dyDescent="0.25">
      <c r="A98" t="s">
        <v>960</v>
      </c>
      <c r="C98" t="s">
        <v>4</v>
      </c>
      <c r="D98" t="s">
        <v>16</v>
      </c>
    </row>
    <row r="99" spans="1:4" x14ac:dyDescent="0.25">
      <c r="A99" t="s">
        <v>959</v>
      </c>
      <c r="C99" t="s">
        <v>3</v>
      </c>
      <c r="D99" t="s">
        <v>16</v>
      </c>
    </row>
    <row r="100" spans="1:4" x14ac:dyDescent="0.25">
      <c r="A100" t="s">
        <v>1107</v>
      </c>
      <c r="C100" t="s">
        <v>3</v>
      </c>
      <c r="D100" t="s">
        <v>16</v>
      </c>
    </row>
    <row r="101" spans="1:4" x14ac:dyDescent="0.25">
      <c r="A101" t="s">
        <v>1108</v>
      </c>
      <c r="C101" t="s">
        <v>4</v>
      </c>
      <c r="D101" t="s">
        <v>16</v>
      </c>
    </row>
    <row r="102" spans="1:4" x14ac:dyDescent="0.25">
      <c r="A102" t="s">
        <v>1109</v>
      </c>
      <c r="C102" t="s">
        <v>4</v>
      </c>
      <c r="D102" t="s">
        <v>16</v>
      </c>
    </row>
    <row r="103" spans="1:4" x14ac:dyDescent="0.25">
      <c r="A103" t="s">
        <v>1110</v>
      </c>
      <c r="C103" t="s">
        <v>3</v>
      </c>
      <c r="D103" t="s">
        <v>16</v>
      </c>
    </row>
    <row r="104" spans="1:4" x14ac:dyDescent="0.25">
      <c r="A104" t="s">
        <v>944</v>
      </c>
      <c r="C104" t="s">
        <v>9</v>
      </c>
      <c r="D104" t="s">
        <v>17</v>
      </c>
    </row>
    <row r="105" spans="1:4" x14ac:dyDescent="0.25">
      <c r="A105" t="s">
        <v>1111</v>
      </c>
      <c r="C105" t="s">
        <v>9</v>
      </c>
      <c r="D105" t="s">
        <v>17</v>
      </c>
    </row>
    <row r="106" spans="1:4" x14ac:dyDescent="0.25">
      <c r="A106" t="s">
        <v>1112</v>
      </c>
      <c r="C106" t="s">
        <v>9</v>
      </c>
      <c r="D106" t="s">
        <v>17</v>
      </c>
    </row>
    <row r="107" spans="1:4" x14ac:dyDescent="0.25">
      <c r="A107" t="s">
        <v>1113</v>
      </c>
      <c r="C107" t="s">
        <v>9</v>
      </c>
      <c r="D107" t="s">
        <v>17</v>
      </c>
    </row>
    <row r="108" spans="1:4" x14ac:dyDescent="0.25">
      <c r="A108" t="s">
        <v>1114</v>
      </c>
      <c r="C108" t="s">
        <v>9</v>
      </c>
      <c r="D108" t="s">
        <v>17</v>
      </c>
    </row>
    <row r="109" spans="1:4" x14ac:dyDescent="0.25">
      <c r="A109" t="s">
        <v>980</v>
      </c>
      <c r="C109" t="s">
        <v>9</v>
      </c>
      <c r="D109" t="s">
        <v>17</v>
      </c>
    </row>
    <row r="110" spans="1:4" x14ac:dyDescent="0.25">
      <c r="A110" t="s">
        <v>1115</v>
      </c>
      <c r="C110" t="s">
        <v>12</v>
      </c>
      <c r="D110" t="s">
        <v>12</v>
      </c>
    </row>
    <row r="111" spans="1:4" x14ac:dyDescent="0.25">
      <c r="A111" t="s">
        <v>957</v>
      </c>
      <c r="C111" t="s">
        <v>12</v>
      </c>
      <c r="D111" t="s">
        <v>12</v>
      </c>
    </row>
    <row r="112" spans="1:4" x14ac:dyDescent="0.25">
      <c r="A112" t="s">
        <v>1116</v>
      </c>
      <c r="C112" t="s">
        <v>12</v>
      </c>
      <c r="D112" t="s">
        <v>12</v>
      </c>
    </row>
    <row r="113" spans="1:4" x14ac:dyDescent="0.25">
      <c r="A113" t="s">
        <v>1117</v>
      </c>
      <c r="C113" t="s">
        <v>12</v>
      </c>
      <c r="D113" t="s">
        <v>12</v>
      </c>
    </row>
    <row r="114" spans="1:4" x14ac:dyDescent="0.25">
      <c r="A114" t="s">
        <v>973</v>
      </c>
      <c r="C114" t="s">
        <v>12</v>
      </c>
      <c r="D114" t="s">
        <v>12</v>
      </c>
    </row>
    <row r="115" spans="1:4" x14ac:dyDescent="0.25">
      <c r="A115" t="s">
        <v>1118</v>
      </c>
      <c r="C115" t="s">
        <v>12</v>
      </c>
      <c r="D115" t="s">
        <v>12</v>
      </c>
    </row>
    <row r="116" spans="1:4" x14ac:dyDescent="0.25">
      <c r="A116" t="s">
        <v>965</v>
      </c>
      <c r="C116" t="s">
        <v>12</v>
      </c>
      <c r="D116" t="s">
        <v>12</v>
      </c>
    </row>
    <row r="117" spans="1:4" x14ac:dyDescent="0.25">
      <c r="A117" t="s">
        <v>968</v>
      </c>
      <c r="C117" t="s">
        <v>12</v>
      </c>
      <c r="D117" t="s">
        <v>12</v>
      </c>
    </row>
    <row r="118" spans="1:4" x14ac:dyDescent="0.25">
      <c r="A118" t="s">
        <v>1119</v>
      </c>
      <c r="C118" t="s">
        <v>12</v>
      </c>
      <c r="D118" t="s">
        <v>12</v>
      </c>
    </row>
    <row r="119" spans="1:4" x14ac:dyDescent="0.25">
      <c r="A119" t="s">
        <v>970</v>
      </c>
      <c r="C119" t="s">
        <v>12</v>
      </c>
      <c r="D119" t="s">
        <v>12</v>
      </c>
    </row>
    <row r="120" spans="1:4" x14ac:dyDescent="0.25">
      <c r="A120" t="s">
        <v>1120</v>
      </c>
      <c r="C120" t="s">
        <v>12</v>
      </c>
      <c r="D120" t="s">
        <v>12</v>
      </c>
    </row>
    <row r="121" spans="1:4" x14ac:dyDescent="0.25">
      <c r="A121" t="s">
        <v>1121</v>
      </c>
      <c r="C121" t="s">
        <v>12</v>
      </c>
      <c r="D121" t="s">
        <v>12</v>
      </c>
    </row>
    <row r="122" spans="1:4" x14ac:dyDescent="0.25">
      <c r="A122" t="s">
        <v>963</v>
      </c>
      <c r="C122" t="s">
        <v>7</v>
      </c>
      <c r="D122" t="s">
        <v>15</v>
      </c>
    </row>
    <row r="123" spans="1:4" x14ac:dyDescent="0.25">
      <c r="A123" t="s">
        <v>1122</v>
      </c>
      <c r="C123" t="s">
        <v>11</v>
      </c>
      <c r="D123" t="s">
        <v>11</v>
      </c>
    </row>
    <row r="124" spans="1:4" x14ac:dyDescent="0.25">
      <c r="D124" t="str">
        <f>IF(C124&gt;0,VLOOKUP(C124,Lookups!$A$2:$B$12,2,0),"")</f>
        <v/>
      </c>
    </row>
    <row r="125" spans="1:4" x14ac:dyDescent="0.25">
      <c r="D125" t="str">
        <f>IF(C125&gt;0,VLOOKUP(C125,Lookups!$A$2:$B$12,2,0),"")</f>
        <v/>
      </c>
    </row>
    <row r="126" spans="1:4" x14ac:dyDescent="0.25">
      <c r="D126" t="str">
        <f>IF(C126&gt;0,VLOOKUP(C126,Lookups!$A$2:$B$12,2,0),"")</f>
        <v/>
      </c>
    </row>
    <row r="127" spans="1:4" x14ac:dyDescent="0.25">
      <c r="D127" t="str">
        <f>IF(C127&gt;0,VLOOKUP(C127,Lookups!$A$2:$B$12,2,0),"")</f>
        <v/>
      </c>
    </row>
    <row r="128" spans="1:4" x14ac:dyDescent="0.25">
      <c r="D128" t="str">
        <f>IF(C128&gt;0,VLOOKUP(C128,Lookups!$A$2:$B$12,2,0),"")</f>
        <v/>
      </c>
    </row>
    <row r="129" spans="4:4" x14ac:dyDescent="0.25">
      <c r="D129" t="str">
        <f>IF(C129&gt;0,VLOOKUP(C129,Lookups!$A$2:$B$12,2,0),"")</f>
        <v/>
      </c>
    </row>
    <row r="130" spans="4:4" x14ac:dyDescent="0.25">
      <c r="D130" t="str">
        <f>IF(C130&gt;0,VLOOKUP(C130,Lookups!$A$2:$B$12,2,0),"")</f>
        <v/>
      </c>
    </row>
    <row r="131" spans="4:4" x14ac:dyDescent="0.25">
      <c r="D131" t="str">
        <f>IF(C131&gt;0,VLOOKUP(C131,Lookups!$A$2:$B$12,2,0),"")</f>
        <v/>
      </c>
    </row>
    <row r="132" spans="4:4" x14ac:dyDescent="0.25">
      <c r="D132" t="str">
        <f>IF(C132&gt;0,VLOOKUP(C132,Lookups!$A$2:$B$12,2,0),"")</f>
        <v/>
      </c>
    </row>
    <row r="133" spans="4:4" x14ac:dyDescent="0.25">
      <c r="D133" t="str">
        <f>IF(C133&gt;0,VLOOKUP(C133,Lookups!$A$2:$B$12,2,0),"")</f>
        <v/>
      </c>
    </row>
    <row r="134" spans="4:4" x14ac:dyDescent="0.25">
      <c r="D134" t="str">
        <f>IF(C134&gt;0,VLOOKUP(C134,Lookups!$A$2:$B$12,2,0),"")</f>
        <v/>
      </c>
    </row>
    <row r="135" spans="4:4" x14ac:dyDescent="0.25">
      <c r="D135" t="str">
        <f>IF(C135&gt;0,VLOOKUP(C135,Lookups!$A$2:$B$12,2,0),"")</f>
        <v/>
      </c>
    </row>
    <row r="136" spans="4:4" x14ac:dyDescent="0.25">
      <c r="D136" t="str">
        <f>IF(C136&gt;0,VLOOKUP(C136,Lookups!$A$2:$B$12,2,0),"")</f>
        <v/>
      </c>
    </row>
    <row r="137" spans="4:4" x14ac:dyDescent="0.25">
      <c r="D137" t="str">
        <f>IF(C137&gt;0,VLOOKUP(C137,Lookups!$A$2:$B$12,2,0),"")</f>
        <v/>
      </c>
    </row>
    <row r="138" spans="4:4" x14ac:dyDescent="0.25">
      <c r="D138" t="str">
        <f>IF(C138&gt;0,VLOOKUP(C138,Lookups!$A$2:$B$12,2,0),"")</f>
        <v/>
      </c>
    </row>
    <row r="139" spans="4:4" x14ac:dyDescent="0.25">
      <c r="D139" t="str">
        <f>IF(C139&gt;0,VLOOKUP(C139,Lookups!$A$2:$B$12,2,0),"")</f>
        <v/>
      </c>
    </row>
    <row r="140" spans="4:4" x14ac:dyDescent="0.25">
      <c r="D140" t="str">
        <f>IF(C140&gt;0,VLOOKUP(C140,Lookups!$A$2:$B$12,2,0),"")</f>
        <v/>
      </c>
    </row>
    <row r="141" spans="4:4" x14ac:dyDescent="0.25">
      <c r="D141" t="str">
        <f>IF(C141&gt;0,VLOOKUP(C141,Lookups!$A$2:$B$12,2,0),"")</f>
        <v/>
      </c>
    </row>
    <row r="142" spans="4:4" x14ac:dyDescent="0.25">
      <c r="D142" t="str">
        <f>IF(C142&gt;0,VLOOKUP(C142,Lookups!$A$2:$B$12,2,0),"")</f>
        <v/>
      </c>
    </row>
    <row r="143" spans="4:4" x14ac:dyDescent="0.25">
      <c r="D143" t="str">
        <f>IF(C143&gt;0,VLOOKUP(C143,Lookups!$A$2:$B$12,2,0),"")</f>
        <v/>
      </c>
    </row>
    <row r="144" spans="4:4" x14ac:dyDescent="0.25">
      <c r="D144" t="str">
        <f>IF(C144&gt;0,VLOOKUP(C144,Lookups!$A$2:$B$12,2,0),"")</f>
        <v/>
      </c>
    </row>
    <row r="145" spans="4:4" x14ac:dyDescent="0.25">
      <c r="D145" t="str">
        <f>IF(C145&gt;0,VLOOKUP(C145,Lookups!$A$2:$B$12,2,0),"")</f>
        <v/>
      </c>
    </row>
    <row r="146" spans="4:4" x14ac:dyDescent="0.25">
      <c r="D146" t="str">
        <f>IF(C146&gt;0,VLOOKUP(C146,Lookups!$A$2:$B$12,2,0),"")</f>
        <v/>
      </c>
    </row>
    <row r="147" spans="4:4" x14ac:dyDescent="0.25">
      <c r="D147" t="str">
        <f>IF(C147&gt;0,VLOOKUP(C147,Lookups!$A$2:$B$12,2,0),"")</f>
        <v/>
      </c>
    </row>
    <row r="148" spans="4:4" x14ac:dyDescent="0.25">
      <c r="D148" t="str">
        <f>IF(C148&gt;0,VLOOKUP(C148,Lookups!$A$2:$B$12,2,0),"")</f>
        <v/>
      </c>
    </row>
    <row r="149" spans="4:4" x14ac:dyDescent="0.25">
      <c r="D149" t="str">
        <f>IF(C149&gt;0,VLOOKUP(C149,Lookups!$A$2:$B$12,2,0),"")</f>
        <v/>
      </c>
    </row>
    <row r="150" spans="4:4" x14ac:dyDescent="0.25">
      <c r="D150" t="str">
        <f>IF(C150&gt;0,VLOOKUP(C150,Lookups!$A$2:$B$12,2,0),"")</f>
        <v/>
      </c>
    </row>
    <row r="151" spans="4:4" x14ac:dyDescent="0.25">
      <c r="D151" t="str">
        <f>IF(C151&gt;0,VLOOKUP(C151,Lookups!$A$2:$B$12,2,0),"")</f>
        <v/>
      </c>
    </row>
    <row r="152" spans="4:4" x14ac:dyDescent="0.25">
      <c r="D152" t="str">
        <f>IF(C152&gt;0,VLOOKUP(C152,Lookups!$A$2:$B$12,2,0),"")</f>
        <v/>
      </c>
    </row>
    <row r="153" spans="4:4" x14ac:dyDescent="0.25">
      <c r="D153" t="str">
        <f>IF(C153&gt;0,VLOOKUP(C153,Lookups!$A$2:$B$12,2,0),"")</f>
        <v/>
      </c>
    </row>
    <row r="154" spans="4:4" x14ac:dyDescent="0.25">
      <c r="D154" t="str">
        <f>IF(C154&gt;0,VLOOKUP(C154,Lookups!$A$2:$B$12,2,0),"")</f>
        <v/>
      </c>
    </row>
    <row r="155" spans="4:4" x14ac:dyDescent="0.25">
      <c r="D155" t="str">
        <f>IF(C155&gt;0,VLOOKUP(C155,Lookups!$A$2:$B$12,2,0),"")</f>
        <v/>
      </c>
    </row>
    <row r="156" spans="4:4" x14ac:dyDescent="0.25">
      <c r="D156" t="str">
        <f>IF(C156&gt;0,VLOOKUP(C156,Lookups!$A$2:$B$12,2,0),"")</f>
        <v/>
      </c>
    </row>
    <row r="157" spans="4:4" x14ac:dyDescent="0.25">
      <c r="D157" t="str">
        <f>IF(C157&gt;0,VLOOKUP(C157,Lookups!$A$2:$B$12,2,0),"")</f>
        <v/>
      </c>
    </row>
    <row r="158" spans="4:4" x14ac:dyDescent="0.25">
      <c r="D158" t="str">
        <f>IF(C158&gt;0,VLOOKUP(C158,Lookups!$A$2:$B$12,2,0),"")</f>
        <v/>
      </c>
    </row>
    <row r="159" spans="4:4" x14ac:dyDescent="0.25">
      <c r="D159" t="str">
        <f>IF(C159&gt;0,VLOOKUP(C159,Lookups!$A$2:$B$12,2,0),"")</f>
        <v/>
      </c>
    </row>
    <row r="160" spans="4:4" x14ac:dyDescent="0.25">
      <c r="D160" t="str">
        <f>IF(C160&gt;0,VLOOKUP(C160,Lookups!$A$2:$B$12,2,0),"")</f>
        <v/>
      </c>
    </row>
    <row r="161" spans="4:4" x14ac:dyDescent="0.25">
      <c r="D161" t="str">
        <f>IF(C161&gt;0,VLOOKUP(C161,Lookups!$A$2:$B$12,2,0),"")</f>
        <v/>
      </c>
    </row>
    <row r="162" spans="4:4" x14ac:dyDescent="0.25">
      <c r="D162" t="str">
        <f>IF(C162&gt;0,VLOOKUP(C162,Lookups!$A$2:$B$12,2,0),"")</f>
        <v/>
      </c>
    </row>
    <row r="163" spans="4:4" x14ac:dyDescent="0.25">
      <c r="D163" t="str">
        <f>IF(C163&gt;0,VLOOKUP(C163,Lookups!$A$2:$B$12,2,0),"")</f>
        <v/>
      </c>
    </row>
    <row r="164" spans="4:4" x14ac:dyDescent="0.25">
      <c r="D164" t="str">
        <f>IF(C164&gt;0,VLOOKUP(C164,Lookups!$A$2:$B$12,2,0),"")</f>
        <v/>
      </c>
    </row>
    <row r="165" spans="4:4" x14ac:dyDescent="0.25">
      <c r="D165" t="str">
        <f>IF(C165&gt;0,VLOOKUP(C165,Lookups!$A$2:$B$12,2,0),"")</f>
        <v/>
      </c>
    </row>
    <row r="166" spans="4:4" x14ac:dyDescent="0.25">
      <c r="D166" t="str">
        <f>IF(C166&gt;0,VLOOKUP(C166,Lookups!$A$2:$B$12,2,0),"")</f>
        <v/>
      </c>
    </row>
  </sheetData>
  <autoFilter ref="A1:F166"/>
  <dataValidations count="6">
    <dataValidation allowBlank="1" showInputMessage="1" showErrorMessage="1" prompt="Enter the name of the organisation" sqref="A1:A1048576"/>
    <dataValidation allowBlank="1" showInputMessage="1" showErrorMessage="1" prompt="Enter an abbreviation for the organisation (optional)" sqref="B1:B1048576"/>
    <dataValidation allowBlank="1" showInputMessage="1" showErrorMessage="1" prompt="Select an organisation type from the dropdown list" sqref="C1"/>
    <dataValidation allowBlank="1" showInputMessage="1" showErrorMessage="1" prompt="The Group is filled in automatically by cross-referencing the Type in the lookups sheet" sqref="D1:D1048576"/>
    <dataValidation allowBlank="1" showInputMessage="1" showErrorMessage="1" prompt="Enter the town or city where the oiorganisation is located" sqref="E1:E1048576"/>
    <dataValidation allowBlank="1" showInputMessage="1" showErrorMessage="1" prompt="Enter the main website address for the organisation" sqref="F1:F104857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Select an organisation type from the dropdown list">
          <x14:formula1>
            <xm:f>Lookups!$A$2:$A$12</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7" sqref="D17"/>
    </sheetView>
  </sheetViews>
  <sheetFormatPr defaultColWidth="8.85546875" defaultRowHeight="15" x14ac:dyDescent="0.25"/>
  <cols>
    <col min="1" max="1" width="30.5703125" style="3" customWidth="1"/>
    <col min="2" max="2" width="35.28515625" style="3" customWidth="1"/>
    <col min="3" max="3" width="36.42578125" style="3" customWidth="1"/>
    <col min="4" max="4" width="29.28515625" style="3" customWidth="1"/>
    <col min="5" max="16384" width="8.85546875" style="3"/>
  </cols>
  <sheetData>
    <row r="1" spans="1:4" s="6" customFormat="1" ht="28.15" customHeight="1" x14ac:dyDescent="0.3">
      <c r="A1" s="4" t="s">
        <v>0</v>
      </c>
      <c r="B1" s="4" t="s">
        <v>25</v>
      </c>
      <c r="C1" s="4" t="s">
        <v>26</v>
      </c>
      <c r="D1" s="4" t="s">
        <v>27</v>
      </c>
    </row>
    <row r="2" spans="1:4" ht="14.45" x14ac:dyDescent="0.3">
      <c r="B2" s="3" t="s">
        <v>18</v>
      </c>
    </row>
  </sheetData>
  <autoFilter ref="A1:D2"/>
  <dataValidations xWindow="1011" yWindow="348" count="3">
    <dataValidation allowBlank="1" showInputMessage="1" showErrorMessage="1" prompt="Enter the full name of the Contact" sqref="A1:A1048576"/>
    <dataValidation allowBlank="1" showInputMessage="1" showErrorMessage="1" prompt="Enter the position in the Organisation held by the Contact " sqref="C1:C1048576"/>
    <dataValidation allowBlank="1" showInputMessage="1" showErrorMessage="1" prompt="The contact's email address" sqref="D1:D1048576"/>
  </dataValidations>
  <pageMargins left="0.7" right="0.7" top="0.75" bottom="0.75" header="0.3" footer="0.3"/>
  <extLst>
    <ext xmlns:x14="http://schemas.microsoft.com/office/spreadsheetml/2009/9/main" uri="{CCE6A557-97BC-4b89-ADB6-D9C93CAAB3DF}">
      <x14:dataValidations xmlns:xm="http://schemas.microsoft.com/office/excel/2006/main" xWindow="1011" yWindow="348" count="1">
        <x14:dataValidation type="list" allowBlank="1" showInputMessage="1" showErrorMessage="1" prompt="Select the Organisation from the dropdown. Or first add a new organisation on the Organisations Tab. ">
          <x14:formula1>
            <xm:f>Organisations!$A:$A</xm:f>
          </x14:formula1>
          <xm:sqref>B1:B1048576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workbookViewId="0">
      <selection activeCell="AD4" sqref="AD4"/>
    </sheetView>
  </sheetViews>
  <sheetFormatPr defaultRowHeight="15" x14ac:dyDescent="0.25"/>
  <cols>
    <col min="1" max="1" width="21.5703125" customWidth="1"/>
    <col min="2" max="2" width="18.28515625" customWidth="1"/>
    <col min="3" max="3" width="1.7109375" style="5" customWidth="1"/>
    <col min="4" max="4" width="29" customWidth="1"/>
    <col min="5" max="5" width="1.7109375" style="5" customWidth="1"/>
    <col min="6" max="6" width="7.28515625" customWidth="1"/>
    <col min="7" max="7" width="1.7109375" style="5" customWidth="1"/>
    <col min="8" max="8" width="11.85546875" customWidth="1"/>
    <col min="9" max="9" width="1.7109375" style="5" customWidth="1"/>
    <col min="10" max="10" width="11" customWidth="1"/>
    <col min="11" max="11" width="1.7109375" style="5" customWidth="1"/>
    <col min="12" max="12" width="9.7109375" bestFit="1" customWidth="1"/>
    <col min="13" max="13" width="1.7109375" style="5" customWidth="1"/>
    <col min="14" max="14" width="41.5703125" customWidth="1"/>
    <col min="15" max="15" width="1.7109375" style="5" customWidth="1"/>
    <col min="16" max="16" width="16.85546875" bestFit="1" customWidth="1"/>
    <col min="17" max="17" width="1.7109375" style="5" customWidth="1"/>
    <col min="18" max="18" width="32.28515625" customWidth="1"/>
    <col min="19" max="19" width="1.7109375" style="5" customWidth="1"/>
    <col min="20" max="20" width="18" bestFit="1" customWidth="1"/>
    <col min="21" max="21" width="1.7109375" style="5" customWidth="1"/>
    <col min="22" max="22" width="13" customWidth="1"/>
    <col min="23" max="23" width="1.7109375" style="5" customWidth="1"/>
    <col min="24" max="24" width="16.28515625" customWidth="1"/>
    <col min="25" max="25" width="1.7109375" style="5" customWidth="1"/>
    <col min="27" max="27" width="1.7109375" style="5" customWidth="1"/>
    <col min="28" max="28" width="17.28515625" bestFit="1" customWidth="1"/>
    <col min="29" max="29" width="1.7109375" style="5" customWidth="1"/>
  </cols>
  <sheetData>
    <row r="1" spans="1:29" s="9" customFormat="1" ht="41.45" customHeight="1" x14ac:dyDescent="0.25">
      <c r="A1" s="6" t="s">
        <v>106</v>
      </c>
      <c r="B1" s="6" t="s">
        <v>107</v>
      </c>
      <c r="C1" s="7"/>
      <c r="D1" s="6" t="s">
        <v>29</v>
      </c>
      <c r="E1" s="8"/>
      <c r="F1" s="6" t="s">
        <v>22</v>
      </c>
      <c r="G1" s="8"/>
      <c r="H1" s="6" t="s">
        <v>80</v>
      </c>
      <c r="I1" s="8"/>
      <c r="J1" s="6" t="s">
        <v>81</v>
      </c>
      <c r="K1" s="8"/>
      <c r="L1" s="6" t="s">
        <v>102</v>
      </c>
      <c r="M1" s="8"/>
      <c r="N1" s="6" t="s">
        <v>73</v>
      </c>
      <c r="O1" s="8"/>
      <c r="P1" s="6" t="s">
        <v>814</v>
      </c>
      <c r="Q1" s="8"/>
      <c r="R1" s="6" t="s">
        <v>904</v>
      </c>
      <c r="S1" s="8"/>
      <c r="T1" s="6" t="s">
        <v>822</v>
      </c>
      <c r="U1" s="8"/>
      <c r="V1" s="6" t="s">
        <v>910</v>
      </c>
      <c r="W1" s="8"/>
      <c r="X1" s="6" t="s">
        <v>916</v>
      </c>
      <c r="Y1" s="8"/>
      <c r="Z1" s="6" t="s">
        <v>918</v>
      </c>
      <c r="AA1" s="8"/>
      <c r="AB1" s="6" t="s">
        <v>108</v>
      </c>
      <c r="AC1" s="8"/>
    </row>
    <row r="2" spans="1:29" x14ac:dyDescent="0.25">
      <c r="A2" t="s">
        <v>2</v>
      </c>
      <c r="B2" t="s">
        <v>16</v>
      </c>
      <c r="D2" t="s">
        <v>30</v>
      </c>
      <c r="F2" t="s">
        <v>23</v>
      </c>
      <c r="H2" t="s">
        <v>85</v>
      </c>
      <c r="J2" t="s">
        <v>95</v>
      </c>
      <c r="L2" t="s">
        <v>103</v>
      </c>
      <c r="N2" t="s">
        <v>36</v>
      </c>
      <c r="P2" t="s">
        <v>815</v>
      </c>
      <c r="R2" s="11" t="s">
        <v>825</v>
      </c>
      <c r="T2" t="s">
        <v>905</v>
      </c>
      <c r="V2" t="s">
        <v>905</v>
      </c>
      <c r="X2" t="s">
        <v>905</v>
      </c>
      <c r="Z2" t="s">
        <v>905</v>
      </c>
      <c r="AB2" t="s">
        <v>933</v>
      </c>
    </row>
    <row r="3" spans="1:29" x14ac:dyDescent="0.25">
      <c r="A3" t="s">
        <v>3</v>
      </c>
      <c r="B3" t="s">
        <v>16</v>
      </c>
      <c r="D3" t="s">
        <v>31</v>
      </c>
      <c r="F3" t="s">
        <v>24</v>
      </c>
      <c r="H3" t="s">
        <v>86</v>
      </c>
      <c r="J3" t="s">
        <v>96</v>
      </c>
      <c r="L3" t="s">
        <v>104</v>
      </c>
      <c r="N3" t="s">
        <v>37</v>
      </c>
      <c r="P3" t="s">
        <v>816</v>
      </c>
      <c r="R3" t="s">
        <v>826</v>
      </c>
      <c r="T3" t="s">
        <v>906</v>
      </c>
      <c r="V3" t="s">
        <v>911</v>
      </c>
      <c r="X3" t="s">
        <v>917</v>
      </c>
      <c r="Z3" t="s">
        <v>919</v>
      </c>
      <c r="AB3" t="s">
        <v>934</v>
      </c>
    </row>
    <row r="4" spans="1:29" x14ac:dyDescent="0.25">
      <c r="A4" t="s">
        <v>4</v>
      </c>
      <c r="B4" t="s">
        <v>16</v>
      </c>
      <c r="D4" t="s">
        <v>32</v>
      </c>
      <c r="H4" t="s">
        <v>87</v>
      </c>
      <c r="J4" t="s">
        <v>97</v>
      </c>
      <c r="L4" t="s">
        <v>105</v>
      </c>
      <c r="N4" t="s">
        <v>38</v>
      </c>
      <c r="P4" t="s">
        <v>817</v>
      </c>
      <c r="R4" t="s">
        <v>827</v>
      </c>
      <c r="T4" t="s">
        <v>908</v>
      </c>
      <c r="V4" t="s">
        <v>912</v>
      </c>
      <c r="X4" t="s">
        <v>12</v>
      </c>
      <c r="Z4" t="s">
        <v>12</v>
      </c>
      <c r="AB4" t="s">
        <v>935</v>
      </c>
    </row>
    <row r="5" spans="1:29" x14ac:dyDescent="0.25">
      <c r="A5" t="s">
        <v>5</v>
      </c>
      <c r="B5" t="s">
        <v>16</v>
      </c>
      <c r="D5" t="s">
        <v>33</v>
      </c>
      <c r="H5" t="s">
        <v>88</v>
      </c>
      <c r="J5" t="s">
        <v>98</v>
      </c>
      <c r="N5" t="s">
        <v>39</v>
      </c>
      <c r="R5" t="s">
        <v>828</v>
      </c>
      <c r="T5" t="s">
        <v>909</v>
      </c>
      <c r="V5" t="s">
        <v>913</v>
      </c>
      <c r="AB5" t="s">
        <v>936</v>
      </c>
    </row>
    <row r="6" spans="1:29" x14ac:dyDescent="0.25">
      <c r="A6" t="s">
        <v>6</v>
      </c>
      <c r="B6" t="s">
        <v>15</v>
      </c>
      <c r="D6" t="s">
        <v>34</v>
      </c>
      <c r="H6" t="s">
        <v>89</v>
      </c>
      <c r="J6" t="s">
        <v>99</v>
      </c>
      <c r="N6" t="s">
        <v>40</v>
      </c>
      <c r="R6" t="s">
        <v>829</v>
      </c>
      <c r="T6" t="s">
        <v>907</v>
      </c>
      <c r="V6" t="s">
        <v>914</v>
      </c>
    </row>
    <row r="7" spans="1:29" x14ac:dyDescent="0.25">
      <c r="A7" t="s">
        <v>7</v>
      </c>
      <c r="B7" t="s">
        <v>15</v>
      </c>
      <c r="D7" t="s">
        <v>35</v>
      </c>
      <c r="H7" t="s">
        <v>90</v>
      </c>
      <c r="J7" t="s">
        <v>100</v>
      </c>
      <c r="N7" t="s">
        <v>41</v>
      </c>
      <c r="R7" t="s">
        <v>830</v>
      </c>
      <c r="V7" t="s">
        <v>915</v>
      </c>
    </row>
    <row r="8" spans="1:29" x14ac:dyDescent="0.25">
      <c r="A8" t="s">
        <v>8</v>
      </c>
      <c r="B8" t="s">
        <v>15</v>
      </c>
      <c r="H8" t="s">
        <v>91</v>
      </c>
      <c r="J8" t="s">
        <v>91</v>
      </c>
      <c r="N8" t="s">
        <v>42</v>
      </c>
      <c r="R8" t="s">
        <v>831</v>
      </c>
    </row>
    <row r="9" spans="1:29" x14ac:dyDescent="0.25">
      <c r="A9" t="s">
        <v>9</v>
      </c>
      <c r="B9" t="s">
        <v>17</v>
      </c>
      <c r="H9" t="s">
        <v>92</v>
      </c>
      <c r="J9" t="s">
        <v>101</v>
      </c>
      <c r="N9" t="s">
        <v>43</v>
      </c>
      <c r="R9" t="s">
        <v>832</v>
      </c>
    </row>
    <row r="10" spans="1:29" x14ac:dyDescent="0.25">
      <c r="A10" t="s">
        <v>10</v>
      </c>
      <c r="B10" t="s">
        <v>17</v>
      </c>
      <c r="H10" t="s">
        <v>93</v>
      </c>
      <c r="N10" t="s">
        <v>44</v>
      </c>
      <c r="R10" t="s">
        <v>833</v>
      </c>
    </row>
    <row r="11" spans="1:29" x14ac:dyDescent="0.25">
      <c r="A11" t="s">
        <v>11</v>
      </c>
      <c r="B11" t="s">
        <v>11</v>
      </c>
      <c r="H11" t="s">
        <v>94</v>
      </c>
      <c r="N11" t="s">
        <v>45</v>
      </c>
      <c r="R11" s="11" t="s">
        <v>834</v>
      </c>
    </row>
    <row r="12" spans="1:29" x14ac:dyDescent="0.25">
      <c r="A12" t="s">
        <v>12</v>
      </c>
      <c r="B12" t="s">
        <v>12</v>
      </c>
      <c r="N12" t="s">
        <v>46</v>
      </c>
      <c r="R12" t="s">
        <v>835</v>
      </c>
    </row>
    <row r="13" spans="1:29" x14ac:dyDescent="0.25">
      <c r="N13" t="s">
        <v>47</v>
      </c>
      <c r="R13" t="s">
        <v>836</v>
      </c>
    </row>
    <row r="14" spans="1:29" x14ac:dyDescent="0.25">
      <c r="N14" t="s">
        <v>48</v>
      </c>
      <c r="R14" t="s">
        <v>837</v>
      </c>
    </row>
    <row r="15" spans="1:29" x14ac:dyDescent="0.25">
      <c r="N15" t="s">
        <v>49</v>
      </c>
      <c r="R15" t="s">
        <v>838</v>
      </c>
    </row>
    <row r="16" spans="1:29" x14ac:dyDescent="0.25">
      <c r="N16" t="s">
        <v>50</v>
      </c>
      <c r="R16" t="s">
        <v>839</v>
      </c>
    </row>
    <row r="17" spans="14:18" x14ac:dyDescent="0.25">
      <c r="N17" t="s">
        <v>51</v>
      </c>
      <c r="R17" s="11" t="s">
        <v>840</v>
      </c>
    </row>
    <row r="18" spans="14:18" x14ac:dyDescent="0.25">
      <c r="N18" t="s">
        <v>52</v>
      </c>
      <c r="R18" t="s">
        <v>841</v>
      </c>
    </row>
    <row r="19" spans="14:18" x14ac:dyDescent="0.25">
      <c r="N19" t="s">
        <v>53</v>
      </c>
      <c r="R19" t="s">
        <v>842</v>
      </c>
    </row>
    <row r="20" spans="14:18" x14ac:dyDescent="0.25">
      <c r="N20" t="s">
        <v>54</v>
      </c>
      <c r="R20" t="s">
        <v>843</v>
      </c>
    </row>
    <row r="21" spans="14:18" x14ac:dyDescent="0.25">
      <c r="N21" t="s">
        <v>55</v>
      </c>
      <c r="R21" t="s">
        <v>844</v>
      </c>
    </row>
    <row r="22" spans="14:18" x14ac:dyDescent="0.25">
      <c r="N22" t="s">
        <v>56</v>
      </c>
      <c r="R22" t="s">
        <v>845</v>
      </c>
    </row>
    <row r="23" spans="14:18" x14ac:dyDescent="0.25">
      <c r="N23" t="s">
        <v>57</v>
      </c>
      <c r="R23" t="s">
        <v>846</v>
      </c>
    </row>
    <row r="24" spans="14:18" x14ac:dyDescent="0.25">
      <c r="N24" t="s">
        <v>58</v>
      </c>
      <c r="R24" s="11" t="s">
        <v>847</v>
      </c>
    </row>
    <row r="25" spans="14:18" x14ac:dyDescent="0.25">
      <c r="N25" t="s">
        <v>59</v>
      </c>
      <c r="R25" t="s">
        <v>848</v>
      </c>
    </row>
    <row r="26" spans="14:18" x14ac:dyDescent="0.25">
      <c r="N26" t="s">
        <v>60</v>
      </c>
      <c r="R26" t="s">
        <v>849</v>
      </c>
    </row>
    <row r="27" spans="14:18" x14ac:dyDescent="0.25">
      <c r="N27" t="s">
        <v>61</v>
      </c>
      <c r="R27" t="s">
        <v>850</v>
      </c>
    </row>
    <row r="28" spans="14:18" x14ac:dyDescent="0.25">
      <c r="N28" t="s">
        <v>62</v>
      </c>
      <c r="R28" t="s">
        <v>851</v>
      </c>
    </row>
    <row r="29" spans="14:18" x14ac:dyDescent="0.25">
      <c r="N29" t="s">
        <v>63</v>
      </c>
      <c r="R29" t="s">
        <v>852</v>
      </c>
    </row>
    <row r="30" spans="14:18" x14ac:dyDescent="0.25">
      <c r="N30" t="s">
        <v>64</v>
      </c>
      <c r="R30" t="s">
        <v>853</v>
      </c>
    </row>
    <row r="31" spans="14:18" x14ac:dyDescent="0.25">
      <c r="N31" t="s">
        <v>65</v>
      </c>
      <c r="R31" t="s">
        <v>854</v>
      </c>
    </row>
    <row r="32" spans="14:18" x14ac:dyDescent="0.25">
      <c r="N32" t="s">
        <v>66</v>
      </c>
      <c r="R32" t="s">
        <v>855</v>
      </c>
    </row>
    <row r="33" spans="14:18" x14ac:dyDescent="0.25">
      <c r="N33" t="s">
        <v>67</v>
      </c>
      <c r="R33" t="s">
        <v>856</v>
      </c>
    </row>
    <row r="34" spans="14:18" x14ac:dyDescent="0.25">
      <c r="N34" t="s">
        <v>68</v>
      </c>
      <c r="R34" s="11" t="s">
        <v>857</v>
      </c>
    </row>
    <row r="35" spans="14:18" x14ac:dyDescent="0.25">
      <c r="N35" t="s">
        <v>69</v>
      </c>
      <c r="R35" t="s">
        <v>858</v>
      </c>
    </row>
    <row r="36" spans="14:18" x14ac:dyDescent="0.25">
      <c r="N36" t="s">
        <v>70</v>
      </c>
      <c r="R36" t="s">
        <v>859</v>
      </c>
    </row>
    <row r="37" spans="14:18" x14ac:dyDescent="0.25">
      <c r="N37" t="s">
        <v>71</v>
      </c>
      <c r="R37" t="s">
        <v>860</v>
      </c>
    </row>
    <row r="38" spans="14:18" x14ac:dyDescent="0.25">
      <c r="N38" t="s">
        <v>72</v>
      </c>
      <c r="R38" t="s">
        <v>861</v>
      </c>
    </row>
    <row r="39" spans="14:18" x14ac:dyDescent="0.25">
      <c r="R39" t="s">
        <v>862</v>
      </c>
    </row>
    <row r="40" spans="14:18" x14ac:dyDescent="0.25">
      <c r="R40" t="s">
        <v>863</v>
      </c>
    </row>
    <row r="41" spans="14:18" x14ac:dyDescent="0.25">
      <c r="R41" s="11" t="s">
        <v>864</v>
      </c>
    </row>
    <row r="42" spans="14:18" x14ac:dyDescent="0.25">
      <c r="R42" t="s">
        <v>865</v>
      </c>
    </row>
    <row r="43" spans="14:18" x14ac:dyDescent="0.25">
      <c r="R43" t="s">
        <v>866</v>
      </c>
    </row>
    <row r="44" spans="14:18" x14ac:dyDescent="0.25">
      <c r="R44" t="s">
        <v>867</v>
      </c>
    </row>
    <row r="45" spans="14:18" x14ac:dyDescent="0.25">
      <c r="R45" t="s">
        <v>868</v>
      </c>
    </row>
    <row r="46" spans="14:18" x14ac:dyDescent="0.25">
      <c r="R46" t="s">
        <v>869</v>
      </c>
    </row>
    <row r="47" spans="14:18" x14ac:dyDescent="0.25">
      <c r="R47" t="s">
        <v>870</v>
      </c>
    </row>
    <row r="48" spans="14:18" x14ac:dyDescent="0.25">
      <c r="R48" s="11" t="s">
        <v>871</v>
      </c>
    </row>
    <row r="49" spans="18:18" x14ac:dyDescent="0.25">
      <c r="R49" t="s">
        <v>872</v>
      </c>
    </row>
    <row r="50" spans="18:18" x14ac:dyDescent="0.25">
      <c r="R50" t="s">
        <v>873</v>
      </c>
    </row>
    <row r="51" spans="18:18" x14ac:dyDescent="0.25">
      <c r="R51" t="s">
        <v>874</v>
      </c>
    </row>
    <row r="52" spans="18:18" x14ac:dyDescent="0.25">
      <c r="R52" t="s">
        <v>875</v>
      </c>
    </row>
    <row r="53" spans="18:18" x14ac:dyDescent="0.25">
      <c r="R53" t="s">
        <v>876</v>
      </c>
    </row>
    <row r="54" spans="18:18" x14ac:dyDescent="0.25">
      <c r="R54" t="s">
        <v>877</v>
      </c>
    </row>
    <row r="55" spans="18:18" x14ac:dyDescent="0.25">
      <c r="R55" s="11" t="s">
        <v>878</v>
      </c>
    </row>
    <row r="56" spans="18:18" x14ac:dyDescent="0.25">
      <c r="R56" t="s">
        <v>879</v>
      </c>
    </row>
    <row r="57" spans="18:18" x14ac:dyDescent="0.25">
      <c r="R57" t="s">
        <v>880</v>
      </c>
    </row>
    <row r="58" spans="18:18" x14ac:dyDescent="0.25">
      <c r="R58" t="s">
        <v>881</v>
      </c>
    </row>
    <row r="59" spans="18:18" x14ac:dyDescent="0.25">
      <c r="R59" t="s">
        <v>882</v>
      </c>
    </row>
    <row r="60" spans="18:18" x14ac:dyDescent="0.25">
      <c r="R60" t="s">
        <v>883</v>
      </c>
    </row>
    <row r="61" spans="18:18" x14ac:dyDescent="0.25">
      <c r="R61" t="s">
        <v>884</v>
      </c>
    </row>
    <row r="62" spans="18:18" x14ac:dyDescent="0.25">
      <c r="R62" s="11" t="s">
        <v>885</v>
      </c>
    </row>
    <row r="63" spans="18:18" x14ac:dyDescent="0.25">
      <c r="R63" t="s">
        <v>886</v>
      </c>
    </row>
    <row r="64" spans="18:18" x14ac:dyDescent="0.25">
      <c r="R64" t="s">
        <v>887</v>
      </c>
    </row>
    <row r="65" spans="18:18" x14ac:dyDescent="0.25">
      <c r="R65" t="s">
        <v>888</v>
      </c>
    </row>
    <row r="66" spans="18:18" x14ac:dyDescent="0.25">
      <c r="R66" t="s">
        <v>889</v>
      </c>
    </row>
    <row r="67" spans="18:18" x14ac:dyDescent="0.25">
      <c r="R67" t="s">
        <v>890</v>
      </c>
    </row>
    <row r="68" spans="18:18" x14ac:dyDescent="0.25">
      <c r="R68" t="s">
        <v>891</v>
      </c>
    </row>
    <row r="69" spans="18:18" x14ac:dyDescent="0.25">
      <c r="R69" t="s">
        <v>892</v>
      </c>
    </row>
    <row r="70" spans="18:18" x14ac:dyDescent="0.25">
      <c r="R70" t="s">
        <v>893</v>
      </c>
    </row>
    <row r="71" spans="18:18" x14ac:dyDescent="0.25">
      <c r="R71" s="11" t="s">
        <v>894</v>
      </c>
    </row>
    <row r="72" spans="18:18" x14ac:dyDescent="0.25">
      <c r="R72" t="s">
        <v>895</v>
      </c>
    </row>
    <row r="73" spans="18:18" x14ac:dyDescent="0.25">
      <c r="R73" t="s">
        <v>896</v>
      </c>
    </row>
    <row r="74" spans="18:18" x14ac:dyDescent="0.25">
      <c r="R74" t="s">
        <v>897</v>
      </c>
    </row>
    <row r="75" spans="18:18" x14ac:dyDescent="0.25">
      <c r="R75" t="s">
        <v>898</v>
      </c>
    </row>
    <row r="76" spans="18:18" x14ac:dyDescent="0.25">
      <c r="R76" t="s">
        <v>899</v>
      </c>
    </row>
    <row r="77" spans="18:18" x14ac:dyDescent="0.25">
      <c r="R77" t="s">
        <v>900</v>
      </c>
    </row>
    <row r="78" spans="18:18" x14ac:dyDescent="0.25">
      <c r="R78" t="s">
        <v>901</v>
      </c>
    </row>
    <row r="79" spans="18:18" x14ac:dyDescent="0.25">
      <c r="R79" t="s">
        <v>902</v>
      </c>
    </row>
    <row r="80" spans="18:18" x14ac:dyDescent="0.25">
      <c r="R80" t="s">
        <v>903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Sources</vt:lpstr>
      <vt:lpstr>Series</vt:lpstr>
      <vt:lpstr>Sheet4</vt:lpstr>
      <vt:lpstr>Source - Indicator Links</vt:lpstr>
      <vt:lpstr>Indicators</vt:lpstr>
      <vt:lpstr>Indicator Framework</vt:lpstr>
      <vt:lpstr>Organisations</vt:lpstr>
      <vt:lpstr>Contacts</vt:lpstr>
      <vt:lpstr>Lookups</vt:lpstr>
      <vt:lpstr>SDG Indicators</vt:lpstr>
      <vt:lpstr>SDG Targets</vt:lpstr>
      <vt:lpstr>SDG Goals</vt:lpstr>
      <vt:lpstr>Sheet1</vt:lpstr>
      <vt:lpstr>Links</vt:lpstr>
      <vt:lpstr>Nodes</vt:lpstr>
      <vt:lpstr>goal1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billa</dc:creator>
  <cp:lastModifiedBy>Alex</cp:lastModifiedBy>
  <dcterms:created xsi:type="dcterms:W3CDTF">2017-06-22T15:40:24Z</dcterms:created>
  <dcterms:modified xsi:type="dcterms:W3CDTF">2017-09-18T13:25:36Z</dcterms:modified>
</cp:coreProperties>
</file>