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 Milton\Desktop\Columbia Data Camp\Classwork\"/>
    </mc:Choice>
  </mc:AlternateContent>
  <xr:revisionPtr revIDLastSave="0" documentId="13_ncr:1_{058156A7-AD46-4E7F-A7CB-2E7FB344FE16}" xr6:coauthVersionLast="46" xr6:coauthVersionMax="46" xr10:uidLastSave="{00000000-0000-0000-0000-000000000000}"/>
  <bookViews>
    <workbookView xWindow="-96" yWindow="-96" windowWidth="23232" windowHeight="12552" activeTab="7" xr2:uid="{00000000-000D-0000-FFFF-FFFF00000000}"/>
  </bookViews>
  <sheets>
    <sheet name="Kickstarter" sheetId="1" r:id="rId1"/>
    <sheet name="Sheet4" sheetId="5" r:id="rId2"/>
    <sheet name="Demo 1" sheetId="2" r:id="rId3"/>
    <sheet name="Demo 2" sheetId="3" r:id="rId4"/>
    <sheet name="Demo 3" sheetId="4" r:id="rId5"/>
    <sheet name="Sheet5" sheetId="6" r:id="rId6"/>
    <sheet name="Sheet6" sheetId="7" r:id="rId7"/>
    <sheet name="Box and Whisker" sheetId="8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34" r:id="rId9"/>
    <pivotCache cacheId="15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9" i="7" l="1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B1" i="7"/>
  <c r="I4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I3" i="7"/>
  <c r="G5" i="7"/>
  <c r="G4" i="7"/>
  <c r="G3" i="7"/>
  <c r="H6" i="6"/>
  <c r="Q6" i="6"/>
  <c r="P6" i="6"/>
  <c r="O6" i="6"/>
  <c r="G6" i="6"/>
  <c r="F6" i="6"/>
  <c r="N6" i="6"/>
  <c r="E6" i="6"/>
  <c r="M6" i="6"/>
  <c r="D6" i="6"/>
  <c r="L6" i="6"/>
  <c r="C6" i="6"/>
  <c r="B5" i="5"/>
  <c r="B4" i="5"/>
  <c r="B3" i="5"/>
  <c r="B2" i="5"/>
  <c r="B1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<sst xmlns="http://schemas.openxmlformats.org/spreadsheetml/2006/main" count="33054" uniqueCount="8389">
  <si>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</si>
  <si>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</si>
  <si>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</si>
  <si>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</si>
  <si>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</si>
  <si>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</si>
  <si>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</si>
  <si>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</si>
  <si>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</si>
  <si>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</si>
  <si>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</si>
  <si>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</si>
  <si>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</si>
  <si>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</si>
  <si>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</si>
  <si>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</si>
  <si>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</si>
  <si>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</si>
  <si>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</si>
  <si>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</si>
  <si>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</si>
  <si>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</si>
  <si>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</si>
  <si>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</si>
  <si>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</si>
  <si>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</si>
  <si>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</si>
  <si>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</si>
  <si>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</si>
  <si>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</si>
  <si>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</si>
  <si>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</si>
  <si>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</si>
  <si>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</si>
  <si>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</si>
  <si>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</si>
  <si>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</si>
  <si>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</si>
  <si>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</si>
  <si>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</si>
  <si>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</si>
  <si>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</si>
  <si>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</si>
  <si>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</si>
  <si>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</si>
  <si>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</si>
  <si>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</si>
  <si>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</si>
  <si>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</si>
  <si>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</si>
  <si>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</si>
  <si>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</si>
  <si>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</si>
  <si>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</si>
  <si>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</si>
  <si>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</si>
  <si>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</si>
  <si>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</si>
  <si>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</si>
  <si>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</si>
  <si>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</si>
  <si>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</si>
  <si>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</si>
  <si>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</si>
  <si>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</si>
  <si>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</si>
  <si>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</si>
  <si>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</si>
  <si>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</si>
  <si>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</si>
  <si>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</si>
  <si>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</si>
  <si>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</si>
  <si>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</si>
  <si>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</si>
  <si>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</si>
  <si>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</si>
  <si>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</si>
  <si>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</si>
  <si>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</si>
  <si>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</si>
  <si>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</si>
  <si>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</si>
  <si>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</si>
  <si>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</si>
  <si>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</si>
  <si>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</si>
  <si>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</si>
  <si>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</si>
  <si>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</si>
  <si>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</si>
  <si>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</si>
  <si>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</si>
  <si>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</si>
  <si>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</si>
  <si>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</si>
  <si>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</si>
  <si>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</si>
  <si>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</si>
  <si>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</si>
  <si>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</si>
  <si>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</si>
  <si>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</si>
  <si>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</si>
  <si>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</si>
  <si>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</si>
  <si>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</si>
  <si>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</si>
  <si>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</si>
  <si>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</si>
  <si>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</si>
  <si>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</si>
  <si>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</si>
  <si>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</si>
  <si>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</si>
  <si>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</si>
  <si>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</si>
  <si>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</si>
  <si>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</si>
  <si>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</si>
  <si>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</si>
  <si>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</si>
  <si>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</si>
  <si>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</si>
  <si>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</si>
  <si>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</si>
  <si>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</si>
  <si>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</si>
  <si>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</si>
  <si>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</si>
  <si>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</si>
  <si>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</si>
  <si>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</si>
  <si>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</si>
  <si>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</si>
  <si>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</si>
  <si>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</si>
  <si>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</si>
  <si>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</si>
  <si>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</si>
  <si>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</si>
  <si>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</si>
  <si>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</si>
  <si>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</si>
  <si>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</si>
  <si>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</si>
  <si>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</si>
  <si>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</si>
  <si>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</si>
  <si>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</si>
  <si>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</si>
  <si>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</si>
  <si>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</si>
  <si>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</si>
  <si>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</si>
  <si>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</si>
  <si>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</si>
  <si>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</si>
  <si>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</si>
  <si>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</si>
  <si>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</si>
  <si>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</si>
  <si>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</si>
  <si>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</si>
  <si>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</si>
  <si>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</si>
  <si>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</si>
  <si>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</si>
  <si>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</si>
  <si>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</si>
  <si>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</si>
  <si>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</si>
  <si>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</si>
  <si>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</si>
  <si>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</si>
  <si>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</si>
  <si>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</si>
  <si>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</si>
  <si>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</si>
  <si>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</si>
  <si>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</si>
  <si>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</si>
  <si>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</si>
  <si>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</si>
  <si>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</si>
  <si>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</si>
  <si>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</si>
  <si>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</si>
  <si>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</si>
  <si>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</si>
  <si>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</si>
  <si>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</si>
  <si>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</si>
  <si>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</si>
  <si>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</si>
  <si>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</si>
  <si>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</si>
  <si>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</si>
  <si>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</si>
  <si>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</si>
  <si>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</si>
  <si>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</si>
  <si>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</si>
  <si>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</si>
  <si>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</si>
  <si>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</si>
  <si>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</si>
  <si>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</si>
  <si>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</si>
  <si>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</si>
  <si>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</si>
  <si>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</si>
  <si>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</si>
  <si>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</si>
  <si>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</si>
  <si>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</si>
  <si>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</si>
  <si>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</si>
  <si>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</si>
  <si>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</si>
  <si>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</si>
  <si>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</si>
  <si>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</si>
  <si>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</si>
  <si>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</si>
  <si>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</si>
  <si>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</si>
  <si>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</si>
  <si>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</si>
  <si>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</si>
  <si>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</si>
  <si>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</si>
  <si>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</si>
  <si>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</si>
  <si>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</si>
  <si>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</si>
  <si>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</si>
  <si>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</si>
  <si>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</si>
  <si>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</si>
  <si>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</si>
  <si>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</si>
  <si>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</si>
  <si>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</si>
  <si>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</si>
  <si>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</si>
  <si>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</si>
  <si>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</si>
  <si>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</si>
  <si>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</si>
  <si>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</si>
  <si>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</si>
  <si>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</si>
  <si>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</si>
  <si>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</si>
  <si>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</si>
  <si>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</si>
  <si>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</si>
  <si>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</si>
  <si>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</si>
  <si>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</si>
  <si>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</si>
  <si>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</si>
  <si>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</si>
  <si>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</si>
  <si>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</si>
  <si>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</si>
  <si>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</si>
  <si>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</si>
  <si>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</si>
  <si>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</si>
  <si>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</si>
  <si>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</si>
  <si>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</si>
  <si>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</si>
  <si>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</si>
  <si>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</si>
  <si>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</si>
  <si>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</si>
  <si>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</si>
  <si>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</si>
  <si>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</si>
  <si>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</si>
  <si>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</si>
  <si>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</si>
  <si>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</si>
  <si>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</si>
  <si>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</si>
  <si>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</si>
  <si>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</si>
  <si>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</si>
  <si>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</si>
  <si>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</si>
  <si>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</si>
  <si>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</si>
  <si>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</si>
  <si>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</si>
  <si>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</si>
  <si>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</si>
  <si>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</si>
  <si>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</si>
  <si>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</si>
  <si>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</si>
  <si>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</si>
  <si>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</si>
  <si>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</si>
  <si>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</si>
  <si>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</si>
  <si>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</si>
  <si>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</si>
  <si>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</si>
  <si>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</si>
  <si>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</si>
  <si>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</si>
  <si>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</si>
  <si>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</si>
  <si>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</si>
  <si>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</si>
  <si>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</si>
  <si>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</si>
  <si>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</si>
  <si>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</si>
  <si>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</si>
  <si>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</si>
  <si>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</si>
  <si>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</si>
  <si>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</si>
  <si>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</si>
  <si>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</si>
  <si>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</si>
  <si>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</si>
  <si>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</si>
  <si>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</si>
  <si>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</si>
  <si>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</si>
  <si>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</si>
  <si>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</si>
  <si>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</si>
  <si>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</si>
  <si>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</si>
  <si>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</si>
  <si>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</si>
  <si>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</si>
  <si>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</si>
  <si>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</si>
  <si>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</si>
  <si>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</si>
  <si>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</si>
  <si>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</si>
  <si>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</si>
  <si>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</si>
  <si>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</si>
  <si>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</si>
  <si>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</si>
  <si>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</si>
  <si>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</si>
  <si>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</si>
  <si>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</si>
  <si>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</si>
  <si>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</si>
  <si>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</si>
  <si>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</si>
  <si>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</si>
  <si>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</si>
  <si>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</si>
  <si>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</si>
  <si>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</si>
  <si>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</si>
  <si>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</si>
  <si>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</si>
  <si>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</si>
  <si>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</si>
  <si>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</si>
  <si>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</si>
  <si>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</si>
  <si>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</si>
  <si>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</si>
  <si>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</si>
  <si>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</si>
  <si>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</si>
  <si>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</si>
  <si>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</si>
  <si>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</si>
  <si>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</si>
  <si>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</si>
  <si>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</si>
  <si>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</si>
  <si>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</si>
  <si>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</si>
  <si>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</si>
  <si>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</si>
  <si>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</si>
  <si>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</si>
  <si>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</si>
  <si>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</si>
  <si>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</si>
  <si>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</si>
  <si>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</si>
  <si>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</si>
  <si>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</si>
  <si>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</si>
  <si>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</si>
  <si>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</si>
  <si>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</si>
  <si>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</si>
  <si>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</si>
  <si>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</si>
  <si>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</si>
  <si>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</si>
  <si>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</si>
  <si>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</si>
  <si>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</si>
  <si>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</si>
  <si>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</si>
  <si>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</si>
  <si>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</si>
  <si>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</si>
  <si>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</si>
  <si>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</si>
  <si>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</si>
  <si>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</si>
  <si>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</si>
  <si>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</si>
  <si>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</si>
  <si>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</si>
  <si>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</si>
  <si>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</si>
  <si>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</si>
  <si>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</si>
  <si>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</si>
  <si>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</si>
  <si>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</si>
  <si>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</si>
  <si>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</si>
  <si>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</si>
  <si>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</si>
  <si>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</si>
  <si>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</si>
  <si>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</si>
  <si>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</si>
  <si>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</si>
  <si>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</si>
  <si>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</si>
  <si>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</si>
  <si>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</si>
  <si>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</si>
  <si>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</si>
  <si>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</si>
  <si>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</si>
  <si>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</si>
  <si>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</si>
  <si>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</si>
  <si>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</si>
  <si>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</si>
  <si>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</si>
  <si>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</si>
  <si>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</si>
  <si>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</si>
  <si>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</si>
  <si>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</si>
  <si>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</si>
  <si>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</si>
  <si>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</si>
  <si>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</si>
  <si>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</si>
  <si>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</si>
  <si>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</si>
  <si>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</si>
  <si>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</si>
  <si>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</si>
  <si>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</si>
  <si>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</si>
  <si>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</si>
  <si>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</si>
  <si>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</si>
  <si>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</si>
  <si>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</si>
  <si>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</si>
  <si>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</si>
  <si>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</si>
  <si>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</si>
  <si>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</si>
  <si>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</si>
  <si>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</si>
  <si>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</si>
  <si>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</si>
  <si>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</si>
  <si>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</si>
  <si>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</si>
  <si>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</si>
  <si>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</si>
  <si>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</si>
  <si>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</si>
  <si>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</si>
  <si>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</si>
  <si>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</si>
  <si>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</si>
  <si>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</si>
  <si>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</si>
  <si>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</si>
  <si>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</si>
  <si>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</si>
  <si>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</si>
  <si>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</si>
  <si>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</si>
  <si>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</si>
  <si>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</si>
  <si>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</si>
  <si>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</si>
  <si>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</si>
  <si>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</si>
  <si>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</si>
  <si>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</si>
  <si>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</si>
  <si>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</si>
  <si>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</si>
  <si>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</si>
  <si>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</si>
  <si>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</si>
  <si>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</si>
  <si>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</si>
  <si>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</si>
  <si>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</si>
  <si>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</si>
  <si>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</si>
  <si>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</si>
  <si>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</si>
  <si>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</si>
  <si>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</si>
  <si>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</si>
  <si>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</si>
  <si>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</si>
  <si>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</si>
  <si>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</si>
  <si>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</si>
  <si>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</si>
  <si>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</si>
  <si>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</si>
  <si>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</si>
  <si>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</si>
  <si>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</si>
  <si>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</si>
  <si>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</si>
  <si>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</si>
  <si>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</si>
  <si>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</si>
  <si>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</si>
  <si>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</si>
  <si>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</si>
  <si>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</si>
  <si>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</si>
  <si>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</si>
  <si>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</si>
  <si>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</si>
  <si>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</si>
  <si>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</si>
  <si>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</si>
  <si>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</si>
  <si>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</si>
  <si>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</si>
  <si>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</si>
  <si>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</si>
  <si>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</si>
  <si>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</si>
  <si>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</si>
  <si>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</si>
  <si>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</si>
  <si>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</si>
  <si>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</si>
  <si>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</si>
  <si>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</si>
  <si>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</si>
  <si>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</si>
  <si>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</si>
  <si>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</si>
  <si>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</si>
  <si>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</si>
  <si>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</si>
  <si>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</si>
  <si>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</si>
  <si>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</si>
  <si>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</si>
  <si>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</si>
  <si>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</si>
  <si>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</si>
  <si>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</si>
  <si>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</si>
  <si>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</si>
  <si>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</si>
  <si>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</si>
  <si>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</si>
  <si>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</si>
  <si>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</si>
  <si>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</si>
  <si>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</si>
  <si>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</si>
  <si>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</si>
  <si>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</si>
  <si>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</si>
  <si>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</si>
  <si>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</si>
  <si>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</si>
  <si>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</si>
  <si>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</si>
  <si>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</si>
  <si>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</si>
  <si>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</si>
  <si>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</si>
  <si>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</si>
  <si>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</si>
  <si>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</si>
  <si>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</si>
  <si>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</si>
  <si>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</si>
  <si>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</si>
  <si>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</si>
  <si>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</si>
  <si>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</si>
  <si>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</si>
  <si>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</si>
  <si>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</si>
  <si>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</si>
  <si>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</si>
  <si>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</si>
  <si>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</si>
  <si>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</si>
  <si>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</si>
  <si>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</si>
  <si>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</si>
  <si>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</si>
  <si>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</si>
  <si>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</si>
  <si>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</si>
  <si>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</si>
  <si>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</si>
  <si>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</si>
  <si>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</si>
  <si>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</si>
  <si>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</si>
  <si>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</si>
  <si>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</si>
  <si>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</si>
  <si>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</si>
  <si>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</si>
  <si>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</si>
  <si>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</si>
  <si>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</si>
  <si>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</si>
  <si>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</si>
  <si>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</si>
  <si>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</si>
  <si>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</si>
  <si>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</si>
  <si>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</si>
  <si>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</si>
  <si>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</si>
  <si>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</si>
  <si>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</si>
  <si>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</si>
  <si>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</si>
  <si>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</si>
  <si>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</si>
  <si>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</si>
  <si>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</si>
  <si>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</si>
  <si>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</si>
  <si>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</si>
  <si>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</si>
  <si>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</si>
  <si>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</si>
  <si>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</si>
  <si>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</si>
  <si>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</si>
  <si>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</si>
  <si>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</si>
  <si>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</si>
  <si>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</si>
  <si>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</si>
  <si>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</si>
  <si>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</si>
  <si>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</si>
  <si>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</si>
  <si>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</si>
  <si>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</si>
  <si>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</si>
  <si>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</si>
  <si>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</si>
  <si>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</si>
  <si>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</si>
  <si>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</si>
  <si>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</si>
  <si>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</si>
  <si>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</si>
  <si>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</si>
  <si>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</si>
  <si>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</si>
  <si>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</si>
  <si>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</si>
  <si>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</si>
  <si>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</si>
  <si>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</si>
  <si>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</si>
  <si>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</si>
  <si>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</si>
  <si>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</si>
  <si>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</si>
  <si>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</si>
  <si>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</si>
  <si>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</si>
  <si>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</si>
  <si>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</si>
  <si>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</si>
  <si>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</si>
  <si>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</si>
  <si>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</si>
  <si>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</si>
  <si>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</si>
  <si>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</si>
  <si>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</si>
  <si>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</si>
  <si>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</si>
  <si>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</si>
  <si>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</si>
  <si>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</si>
  <si>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</si>
  <si>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</si>
  <si>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</si>
  <si>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</si>
  <si>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</si>
  <si>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</si>
  <si>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</si>
  <si>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</si>
  <si>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</si>
  <si>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</si>
  <si>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</si>
  <si>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</si>
  <si>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</si>
  <si>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</si>
  <si>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</si>
  <si>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</si>
  <si>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</si>
  <si>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</si>
  <si>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</si>
  <si>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</si>
  <si>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</si>
  <si>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</si>
  <si>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</si>
  <si>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</si>
  <si>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</si>
  <si>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</si>
  <si>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</si>
  <si>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</si>
  <si>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</si>
  <si>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</si>
  <si>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</si>
  <si>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</si>
  <si>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</si>
  <si>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</si>
  <si>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</si>
  <si>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</si>
  <si>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</si>
  <si>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</si>
  <si>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</si>
  <si>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</si>
  <si>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</si>
  <si>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</si>
  <si>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</si>
  <si>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</si>
  <si>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</si>
  <si>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</si>
  <si>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</si>
  <si>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</si>
  <si>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</si>
  <si>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</si>
  <si>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</si>
  <si>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</si>
  <si>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</si>
  <si>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</si>
  <si>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</si>
  <si>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</si>
  <si>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</si>
  <si>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</si>
  <si>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</si>
  <si>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</si>
  <si>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</si>
  <si>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</si>
  <si>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</si>
  <si>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</si>
  <si>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</si>
  <si>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</si>
  <si>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</si>
  <si>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</si>
  <si>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</si>
  <si>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</si>
  <si>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</si>
  <si>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</si>
  <si>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</si>
  <si>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</si>
  <si>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</si>
  <si>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</si>
  <si>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</si>
  <si>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</si>
  <si>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</si>
  <si>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</si>
  <si>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</si>
  <si>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</si>
  <si>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</si>
  <si>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</si>
  <si>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</si>
  <si>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</si>
  <si>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</si>
  <si>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</si>
  <si>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</si>
  <si>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</si>
  <si>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</si>
  <si>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</si>
  <si>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</si>
  <si>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</si>
  <si>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</si>
  <si>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</si>
  <si>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</si>
  <si>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</si>
  <si>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</si>
  <si>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</si>
  <si>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</si>
  <si>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</si>
  <si>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</si>
  <si>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</si>
  <si>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</si>
  <si>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</si>
  <si>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</si>
  <si>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</si>
  <si>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</si>
  <si>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</si>
  <si>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</si>
  <si>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</si>
  <si>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</si>
  <si>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</si>
  <si>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</si>
  <si>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</si>
  <si>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</si>
  <si>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</si>
  <si>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</si>
  <si>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</si>
  <si>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</si>
  <si>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</si>
  <si>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</si>
  <si>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</si>
  <si>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</si>
  <si>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</si>
  <si>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</si>
  <si>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</si>
  <si>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</si>
  <si>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</si>
  <si>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</si>
  <si>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</si>
  <si>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</si>
  <si>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</si>
  <si>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</si>
  <si>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</si>
  <si>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</si>
  <si>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</si>
  <si>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</si>
  <si>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</si>
  <si>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</si>
  <si>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</si>
  <si>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</si>
  <si>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</si>
  <si>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</si>
  <si>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</si>
  <si>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</si>
  <si>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</si>
  <si>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</si>
  <si>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</si>
  <si>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</si>
  <si>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</si>
  <si>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</si>
  <si>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</si>
  <si>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</si>
  <si>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</si>
  <si>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</si>
  <si>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</si>
  <si>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</si>
  <si>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</si>
  <si>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</si>
  <si>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</si>
  <si>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</si>
  <si>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</si>
  <si>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</si>
  <si>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</si>
  <si>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</si>
  <si>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</si>
  <si>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</si>
  <si>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</si>
  <si>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</si>
  <si>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</si>
  <si>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</si>
  <si>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</si>
  <si>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</si>
  <si>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</si>
  <si>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</si>
  <si>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</si>
  <si>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</si>
  <si>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</si>
  <si>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</si>
  <si>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</si>
  <si>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</si>
  <si>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</si>
  <si>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</si>
  <si>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</si>
  <si>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</si>
  <si>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</si>
  <si>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</si>
  <si>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</si>
  <si>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</si>
  <si>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</si>
  <si>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</si>
  <si>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</si>
  <si>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</si>
  <si>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</si>
  <si>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</si>
  <si>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</si>
  <si>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</si>
  <si>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</si>
  <si>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</si>
  <si>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</si>
  <si>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</si>
  <si>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</si>
  <si>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</si>
  <si>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</si>
  <si>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</si>
  <si>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</si>
  <si>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</si>
  <si>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</si>
  <si>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</si>
  <si>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</si>
  <si>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</si>
  <si>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</si>
  <si>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</si>
  <si>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</si>
  <si>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</si>
  <si>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</si>
  <si>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</si>
  <si>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</si>
  <si>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</si>
  <si>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</si>
  <si>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</si>
  <si>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</si>
  <si>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</si>
  <si>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</si>
  <si>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</si>
  <si>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</si>
  <si>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</si>
  <si>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</si>
  <si>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</si>
  <si>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</si>
  <si>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</si>
  <si>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</si>
  <si>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</si>
  <si>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</si>
  <si>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</si>
  <si>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</si>
  <si>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</si>
  <si>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</si>
  <si>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</si>
  <si>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</si>
  <si>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</si>
  <si>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</si>
  <si>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</si>
  <si>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</si>
  <si>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</si>
  <si>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</si>
  <si>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</si>
  <si>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</si>
  <si>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</si>
  <si>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</si>
  <si>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</si>
  <si>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</si>
  <si>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</si>
  <si>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</si>
  <si>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</si>
  <si>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</si>
  <si>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</si>
  <si>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</si>
  <si>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</si>
  <si>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</si>
  <si>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</si>
  <si>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</si>
  <si>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</si>
  <si>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</si>
  <si>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</si>
  <si>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</si>
  <si>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</si>
  <si>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</si>
  <si>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</si>
  <si>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</si>
  <si>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</si>
  <si>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</si>
  <si>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</si>
  <si>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</si>
  <si>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</si>
  <si>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</si>
  <si>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</si>
  <si>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</si>
  <si>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</si>
  <si>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</si>
  <si>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</si>
  <si>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</si>
  <si>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</si>
  <si>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</si>
  <si>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</si>
  <si>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</si>
  <si>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</si>
  <si>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</si>
  <si>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</si>
  <si>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</si>
  <si>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</si>
  <si>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</si>
  <si>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</si>
  <si>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</si>
  <si>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</si>
  <si>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</si>
  <si>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</si>
  <si>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</si>
  <si>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</si>
  <si>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</si>
  <si>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</si>
  <si>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</si>
  <si>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</si>
  <si>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</si>
  <si>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</si>
  <si>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</si>
  <si>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</si>
  <si>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</si>
  <si>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</si>
  <si>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</si>
  <si>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</si>
  <si>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</si>
  <si>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</si>
  <si>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</si>
  <si>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</si>
  <si>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</si>
  <si>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</si>
  <si>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</si>
  <si>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</si>
  <si>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</si>
  <si>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</si>
  <si>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</si>
  <si>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</si>
  <si>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</si>
  <si>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</si>
  <si>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</si>
  <si>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</si>
  <si>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</si>
  <si>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</si>
  <si>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</si>
  <si>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</si>
  <si>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</si>
  <si>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</si>
  <si>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</si>
  <si>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</si>
  <si>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</si>
  <si>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</si>
  <si>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</si>
  <si>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</si>
  <si>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</si>
  <si>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</si>
  <si>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</si>
  <si>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</si>
  <si>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</si>
  <si>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</si>
  <si>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</si>
  <si>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</si>
  <si>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</si>
  <si>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</si>
  <si>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</si>
  <si>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</si>
  <si>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</si>
  <si>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</si>
  <si>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</si>
  <si>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</si>
  <si>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</si>
  <si>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</si>
  <si>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</si>
  <si>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</si>
  <si>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</si>
  <si>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</si>
  <si>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</si>
  <si>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</si>
  <si>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</si>
  <si>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</si>
  <si>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</si>
  <si>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</si>
  <si>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</si>
  <si>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</si>
  <si>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</si>
  <si>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</si>
  <si>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</si>
  <si>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</si>
  <si>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</si>
  <si>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</si>
  <si>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</si>
  <si>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</si>
  <si>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</si>
  <si>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</si>
  <si>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</si>
  <si>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</si>
  <si>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</si>
  <si>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</si>
  <si>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</si>
  <si>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</si>
  <si>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</si>
  <si>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</si>
  <si>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</si>
  <si>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</si>
  <si>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</si>
  <si>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</si>
  <si>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</si>
  <si>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</si>
  <si>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</si>
  <si>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</si>
  <si>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</si>
  <si>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</si>
  <si>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</si>
  <si>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</si>
  <si>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</si>
  <si>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</si>
  <si>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</si>
  <si>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</si>
  <si>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</si>
  <si>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</si>
  <si>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</si>
  <si>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</si>
  <si>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</si>
  <si>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</si>
  <si>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</si>
  <si>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</si>
  <si>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</si>
  <si>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</si>
  <si>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</si>
  <si>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</si>
  <si>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</si>
  <si>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</si>
  <si>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</si>
  <si>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</si>
  <si>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</si>
  <si>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</si>
  <si>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</si>
  <si>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</si>
  <si>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</si>
  <si>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</si>
  <si>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</si>
  <si>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</si>
  <si>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</si>
  <si>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</si>
  <si>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</si>
  <si>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</si>
  <si>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</si>
  <si>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</si>
  <si>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</si>
  <si>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</si>
  <si>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</si>
  <si>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</si>
  <si>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</si>
  <si>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</si>
  <si>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</si>
  <si>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</si>
  <si>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</si>
  <si>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</si>
  <si>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</si>
  <si>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</si>
  <si>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</si>
  <si>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</si>
  <si>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</si>
  <si>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</si>
  <si>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</si>
  <si>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</si>
  <si>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</si>
  <si>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</si>
  <si>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</si>
  <si>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</si>
  <si>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</si>
  <si>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</si>
  <si>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</si>
  <si>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</si>
  <si>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</si>
  <si>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</si>
  <si>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</si>
  <si>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</si>
  <si>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</si>
  <si>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</si>
  <si>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</si>
  <si>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</si>
  <si>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</si>
  <si>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</si>
  <si>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</si>
  <si>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</si>
  <si>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</si>
  <si>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</si>
  <si>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</si>
  <si>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</si>
  <si>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</si>
  <si>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</si>
  <si>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</si>
  <si>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</si>
  <si>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</si>
  <si>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</si>
  <si>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</si>
  <si>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</si>
  <si>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</si>
  <si>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</si>
  <si>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</si>
  <si>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</si>
  <si>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</si>
  <si>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</si>
  <si>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</si>
  <si>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</si>
  <si>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</si>
  <si>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</si>
  <si>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</si>
  <si>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</si>
  <si>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</si>
  <si>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</si>
  <si>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</si>
  <si>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</si>
  <si>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</si>
  <si>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</si>
  <si>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</si>
  <si>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</si>
  <si>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</si>
  <si>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</si>
  <si>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</si>
  <si>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</si>
  <si>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</si>
  <si>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</si>
  <si>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</si>
  <si>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</si>
  <si>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</si>
  <si>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</si>
  <si>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</si>
  <si>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</si>
  <si>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</si>
  <si>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</si>
  <si>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</si>
  <si>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</si>
  <si>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</si>
  <si>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</si>
  <si>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</si>
  <si>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</si>
  <si>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</si>
  <si>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</si>
  <si>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</si>
  <si>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</si>
  <si>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</si>
  <si>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</si>
  <si>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</si>
  <si>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</si>
  <si>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</si>
  <si>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</si>
  <si>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</si>
  <si>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</si>
  <si>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</si>
  <si>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</si>
  <si>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</si>
  <si>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</si>
  <si>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</si>
  <si>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</si>
  <si>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</si>
  <si>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</si>
  <si>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</si>
  <si>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</si>
  <si>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</si>
  <si>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</si>
  <si>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</si>
  <si>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</si>
  <si>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</si>
  <si>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</si>
  <si>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</si>
  <si>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</si>
  <si>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</si>
  <si>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</si>
  <si>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</si>
  <si>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</si>
  <si>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</si>
  <si>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</si>
  <si>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</si>
  <si>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</si>
  <si>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</si>
  <si>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</si>
  <si>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</si>
  <si>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</si>
  <si>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</si>
  <si>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</si>
  <si>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</si>
  <si>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</si>
  <si>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</si>
  <si>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</si>
  <si>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</si>
  <si>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</si>
  <si>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</si>
  <si>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</si>
  <si>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</si>
  <si>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</si>
  <si>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</si>
  <si>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</si>
  <si>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</si>
  <si>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</si>
  <si>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</si>
  <si>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</si>
  <si>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</si>
  <si>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</si>
  <si>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</si>
  <si>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</si>
  <si>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</si>
  <si>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</si>
  <si>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</si>
  <si>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</si>
  <si>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</si>
  <si>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</si>
  <si>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</si>
  <si>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</si>
  <si>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</si>
  <si>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</si>
  <si>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</si>
  <si>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</si>
  <si>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</si>
  <si>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</si>
  <si>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</si>
  <si>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</si>
  <si>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</si>
  <si>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</si>
  <si>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</si>
  <si>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</si>
  <si>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</si>
  <si>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</si>
  <si>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</si>
  <si>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</si>
  <si>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</si>
  <si>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</si>
  <si>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</si>
  <si>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</si>
  <si>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</si>
  <si>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</si>
  <si>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</si>
  <si>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</si>
  <si>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</si>
  <si>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</si>
  <si>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</si>
  <si>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</si>
  <si>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</si>
  <si>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</si>
  <si>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</si>
  <si>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</si>
  <si>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</si>
  <si>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</si>
  <si>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</si>
  <si>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</si>
  <si>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</si>
  <si>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</si>
  <si>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</si>
  <si>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</si>
  <si>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</si>
  <si>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</si>
  <si>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</si>
  <si>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</si>
  <si>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</si>
  <si>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</si>
  <si>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</si>
  <si>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</si>
  <si>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</si>
  <si>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</si>
  <si>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</si>
  <si>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</si>
  <si>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</si>
  <si>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</si>
  <si>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</si>
  <si>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</si>
  <si>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</si>
  <si>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</si>
  <si>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</si>
  <si>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</si>
  <si>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</si>
  <si>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</si>
  <si>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</si>
  <si>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</si>
  <si>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</si>
  <si>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</si>
  <si>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</si>
  <si>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</si>
  <si>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</si>
  <si>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</si>
  <si>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</si>
  <si>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</si>
  <si>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</si>
  <si>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</si>
  <si>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</si>
  <si>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</si>
  <si>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</si>
  <si>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</si>
  <si>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</si>
  <si>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</si>
  <si>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</si>
  <si>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</si>
  <si>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</si>
  <si>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</si>
  <si>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</si>
  <si>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</si>
  <si>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</si>
  <si>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</si>
  <si>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</si>
  <si>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</si>
  <si>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</si>
  <si>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</si>
  <si>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</si>
  <si>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</si>
  <si>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</si>
  <si>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</si>
  <si>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</si>
  <si>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</si>
  <si>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</si>
  <si>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</si>
  <si>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</si>
  <si>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</si>
  <si>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</si>
  <si>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</si>
  <si>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</si>
  <si>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</si>
  <si>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</si>
  <si>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</si>
  <si>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</si>
  <si>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</si>
  <si>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</si>
  <si>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</si>
  <si>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</si>
  <si>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</si>
  <si>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</si>
  <si>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</si>
  <si>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</si>
  <si>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</si>
  <si>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</si>
  <si>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</si>
  <si>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</si>
  <si>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</si>
  <si>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</si>
  <si>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</si>
  <si>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</si>
  <si>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</si>
  <si>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</si>
  <si>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</si>
  <si>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</si>
  <si>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</si>
  <si>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</si>
  <si>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</si>
  <si>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</si>
  <si>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</si>
  <si>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</si>
  <si>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</si>
  <si>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</si>
  <si>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</si>
  <si>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</si>
  <si>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</si>
  <si>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</si>
  <si>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</si>
  <si>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</si>
  <si>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</si>
  <si>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</si>
  <si>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</si>
  <si>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</si>
  <si>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</si>
  <si>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</si>
  <si>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</si>
  <si>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</si>
  <si>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</si>
  <si>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</si>
  <si>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</si>
  <si>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</si>
  <si>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</si>
  <si>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</si>
  <si>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</si>
  <si>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</si>
  <si>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</si>
  <si>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</si>
  <si>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</si>
  <si>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</si>
  <si>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</si>
  <si>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</si>
  <si>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</si>
  <si>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</si>
  <si>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</si>
  <si>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</si>
  <si>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</si>
  <si>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</si>
  <si>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</si>
  <si>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</si>
  <si>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</si>
  <si>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</si>
  <si>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</si>
  <si>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</si>
  <si>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</si>
  <si>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</si>
  <si>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</si>
  <si>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</si>
  <si>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</si>
  <si>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</si>
  <si>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</si>
  <si>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</si>
  <si>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</si>
  <si>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</si>
  <si>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</si>
  <si>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</si>
  <si>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</si>
  <si>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</si>
  <si>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</si>
  <si>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</si>
  <si>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</si>
  <si>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</si>
  <si>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</si>
  <si>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</si>
  <si>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</si>
  <si>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</si>
  <si>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</si>
  <si>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</si>
  <si>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</si>
  <si>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</si>
  <si>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</si>
  <si>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</si>
  <si>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</si>
  <si>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</si>
  <si>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</si>
  <si>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</si>
  <si>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</si>
  <si>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</si>
  <si>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</si>
  <si>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</si>
  <si>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</si>
  <si>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</si>
  <si>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</si>
  <si>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</si>
  <si>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</si>
  <si>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</si>
  <si>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</si>
  <si>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</si>
  <si>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</si>
  <si>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</si>
  <si>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</si>
  <si>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</si>
  <si>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</si>
  <si>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</si>
  <si>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</si>
  <si>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</si>
  <si>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</si>
  <si>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</si>
  <si>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</si>
  <si>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</si>
  <si>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</si>
  <si>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</si>
  <si>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</si>
  <si>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</si>
  <si>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</si>
  <si>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</si>
  <si>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</si>
  <si>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</si>
  <si>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</si>
  <si>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</si>
  <si>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</si>
  <si>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</si>
  <si>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</si>
  <si>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</si>
  <si>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</si>
  <si>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</si>
  <si>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</si>
  <si>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</si>
  <si>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</si>
  <si>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</si>
  <si>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</si>
  <si>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</si>
  <si>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</si>
  <si>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</si>
  <si>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</si>
  <si>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</si>
  <si>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</si>
  <si>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</si>
  <si>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</si>
  <si>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</si>
  <si>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</si>
  <si>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</si>
  <si>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</si>
  <si>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</si>
  <si>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</si>
  <si>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</si>
  <si>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</si>
  <si>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</si>
  <si>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</si>
  <si>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</si>
  <si>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</si>
  <si>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</si>
  <si>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</si>
  <si>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</si>
  <si>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</si>
  <si>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</si>
  <si>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</si>
  <si>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</si>
  <si>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</si>
  <si>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</si>
  <si>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</si>
  <si>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</si>
  <si>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</si>
  <si>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</si>
  <si>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</si>
  <si>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</si>
  <si>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</si>
  <si>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</si>
  <si>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</si>
  <si>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</si>
  <si>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</si>
  <si>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</si>
  <si>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</si>
  <si>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</si>
  <si>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</si>
  <si>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</si>
  <si>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</si>
  <si>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</si>
  <si>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</si>
  <si>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</si>
  <si>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</si>
  <si>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</si>
  <si>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</si>
  <si>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</si>
  <si>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</si>
  <si>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</si>
  <si>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</si>
  <si>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</si>
  <si>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</si>
  <si>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</si>
  <si>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</si>
  <si>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</si>
  <si>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</si>
  <si>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</si>
  <si>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</si>
  <si>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</si>
  <si>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</si>
  <si>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</si>
  <si>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</si>
  <si>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</si>
  <si>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</si>
  <si>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</si>
  <si>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</si>
  <si>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</si>
  <si>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</si>
  <si>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</si>
  <si>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</si>
  <si>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</si>
  <si>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</si>
  <si>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</si>
  <si>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</si>
  <si>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</si>
  <si>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</si>
  <si>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</si>
  <si>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</si>
  <si>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</si>
  <si>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</si>
  <si>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</si>
  <si>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</si>
  <si>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</si>
  <si>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</si>
  <si>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</si>
  <si>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</si>
  <si>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</si>
  <si>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</si>
  <si>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</si>
  <si>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</si>
  <si>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</si>
  <si>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</si>
  <si>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</si>
  <si>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</si>
  <si>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</si>
  <si>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</si>
  <si>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</si>
  <si>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</si>
  <si>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</si>
  <si>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</si>
  <si>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</si>
  <si>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</si>
  <si>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</si>
  <si>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</si>
  <si>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</si>
  <si>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</si>
  <si>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</si>
  <si>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</si>
  <si>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</si>
  <si>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</si>
  <si>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</si>
  <si>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</si>
  <si>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</si>
  <si>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</si>
  <si>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</si>
  <si>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</si>
  <si>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</si>
  <si>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</si>
  <si>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</si>
  <si>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</si>
  <si>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</si>
  <si>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</si>
  <si>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</si>
  <si>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</si>
  <si>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</si>
  <si>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</si>
  <si>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</si>
  <si>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</si>
  <si>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</si>
  <si>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</si>
  <si>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</si>
  <si>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</si>
  <si>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</si>
  <si>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</si>
  <si>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</si>
  <si>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</si>
  <si>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</si>
  <si>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</si>
  <si>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</si>
  <si>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</si>
  <si>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</si>
  <si>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</si>
  <si>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</si>
  <si>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</si>
  <si>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</si>
  <si>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</si>
  <si>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</si>
  <si>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</si>
  <si>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</si>
  <si>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</si>
  <si>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</si>
  <si>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</si>
  <si>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</si>
  <si>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</si>
  <si>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</si>
  <si>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</si>
  <si>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</si>
  <si>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</si>
  <si>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</si>
  <si>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</si>
  <si>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</si>
  <si>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</si>
  <si>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</si>
  <si>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</si>
  <si>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</si>
  <si>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</si>
  <si>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</si>
  <si>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</si>
  <si>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</si>
  <si>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</si>
  <si>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</si>
  <si>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</si>
  <si>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</si>
  <si>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</si>
  <si>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</si>
  <si>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</si>
  <si>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</si>
  <si>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</si>
  <si>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</si>
  <si>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</si>
  <si>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</si>
  <si>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</si>
  <si>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</si>
  <si>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</si>
  <si>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</si>
  <si>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</si>
  <si>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</si>
  <si>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</si>
  <si>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</si>
  <si>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</si>
  <si>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</si>
  <si>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</si>
  <si>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</si>
  <si>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</si>
  <si>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</si>
  <si>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</si>
  <si>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</si>
  <si>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</si>
  <si>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</si>
  <si>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</si>
  <si>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</si>
  <si>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</si>
  <si>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</si>
  <si>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</si>
  <si>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</si>
  <si>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</si>
  <si>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</si>
  <si>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</si>
  <si>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</si>
  <si>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</si>
  <si>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</si>
  <si>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</si>
  <si>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</si>
  <si>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</si>
  <si>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</si>
  <si>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</si>
  <si>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</si>
  <si>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</si>
  <si>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</si>
  <si>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</si>
  <si>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</si>
  <si>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</si>
  <si>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</si>
  <si>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</si>
  <si>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</si>
  <si>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</si>
  <si>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</si>
  <si>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</si>
  <si>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</si>
  <si>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</si>
  <si>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</si>
  <si>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</si>
  <si>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</si>
  <si>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</si>
  <si>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</si>
  <si>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</si>
  <si>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</si>
  <si>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</si>
  <si>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</si>
  <si>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</si>
  <si>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</si>
  <si>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</si>
  <si>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</si>
  <si>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</si>
  <si>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</si>
  <si>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</si>
  <si>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</si>
  <si>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</si>
  <si>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</si>
  <si>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</si>
  <si>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</si>
  <si>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</si>
  <si>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</si>
  <si>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</si>
  <si>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</si>
  <si>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</si>
  <si>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</si>
  <si>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</si>
  <si>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</si>
  <si>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</si>
  <si>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</si>
  <si>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</si>
  <si>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</si>
  <si>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</si>
  <si>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</si>
  <si>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</si>
  <si>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</si>
  <si>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</si>
  <si>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</si>
  <si>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</si>
  <si>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</si>
  <si>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</si>
  <si>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</si>
  <si>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</si>
  <si>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</si>
  <si>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</si>
  <si>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</si>
  <si>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</si>
  <si>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</si>
  <si>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</si>
  <si>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</si>
  <si>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</si>
  <si>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</si>
  <si>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</si>
  <si>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</si>
  <si>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</si>
  <si>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</si>
  <si>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</si>
  <si>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</si>
  <si>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</si>
  <si>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</si>
  <si>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</si>
  <si>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</si>
  <si>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</si>
  <si>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</si>
  <si>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</si>
  <si>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</si>
  <si>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</si>
  <si>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</si>
  <si>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</si>
  <si>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</si>
  <si>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</si>
  <si>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</si>
  <si>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</si>
  <si>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</si>
  <si>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</si>
  <si>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</si>
  <si>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</si>
  <si>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</si>
  <si>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</si>
  <si>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</si>
  <si>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</si>
  <si>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</si>
  <si>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</si>
  <si>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</si>
  <si>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</si>
  <si>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</si>
  <si>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</si>
  <si>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</si>
  <si>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</si>
  <si>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</si>
  <si>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</si>
  <si>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</si>
  <si>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</si>
  <si>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</si>
  <si>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</si>
  <si>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</si>
  <si>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</si>
  <si>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</si>
  <si>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</si>
  <si>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</si>
  <si>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</si>
  <si>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</si>
  <si>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</si>
  <si>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</si>
  <si>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</si>
  <si>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</si>
  <si>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</si>
  <si>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</si>
  <si>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</si>
  <si>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</si>
  <si>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</si>
  <si>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</si>
  <si>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</si>
  <si>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</si>
  <si>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</si>
  <si>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</si>
  <si>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</si>
  <si>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</si>
  <si>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</si>
  <si>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</si>
  <si>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</si>
  <si>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</si>
  <si>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</si>
  <si>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</si>
  <si>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</si>
  <si>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</si>
  <si>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</si>
  <si>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</si>
  <si>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</si>
  <si>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</si>
  <si>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</si>
  <si>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</si>
  <si>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</si>
  <si>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</si>
  <si>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</si>
  <si>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</si>
  <si>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</si>
  <si>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</si>
  <si>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</si>
  <si>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</si>
  <si>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</si>
  <si>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</si>
  <si>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</si>
  <si>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</si>
  <si>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</si>
  <si>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</si>
  <si>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</si>
  <si>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</si>
  <si>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</si>
  <si>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</si>
  <si>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</si>
  <si>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</si>
  <si>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</si>
  <si>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</si>
  <si>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</si>
  <si>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</si>
  <si>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</si>
  <si>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</si>
  <si>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</si>
  <si>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</si>
  <si>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</si>
  <si>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</si>
  <si>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</si>
  <si>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</si>
  <si>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</si>
  <si>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</si>
  <si>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</si>
  <si>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</si>
  <si>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</si>
  <si>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</si>
  <si>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</si>
  <si>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</si>
  <si>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</si>
  <si>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</si>
  <si>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</si>
  <si>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</si>
  <si>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</si>
  <si>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</si>
  <si>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</si>
  <si>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</si>
  <si>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</si>
  <si>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</si>
  <si>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</si>
  <si>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</si>
  <si>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</si>
  <si>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</si>
  <si>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</si>
  <si>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</si>
  <si>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</si>
  <si>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</si>
  <si>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</si>
  <si>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</si>
  <si>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</si>
  <si>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</si>
  <si>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</si>
  <si>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</si>
  <si>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</si>
  <si>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</si>
  <si>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</si>
  <si>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</si>
  <si>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</si>
  <si>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</si>
  <si>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</si>
  <si>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</si>
  <si>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</si>
  <si>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</si>
  <si>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</si>
  <si>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</si>
  <si>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</si>
  <si>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</si>
  <si>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</si>
  <si>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</si>
  <si>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</si>
  <si>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</si>
  <si>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</si>
  <si>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</si>
  <si>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</si>
  <si>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</si>
  <si>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</si>
  <si>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</si>
  <si>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</si>
  <si>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</si>
  <si>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</si>
  <si>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</si>
  <si>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</si>
  <si>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</si>
  <si>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</si>
  <si>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</si>
  <si>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</si>
  <si>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</si>
  <si>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</si>
  <si>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</si>
  <si>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</si>
  <si>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</si>
  <si>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</si>
  <si>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</si>
  <si>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</si>
  <si>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</si>
  <si>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</si>
  <si>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</si>
  <si>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</si>
  <si>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</si>
  <si>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</si>
  <si>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</si>
  <si>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</si>
  <si>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</si>
  <si>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</si>
  <si>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</si>
  <si>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</si>
  <si>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</si>
  <si>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</si>
  <si>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</si>
  <si>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</si>
  <si>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</si>
  <si>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</si>
  <si>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</si>
  <si>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</si>
  <si>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</si>
  <si>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</si>
  <si>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</si>
  <si>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</si>
  <si>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</si>
  <si>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</si>
  <si>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</si>
  <si>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</si>
  <si>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</si>
  <si>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</si>
  <si>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</si>
  <si>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</si>
  <si>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</si>
  <si>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</si>
  <si>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</si>
  <si>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</si>
  <si>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</si>
  <si>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</si>
  <si>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</si>
  <si>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</si>
  <si>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</si>
  <si>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</si>
  <si>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</si>
  <si>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</si>
  <si>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</si>
  <si>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</si>
  <si>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</si>
  <si>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</si>
  <si>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</si>
  <si>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</si>
  <si>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</si>
  <si>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</si>
  <si>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</si>
  <si>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</si>
  <si>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</si>
  <si>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</si>
  <si>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</si>
  <si>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</si>
  <si>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</si>
  <si>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</si>
  <si>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</si>
  <si>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</si>
  <si>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</si>
  <si>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</si>
  <si>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</si>
  <si>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</si>
  <si>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</si>
  <si>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</si>
  <si>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</si>
  <si>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</si>
  <si>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</si>
  <si>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</si>
  <si>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</si>
  <si>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</si>
  <si>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</si>
  <si>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</si>
  <si>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</si>
  <si>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</si>
  <si>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</si>
  <si>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</si>
  <si>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</si>
  <si>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</si>
  <si>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</si>
  <si>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</si>
  <si>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</si>
  <si>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</si>
  <si>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</si>
  <si>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</si>
  <si>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</si>
  <si>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</si>
  <si>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</si>
  <si>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</si>
  <si>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</si>
  <si>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</si>
  <si>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</si>
  <si>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</si>
  <si>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</si>
  <si>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</si>
  <si>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</si>
  <si>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</si>
  <si>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</si>
  <si>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</si>
  <si>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</si>
  <si>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</si>
  <si>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</si>
  <si>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</si>
  <si>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</si>
  <si>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</si>
  <si>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</si>
  <si>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</si>
  <si>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</si>
  <si>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</si>
  <si>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</si>
  <si>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</si>
  <si>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</si>
  <si>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</si>
  <si>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</si>
  <si>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</si>
  <si>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</si>
  <si>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</si>
  <si>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</si>
  <si>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</si>
  <si>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</si>
  <si>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</si>
  <si>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</si>
  <si>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</si>
  <si>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</si>
  <si>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</si>
  <si>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</si>
  <si>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</si>
  <si>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</si>
  <si>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</si>
  <si>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</si>
  <si>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</si>
  <si>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</si>
  <si>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</si>
  <si>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</si>
  <si>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</si>
  <si>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</si>
  <si>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</si>
  <si>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</si>
  <si>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</si>
  <si>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</si>
  <si>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</si>
  <si>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</si>
  <si>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</si>
  <si>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</si>
  <si>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</si>
  <si>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</si>
  <si>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</si>
  <si>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</si>
  <si>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</si>
  <si>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</si>
  <si>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</si>
  <si>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</si>
  <si>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</si>
  <si>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</si>
  <si>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</si>
  <si>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</si>
  <si>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</si>
  <si>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</si>
  <si>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</si>
  <si>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</si>
  <si>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</si>
  <si>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</si>
  <si>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</si>
  <si>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</si>
  <si>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</si>
  <si>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</si>
  <si>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</si>
  <si>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</si>
  <si>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</si>
  <si>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</si>
  <si>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</si>
  <si>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</si>
  <si>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</si>
  <si>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</si>
  <si>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</si>
  <si>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</si>
  <si>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</si>
  <si>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</si>
  <si>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</si>
  <si>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</si>
  <si>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</si>
  <si>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</si>
  <si>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</si>
  <si>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</si>
  <si>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</si>
  <si>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</si>
  <si>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</si>
  <si>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</si>
  <si>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</si>
  <si>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</si>
  <si>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</si>
  <si>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</si>
  <si>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</si>
  <si>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</si>
  <si>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</si>
  <si>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</si>
  <si>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</si>
  <si>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</si>
  <si>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</si>
  <si>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</si>
  <si>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</si>
  <si>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</si>
  <si>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</si>
  <si>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</si>
  <si>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</si>
  <si>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</si>
  <si>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</si>
  <si>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</si>
  <si>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</si>
  <si>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</si>
  <si>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</si>
  <si>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</si>
  <si>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</si>
  <si>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</si>
  <si>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</si>
  <si>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</si>
  <si>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</si>
  <si>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</si>
  <si>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</si>
  <si>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</si>
  <si>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</si>
  <si>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</si>
  <si>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</si>
  <si>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</si>
  <si>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</si>
  <si>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</si>
  <si>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</si>
  <si>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</si>
  <si>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</si>
  <si>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</si>
  <si>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</si>
  <si>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</si>
  <si>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</si>
  <si>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</si>
  <si>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</si>
  <si>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</si>
  <si>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</si>
  <si>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</si>
  <si>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</si>
  <si>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</si>
  <si>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</si>
  <si>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</si>
  <si>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</si>
  <si>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</si>
  <si>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</si>
  <si>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</si>
  <si>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</si>
  <si>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</si>
  <si>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</si>
  <si>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</si>
  <si>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</si>
  <si>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</si>
  <si>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</si>
  <si>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</si>
  <si>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</si>
  <si>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</si>
  <si>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</si>
  <si>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</si>
  <si>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</si>
  <si>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</si>
  <si>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</si>
  <si>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</si>
  <si>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</si>
  <si>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</si>
  <si>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</si>
  <si>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</si>
  <si>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</si>
  <si>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</si>
  <si>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</si>
  <si>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</si>
  <si>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</si>
  <si>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</si>
  <si>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</si>
  <si>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</si>
  <si>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</si>
  <si>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</si>
  <si>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</si>
  <si>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</si>
  <si>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</si>
  <si>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</si>
  <si>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</si>
  <si>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</si>
  <si>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</si>
  <si>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</si>
  <si>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</si>
  <si>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</si>
  <si>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</si>
  <si>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</si>
  <si>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</si>
  <si>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</si>
  <si>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</si>
  <si>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</si>
  <si>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</si>
  <si>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</si>
  <si>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</si>
  <si>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</si>
  <si>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</si>
  <si>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</si>
  <si>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</si>
  <si>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</si>
  <si>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</si>
  <si>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</si>
  <si>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</si>
  <si>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</si>
  <si>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</si>
  <si>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</si>
  <si>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</si>
  <si>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</si>
  <si>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</si>
  <si>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</si>
  <si>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</si>
  <si>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</si>
  <si>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</si>
  <si>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</si>
  <si>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</si>
  <si>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</si>
  <si>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</si>
  <si>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</si>
  <si>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</si>
  <si>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</si>
  <si>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</si>
  <si>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</si>
  <si>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</si>
  <si>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</si>
  <si>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</si>
  <si>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</si>
  <si>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</si>
  <si>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</si>
  <si>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</si>
  <si>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</si>
  <si>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</si>
  <si>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</si>
  <si>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</si>
  <si>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</si>
  <si>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</si>
  <si>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</si>
  <si>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</si>
  <si>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</si>
  <si>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</si>
  <si>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</si>
  <si>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</si>
  <si>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</si>
  <si>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</si>
  <si>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</si>
  <si>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</si>
  <si>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</si>
  <si>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</si>
  <si>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</si>
  <si>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</si>
  <si>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</si>
  <si>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</si>
  <si>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</si>
  <si>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</si>
  <si>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</si>
  <si>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</si>
  <si>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</si>
  <si>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</si>
  <si>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</si>
  <si>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</si>
  <si>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</si>
  <si>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</si>
  <si>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</si>
  <si>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</si>
  <si>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</si>
  <si>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</si>
  <si>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</si>
  <si>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</si>
  <si>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</si>
  <si>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</si>
  <si>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</si>
  <si>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</si>
  <si>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</si>
  <si>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</si>
  <si>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</si>
  <si>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</si>
  <si>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</si>
  <si>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</si>
  <si>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</si>
  <si>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</si>
  <si>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</si>
  <si>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</si>
  <si>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</si>
  <si>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</si>
  <si>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</si>
  <si>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</si>
  <si>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</si>
  <si>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</si>
  <si>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</si>
  <si>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</si>
  <si>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</si>
  <si>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</si>
  <si>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</si>
  <si>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</si>
  <si>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</si>
  <si>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</si>
  <si>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</si>
  <si>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</si>
  <si>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</si>
  <si>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</si>
  <si>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</si>
  <si>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</si>
  <si>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</si>
  <si>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</si>
  <si>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</si>
  <si>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</si>
  <si>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</si>
  <si>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</si>
  <si>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</si>
  <si>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</si>
  <si>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</si>
  <si>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</si>
  <si>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</si>
  <si>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</si>
  <si>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</si>
  <si>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</si>
  <si>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</si>
  <si>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</si>
  <si>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</si>
  <si>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</si>
  <si>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</si>
  <si>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</si>
  <si>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</si>
  <si>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</si>
  <si>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</si>
  <si>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</si>
  <si>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</si>
  <si>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</si>
  <si>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</si>
  <si>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</si>
  <si>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</si>
  <si>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</si>
  <si>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</si>
  <si>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</si>
  <si>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</si>
  <si>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</si>
  <si>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</si>
  <si>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</si>
  <si>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</si>
  <si>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</si>
  <si>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</si>
  <si>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</si>
  <si>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</si>
  <si>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</si>
  <si>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</si>
  <si>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</si>
  <si>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</si>
  <si>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</si>
  <si>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</si>
  <si>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</si>
  <si>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</si>
  <si>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</si>
  <si>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</si>
  <si>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</si>
  <si>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</si>
  <si>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</si>
  <si>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</si>
  <si>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</si>
  <si>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</si>
  <si>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</si>
  <si>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</si>
  <si>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</si>
  <si>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</si>
  <si>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</si>
  <si>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</si>
  <si>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</si>
  <si>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</si>
  <si>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</si>
  <si>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</si>
  <si>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</si>
  <si>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</si>
  <si>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</si>
  <si>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</si>
  <si>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</si>
  <si>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</si>
  <si>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</si>
  <si>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</si>
  <si>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</si>
  <si>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</si>
  <si>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</si>
  <si>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</si>
  <si>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</si>
  <si>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</si>
  <si>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</si>
  <si>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</si>
  <si>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</si>
  <si>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</si>
  <si>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</si>
  <si>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</si>
  <si>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</si>
  <si>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</si>
  <si>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</si>
  <si>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</si>
  <si>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</si>
  <si>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</si>
  <si>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</si>
  <si>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</si>
  <si>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</si>
  <si>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</si>
  <si>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</si>
  <si>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</si>
  <si>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</si>
  <si>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</si>
  <si>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</si>
  <si>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</si>
  <si>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</si>
  <si>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</si>
  <si>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</si>
  <si>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</si>
  <si>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</si>
  <si>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</si>
  <si>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</si>
  <si>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</si>
  <si>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</si>
  <si>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</si>
  <si>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</si>
  <si>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</si>
  <si>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</si>
  <si>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</si>
  <si>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</si>
  <si>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</si>
  <si>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</si>
  <si>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</si>
  <si>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</si>
  <si>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</si>
  <si>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</si>
  <si>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</si>
  <si>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</si>
  <si>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</si>
  <si>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</si>
  <si>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</si>
  <si>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</si>
  <si>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</si>
  <si>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</si>
  <si>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</si>
  <si>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</si>
  <si>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</si>
  <si>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</si>
  <si>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</si>
  <si>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</si>
  <si>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</si>
  <si>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</si>
  <si>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</si>
  <si>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</si>
  <si>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</si>
  <si>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</si>
  <si>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</si>
  <si>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</si>
  <si>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</si>
  <si>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</si>
  <si>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</si>
  <si>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</si>
  <si>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</si>
  <si>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</si>
  <si>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</si>
  <si>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</si>
  <si>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</si>
  <si>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</si>
  <si>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</si>
  <si>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</si>
  <si>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</si>
  <si>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</si>
  <si>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</si>
  <si>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</si>
  <si>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</si>
  <si>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</si>
  <si>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</si>
  <si>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</si>
  <si>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</si>
  <si>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</si>
  <si>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</si>
  <si>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</si>
  <si>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</si>
  <si>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</si>
  <si>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</si>
  <si>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</si>
  <si>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</si>
  <si>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</si>
  <si>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</si>
  <si>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</si>
  <si>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</si>
  <si>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</si>
  <si>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</si>
  <si>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</si>
  <si>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</si>
  <si>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</si>
  <si>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</si>
  <si>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</si>
  <si>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</si>
  <si>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</si>
  <si>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</si>
  <si>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</si>
  <si>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</si>
  <si>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</si>
  <si>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</si>
  <si>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</si>
  <si>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</si>
  <si>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</si>
  <si>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</si>
  <si>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</si>
  <si>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</si>
  <si>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</si>
  <si>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</si>
  <si>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</si>
  <si>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</si>
  <si>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</si>
  <si>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</si>
  <si>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</si>
  <si>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</si>
  <si>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</si>
  <si>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</si>
  <si>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</si>
  <si>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</si>
  <si>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</si>
  <si>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</si>
  <si>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</si>
  <si>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</si>
  <si>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</si>
  <si>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</si>
  <si>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</si>
  <si>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</si>
  <si>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</si>
  <si>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</si>
  <si>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</si>
  <si>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</si>
  <si>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</si>
  <si>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</si>
  <si>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</si>
  <si>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</si>
  <si>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</si>
  <si>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</si>
  <si>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</si>
  <si>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</si>
  <si>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</si>
  <si>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</si>
  <si>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</si>
  <si>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</si>
  <si>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</si>
  <si>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</si>
  <si>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</si>
  <si>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</si>
  <si>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</si>
  <si>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</si>
  <si>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</si>
  <si>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</si>
  <si>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</si>
  <si>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</si>
  <si>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</si>
  <si>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</si>
  <si>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</si>
  <si>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</si>
  <si>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</si>
  <si>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</si>
  <si>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</si>
  <si>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</si>
  <si>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</si>
  <si>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</si>
  <si>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</si>
  <si>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</si>
  <si>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</si>
  <si>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</si>
  <si>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</si>
  <si>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</si>
  <si>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</si>
  <si>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</si>
  <si>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</si>
  <si>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</si>
  <si>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</si>
  <si>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</si>
  <si>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</si>
  <si>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</si>
  <si>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</si>
  <si>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</si>
  <si>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</si>
  <si>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</si>
  <si>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</si>
  <si>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</si>
  <si>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</si>
  <si>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</si>
  <si>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</si>
  <si>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</si>
  <si>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</si>
  <si>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</si>
  <si>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</si>
  <si>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</si>
  <si>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</si>
  <si>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</si>
  <si>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</si>
  <si>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</si>
  <si>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</si>
  <si>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</si>
  <si>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</si>
  <si>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</si>
  <si>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</si>
  <si>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</si>
  <si>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</si>
  <si>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</si>
  <si>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</si>
  <si>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</si>
  <si>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</si>
  <si>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</si>
  <si>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</si>
  <si>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</si>
  <si>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</si>
  <si>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</si>
  <si>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</si>
  <si>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</si>
  <si>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</si>
  <si>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</si>
  <si>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</si>
  <si>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</si>
  <si>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</si>
  <si>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</si>
  <si>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</si>
  <si>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</si>
  <si>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</si>
  <si>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</si>
  <si>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</si>
  <si>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</si>
  <si>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</si>
  <si>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</si>
  <si>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</si>
  <si>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</si>
  <si>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</si>
  <si>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</si>
  <si>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</si>
  <si>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</si>
  <si>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</si>
  <si>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</si>
  <si>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</si>
  <si>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</si>
  <si>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</si>
  <si>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</si>
  <si>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</si>
  <si>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</si>
  <si>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</si>
  <si>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</si>
  <si>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</si>
  <si>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</si>
  <si>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</si>
  <si>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</si>
  <si>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</si>
  <si>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</si>
  <si>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</si>
  <si>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</si>
  <si>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</si>
  <si>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</si>
  <si>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</si>
  <si>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</si>
  <si>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</si>
  <si>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</si>
  <si>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</si>
  <si>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</si>
  <si>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</si>
  <si>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</si>
  <si>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</si>
  <si>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</si>
  <si>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</si>
  <si>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</si>
  <si>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</si>
  <si>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</si>
  <si>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</si>
  <si>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</si>
  <si>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</si>
  <si>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</si>
  <si>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</si>
  <si>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</si>
  <si>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</si>
  <si>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</si>
  <si>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</si>
  <si>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</si>
  <si>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</si>
  <si>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</si>
  <si>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</si>
  <si>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</si>
  <si>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</si>
  <si>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</si>
  <si>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</si>
  <si>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</si>
  <si>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</si>
  <si>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</si>
  <si>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</si>
  <si>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</si>
  <si>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</si>
  <si>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</si>
  <si>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</si>
  <si>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</si>
  <si>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</si>
  <si>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</si>
  <si>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</si>
  <si>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</si>
  <si>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</si>
  <si>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</si>
  <si>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</si>
  <si>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</si>
  <si>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</si>
  <si>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</si>
  <si>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</si>
  <si>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</si>
  <si>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</si>
  <si>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</si>
  <si>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</si>
  <si>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</si>
  <si>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</si>
  <si>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</si>
  <si>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</si>
  <si>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</si>
  <si>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</si>
  <si>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</si>
  <si>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</si>
  <si>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</si>
  <si>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</si>
  <si>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</si>
  <si>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</si>
  <si>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</si>
  <si>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</si>
  <si>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</si>
  <si>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</si>
  <si>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</si>
  <si>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</si>
  <si>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</si>
  <si>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</si>
  <si>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</si>
  <si>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</si>
  <si>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</si>
  <si>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</si>
  <si>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</si>
  <si>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</si>
  <si>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</si>
  <si>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</si>
  <si>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</si>
  <si>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</si>
  <si>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</si>
  <si>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</si>
  <si>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</si>
  <si>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</si>
  <si>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</si>
  <si>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</si>
  <si>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</si>
  <si>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</si>
  <si>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</si>
  <si>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</si>
  <si>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</si>
  <si>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</si>
  <si>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</si>
  <si>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</si>
  <si>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</si>
  <si>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</si>
  <si>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</si>
  <si>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</si>
  <si>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</si>
  <si>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</si>
  <si>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</si>
  <si>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</si>
  <si>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</si>
  <si>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</si>
  <si>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</si>
  <si>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</si>
  <si>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</si>
  <si>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</si>
  <si>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</si>
  <si>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</si>
  <si>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</si>
  <si>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</si>
  <si>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</si>
  <si>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</si>
  <si>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</si>
  <si>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</si>
  <si>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</si>
  <si>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</si>
  <si>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</si>
  <si>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</si>
  <si>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</si>
  <si>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</si>
  <si>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</si>
  <si>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</si>
  <si>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</si>
  <si>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</si>
  <si>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</si>
  <si>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</si>
  <si>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</si>
  <si>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</si>
  <si>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</si>
  <si>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</si>
  <si>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</si>
  <si>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</si>
  <si>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</si>
  <si>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</si>
  <si>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</si>
  <si>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</si>
  <si>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</si>
  <si>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</si>
  <si>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</si>
  <si>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</si>
  <si>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</si>
  <si>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</si>
  <si>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</si>
  <si>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</si>
  <si>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</si>
  <si>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</si>
  <si>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</si>
  <si>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</si>
  <si>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</si>
  <si>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</si>
  <si>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</si>
  <si>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</si>
  <si>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</si>
  <si>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</si>
  <si>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</si>
  <si>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</si>
  <si>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</si>
  <si>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</si>
  <si>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</si>
  <si>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</si>
  <si>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</si>
  <si>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</si>
  <si>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</si>
  <si>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</si>
  <si>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</si>
  <si>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</si>
  <si>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</si>
  <si>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</si>
  <si>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</si>
  <si>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</si>
  <si>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</si>
  <si>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</si>
  <si>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</si>
  <si>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</si>
  <si>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</si>
  <si>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</si>
  <si>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</si>
  <si>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</si>
  <si>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</si>
  <si>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</si>
  <si>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</si>
  <si>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</si>
  <si>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</si>
  <si>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</si>
  <si>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</si>
  <si>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</si>
  <si>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</si>
  <si>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</si>
  <si>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</si>
  <si>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</si>
  <si>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</si>
  <si>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</si>
  <si>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</si>
  <si>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</si>
  <si>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</si>
  <si>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</si>
  <si>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</si>
  <si>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</si>
  <si>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</si>
  <si>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</si>
  <si>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</si>
  <si>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</si>
  <si>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</si>
  <si>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</si>
  <si>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</si>
  <si>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</si>
  <si>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</si>
  <si>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</si>
  <si>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</si>
  <si>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</si>
  <si>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</si>
  <si>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</si>
  <si>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</si>
  <si>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</si>
  <si>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</si>
  <si>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</si>
  <si>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</si>
  <si>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</si>
  <si>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</si>
  <si>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</si>
  <si>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</si>
  <si>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</si>
  <si>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</si>
  <si>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</si>
  <si>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</si>
  <si>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</si>
  <si>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</si>
  <si>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</si>
  <si>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</si>
  <si>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</si>
  <si>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</si>
  <si>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</si>
  <si>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</si>
  <si>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</si>
  <si>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</si>
  <si>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</si>
  <si>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</si>
  <si>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</si>
  <si>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</si>
  <si>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</si>
  <si>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</si>
  <si>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</si>
  <si>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</si>
  <si>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</si>
  <si>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</si>
  <si>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</si>
  <si>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</si>
  <si>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</si>
  <si>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</si>
  <si>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</si>
  <si>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</si>
  <si>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</si>
  <si>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</si>
  <si>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</si>
  <si>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</si>
  <si>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</si>
  <si>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</si>
  <si>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</si>
  <si>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</si>
  <si>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</si>
  <si>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</si>
  <si>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</si>
  <si>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</si>
  <si>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</si>
  <si>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</si>
  <si>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</si>
  <si>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</si>
  <si>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</si>
  <si>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</si>
  <si>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</si>
  <si>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</si>
  <si>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</si>
  <si>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</si>
  <si>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</si>
  <si>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</si>
  <si>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</si>
  <si>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</si>
  <si>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</si>
  <si>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</si>
  <si>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</si>
  <si>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</si>
  <si>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</si>
  <si>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</si>
  <si>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</si>
  <si>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</si>
  <si>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</si>
  <si>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</si>
  <si>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</si>
  <si>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</si>
  <si>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</si>
  <si>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</si>
  <si>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</si>
  <si>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</si>
  <si>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</si>
  <si>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</si>
  <si>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</si>
  <si>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</si>
  <si>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</si>
  <si>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</si>
  <si>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</si>
  <si>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</si>
  <si>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</si>
  <si>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</si>
  <si>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</si>
  <si>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</si>
  <si>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</si>
  <si>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</si>
  <si>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</si>
  <si>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</si>
  <si>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</si>
  <si>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</si>
  <si>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</si>
  <si>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</si>
  <si>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</si>
  <si>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</si>
  <si>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</si>
  <si>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</si>
  <si>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</si>
  <si>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</si>
  <si>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</si>
  <si>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</si>
  <si>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</si>
  <si>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</si>
  <si>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</si>
  <si>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</si>
  <si>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</si>
  <si>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</si>
  <si>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</si>
  <si>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</si>
  <si>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</si>
  <si>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</si>
  <si>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</si>
  <si>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</si>
  <si>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</si>
  <si>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</si>
  <si>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</si>
  <si>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</si>
  <si>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</si>
  <si>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</si>
  <si>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</si>
  <si>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</si>
  <si>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</si>
  <si>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</si>
  <si>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</si>
  <si>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</si>
  <si>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</si>
  <si>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</si>
  <si>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</si>
  <si>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</si>
  <si>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</si>
  <si>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</si>
  <si>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</si>
  <si>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</si>
  <si>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</si>
  <si>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</si>
  <si>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</si>
  <si>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</si>
  <si>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</si>
  <si>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</si>
  <si>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</si>
  <si>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</si>
  <si>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</si>
  <si>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</si>
  <si>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</si>
  <si>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</si>
  <si>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</si>
  <si>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</si>
  <si>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</si>
  <si>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</si>
  <si>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</si>
  <si>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</si>
  <si>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</si>
  <si>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</si>
  <si>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</si>
  <si>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</si>
  <si>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</si>
  <si>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</si>
  <si>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</si>
  <si>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</si>
  <si>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</si>
  <si>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</si>
  <si>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</si>
  <si>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</si>
  <si>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</si>
  <si>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</si>
  <si>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</si>
  <si>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</si>
  <si>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</si>
  <si>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</si>
  <si>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</si>
  <si>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</si>
  <si>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</si>
  <si>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</si>
  <si>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</si>
  <si>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</si>
  <si>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</si>
  <si>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</si>
  <si>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</si>
  <si>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</si>
  <si>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</si>
  <si>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</si>
  <si>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</si>
  <si>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</si>
  <si>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</si>
  <si>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</si>
  <si>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</si>
  <si>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</si>
  <si>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</si>
  <si>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</si>
  <si>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</si>
  <si>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</si>
  <si>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</si>
  <si>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</si>
  <si>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</si>
  <si>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</si>
  <si>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</si>
  <si>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</si>
  <si>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</si>
  <si>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</si>
  <si>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</si>
  <si>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</si>
  <si>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</si>
  <si>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</si>
  <si>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</si>
  <si>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</si>
  <si>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</si>
  <si>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</si>
  <si>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</si>
  <si>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</si>
  <si>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</si>
  <si>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</si>
  <si>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</si>
  <si>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</si>
  <si>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</si>
  <si>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</si>
  <si>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</si>
  <si>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</si>
  <si>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</si>
  <si>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</si>
  <si>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</si>
  <si>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</si>
  <si>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</si>
  <si>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</si>
  <si>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</si>
  <si>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</si>
  <si>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</si>
  <si>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</si>
  <si>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</si>
  <si>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</si>
  <si>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</si>
  <si>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</si>
  <si>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</si>
  <si>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</si>
  <si>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</si>
  <si>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</si>
  <si>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</si>
  <si>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</si>
  <si>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</si>
  <si>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</si>
  <si>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</si>
  <si>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</si>
  <si>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</si>
  <si>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</si>
  <si>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</si>
  <si>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</si>
  <si>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</si>
  <si>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</si>
  <si>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</si>
  <si>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</si>
  <si>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</si>
  <si>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</si>
  <si>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</si>
  <si>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</si>
  <si>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</si>
  <si>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</si>
  <si>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</si>
  <si>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</si>
  <si>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</si>
  <si>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</si>
  <si>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</si>
  <si>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</si>
  <si>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</si>
  <si>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</si>
  <si>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</si>
  <si>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</si>
  <si>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</si>
  <si>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</si>
  <si>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</si>
  <si>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</si>
  <si>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</si>
  <si>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</si>
  <si>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</si>
  <si>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</si>
  <si>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</si>
  <si>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</si>
  <si>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</si>
  <si>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</si>
  <si>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</si>
  <si>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</si>
  <si>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</si>
  <si>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</si>
  <si>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</si>
  <si>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</si>
  <si>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</si>
  <si>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</si>
  <si>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</si>
  <si>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</si>
  <si>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</si>
  <si>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</si>
  <si>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</si>
  <si>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</si>
  <si>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</si>
  <si>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</si>
  <si>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</si>
  <si>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</si>
  <si>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</si>
  <si>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</si>
  <si>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</si>
  <si>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</si>
  <si>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</si>
  <si>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</si>
  <si>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</si>
  <si>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</si>
  <si>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</si>
  <si>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</si>
  <si>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</si>
  <si>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</si>
  <si>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</si>
  <si>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</si>
  <si>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</si>
  <si>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</si>
  <si>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</si>
  <si>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</si>
  <si>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</si>
  <si>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</si>
  <si>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</si>
  <si>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</si>
  <si>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</si>
  <si>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</si>
  <si>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</si>
  <si>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</si>
  <si>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</si>
  <si>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</si>
  <si>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</si>
  <si>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</si>
  <si>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</si>
  <si>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</si>
  <si>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</si>
  <si>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</si>
  <si>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</si>
  <si>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</si>
  <si>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</si>
  <si>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</si>
  <si>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</si>
  <si>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</si>
  <si>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</si>
  <si>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</si>
  <si>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</si>
  <si>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</si>
  <si>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</si>
  <si>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</si>
  <si>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</si>
  <si>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</si>
  <si>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</si>
  <si>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</si>
  <si>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</si>
  <si>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</si>
  <si>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</si>
  <si>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</si>
  <si>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</si>
  <si>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</si>
  <si>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</si>
  <si>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</si>
  <si>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</si>
  <si>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</si>
  <si>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</si>
  <si>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</si>
  <si>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</si>
  <si>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</si>
  <si>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</si>
  <si>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</si>
  <si>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</si>
  <si>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</si>
  <si>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</si>
  <si>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</si>
  <si>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</si>
  <si>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</si>
  <si>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</si>
  <si>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</si>
  <si>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</si>
  <si>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</si>
  <si>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</si>
  <si>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</si>
  <si>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</si>
  <si>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</si>
  <si>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</si>
  <si>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</si>
  <si>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</si>
  <si>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</si>
  <si>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</si>
  <si>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</si>
  <si>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</si>
  <si>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</si>
  <si>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</si>
  <si>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</si>
  <si>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</si>
  <si>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</si>
  <si>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</si>
  <si>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</si>
  <si>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</si>
  <si>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</si>
  <si>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</si>
  <si>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</si>
  <si>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</si>
  <si>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</si>
  <si>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</si>
  <si>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</si>
  <si>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</si>
  <si>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</si>
  <si>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</si>
  <si>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</si>
  <si>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</si>
  <si>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</si>
  <si>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</si>
  <si>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</si>
  <si>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</si>
  <si>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</si>
  <si>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</si>
  <si>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</si>
  <si>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</si>
  <si>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</si>
  <si>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</si>
  <si>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</si>
  <si>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</si>
  <si>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</si>
  <si>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</si>
  <si>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</si>
  <si>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</si>
  <si>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</si>
  <si>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</si>
  <si>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</si>
  <si>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</si>
  <si>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</si>
  <si>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</si>
  <si>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</si>
  <si>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</si>
  <si>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</si>
  <si>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</si>
  <si>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</si>
  <si>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</si>
  <si>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</si>
  <si>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</si>
  <si>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</si>
  <si>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</si>
  <si>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</si>
  <si>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</si>
  <si>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</si>
  <si>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</si>
  <si>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</si>
  <si>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</si>
  <si>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</si>
  <si>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</si>
  <si>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</si>
  <si>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</si>
  <si>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</si>
  <si>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</si>
  <si>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</si>
  <si>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</si>
  <si>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</si>
  <si>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</si>
  <si>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</si>
  <si>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</si>
  <si>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</si>
  <si>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</si>
  <si>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</si>
  <si>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</si>
  <si>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</si>
  <si>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</si>
  <si>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</si>
  <si>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</si>
  <si>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</si>
  <si>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</si>
  <si>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</si>
  <si>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</si>
  <si>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</si>
  <si>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</si>
  <si>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</si>
  <si>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</si>
  <si>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</si>
  <si>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</si>
  <si>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</si>
  <si>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</si>
  <si>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</si>
  <si>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</si>
  <si>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</si>
  <si>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</si>
  <si>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</si>
  <si>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</si>
  <si>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</si>
  <si>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</si>
  <si>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</si>
  <si>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</si>
  <si>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</si>
  <si>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</si>
  <si>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</si>
  <si>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</si>
  <si>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</si>
  <si>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</si>
  <si>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</si>
  <si>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</si>
  <si>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</si>
  <si>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</si>
  <si>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</si>
  <si>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</si>
  <si>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</si>
  <si>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</si>
  <si>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</si>
  <si>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</si>
  <si>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</si>
  <si>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</si>
  <si>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</si>
  <si>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</si>
  <si>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</si>
  <si>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</si>
  <si>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</si>
  <si>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</si>
  <si>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</si>
  <si>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</si>
  <si>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</si>
  <si>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</si>
  <si>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</si>
  <si>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</si>
  <si>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</si>
  <si>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</si>
  <si>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</si>
  <si>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</si>
  <si>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</si>
  <si>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</si>
  <si>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</si>
  <si>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</si>
  <si>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</si>
  <si>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</si>
  <si>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</si>
  <si>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</si>
  <si>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</si>
  <si>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</si>
  <si>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</si>
  <si>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</si>
  <si>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</si>
  <si>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</si>
  <si>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</si>
  <si>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</si>
  <si>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</si>
  <si>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</si>
  <si>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</si>
  <si>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</si>
  <si>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</si>
  <si>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</si>
  <si>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</si>
  <si>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</si>
  <si>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</si>
  <si>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</si>
  <si>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</si>
  <si>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</si>
  <si>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</si>
  <si>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</si>
  <si>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</si>
  <si>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</si>
  <si>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</si>
  <si>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</si>
  <si>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</si>
  <si>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</si>
  <si>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</si>
  <si>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</si>
  <si>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</si>
  <si>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</si>
  <si>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</si>
  <si>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</si>
  <si>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</si>
  <si>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</si>
  <si>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</si>
  <si>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</si>
  <si>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</si>
  <si>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</si>
  <si>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</si>
  <si>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</si>
  <si>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</si>
  <si>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</si>
  <si>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</si>
  <si>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</si>
  <si>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</si>
  <si>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</si>
  <si>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</si>
  <si>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</si>
  <si>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</si>
  <si>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</si>
  <si>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</si>
  <si>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</si>
  <si>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</si>
  <si>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</si>
  <si>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</si>
  <si>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</si>
  <si>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</si>
  <si>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</si>
  <si>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</si>
  <si>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</si>
  <si>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</si>
  <si>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</si>
  <si>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</si>
  <si>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</si>
  <si>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</si>
  <si>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</si>
  <si>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</si>
  <si>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</si>
  <si>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</si>
  <si>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</si>
  <si>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</si>
  <si>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</si>
  <si>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</si>
  <si>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</si>
  <si>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</si>
  <si>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</si>
  <si>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</si>
  <si>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</si>
  <si>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</si>
  <si>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</si>
  <si>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</si>
  <si>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</si>
  <si>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</si>
  <si>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</si>
  <si>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</si>
  <si>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</si>
  <si>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</si>
  <si>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</si>
  <si>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</si>
  <si>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</si>
  <si>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</si>
  <si>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</si>
  <si>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</si>
  <si>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</si>
  <si>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</si>
  <si>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</si>
  <si>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</si>
  <si>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</si>
  <si>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</si>
  <si>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</si>
  <si>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</si>
  <si>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</si>
  <si>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</si>
  <si>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</si>
  <si>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</si>
  <si>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</si>
  <si>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</si>
  <si>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</si>
  <si>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</si>
  <si>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</si>
  <si>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</si>
  <si>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</si>
  <si>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</si>
  <si>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</si>
  <si>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</si>
  <si>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</si>
  <si>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</si>
  <si>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</si>
  <si>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</si>
  <si>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</si>
  <si>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</si>
  <si>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</si>
  <si>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</si>
  <si>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</si>
  <si>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</si>
  <si>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</si>
  <si>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</si>
  <si>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</si>
  <si>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</si>
  <si>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</si>
  <si>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</si>
  <si>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</si>
  <si>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</si>
  <si>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</si>
  <si>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</si>
  <si>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</si>
  <si>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</si>
  <si>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</si>
  <si>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</si>
  <si>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</si>
  <si>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</si>
  <si>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</si>
  <si>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</si>
  <si>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</si>
  <si>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</si>
  <si>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</si>
  <si>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</si>
  <si>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</si>
  <si>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</si>
  <si>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</si>
  <si>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</si>
  <si>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</si>
  <si>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</si>
  <si>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</si>
  <si>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</si>
  <si>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</si>
  <si>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</si>
  <si>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</si>
  <si>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</si>
  <si>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</si>
  <si>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</si>
  <si>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</si>
  <si>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</si>
  <si>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</si>
  <si>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</si>
  <si>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</si>
  <si>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</si>
  <si>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</si>
  <si>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</si>
  <si>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</si>
  <si>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</si>
  <si>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</si>
  <si>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</si>
  <si>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</si>
  <si>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</si>
  <si>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</si>
  <si>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</si>
  <si>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</si>
  <si>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</si>
  <si>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</si>
  <si>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</si>
  <si>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</si>
  <si>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</si>
  <si>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</si>
  <si>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</si>
  <si>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</si>
  <si>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</si>
  <si>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</si>
  <si>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</si>
  <si>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</si>
  <si>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</si>
  <si>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</si>
  <si>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</si>
  <si>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</si>
  <si>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</si>
  <si>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</si>
  <si>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</si>
  <si>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</si>
  <si>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</si>
  <si>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</si>
  <si>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</si>
  <si>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</si>
  <si>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</si>
  <si>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</si>
  <si>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</si>
  <si>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</si>
  <si>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</si>
  <si>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</si>
  <si>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</si>
  <si>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</si>
  <si>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</si>
  <si>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</si>
  <si>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</si>
  <si>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</si>
  <si>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</si>
  <si>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</si>
  <si>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</si>
  <si>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</si>
  <si>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</si>
  <si>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</si>
  <si>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</si>
  <si>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</si>
  <si>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</si>
  <si>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</si>
  <si>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</si>
  <si>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</si>
  <si>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</si>
  <si>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</si>
  <si>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</si>
  <si>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</si>
  <si>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</si>
  <si>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</si>
  <si>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</si>
  <si>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</si>
  <si>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</si>
  <si>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</si>
  <si>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</si>
  <si>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</si>
  <si>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</si>
  <si>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</si>
  <si>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</si>
  <si>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</si>
  <si>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</si>
  <si>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</si>
  <si>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</si>
  <si>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</si>
  <si>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</si>
  <si>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</si>
  <si>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</si>
  <si>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</si>
  <si>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</si>
  <si>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</si>
  <si>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</si>
  <si>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</si>
  <si>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</si>
  <si>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</si>
  <si>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</si>
  <si>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</si>
  <si>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</si>
  <si>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</si>
  <si>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</si>
  <si>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</si>
  <si>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</si>
  <si>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</si>
  <si>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</si>
  <si>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</si>
  <si>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</si>
  <si>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</si>
  <si>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</si>
  <si>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</si>
  <si>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</si>
  <si>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</si>
  <si>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</si>
  <si>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</si>
  <si>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</si>
  <si>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</si>
  <si>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</si>
  <si>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</si>
  <si>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</si>
  <si>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</si>
  <si>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</si>
  <si>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</si>
  <si>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</si>
  <si>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</si>
  <si>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</si>
  <si>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</si>
  <si>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</si>
  <si>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</si>
  <si>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</si>
  <si>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</si>
  <si>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</si>
  <si>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</si>
  <si>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</si>
  <si>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</si>
  <si>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</si>
  <si>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</si>
  <si>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</si>
  <si>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</si>
  <si>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</si>
  <si>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</si>
  <si>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</si>
  <si>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</si>
  <si>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</si>
  <si>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</si>
  <si>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</si>
  <si>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</si>
  <si>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</si>
  <si>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</si>
  <si>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</si>
  <si>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</si>
  <si>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</si>
  <si>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</si>
  <si>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</si>
  <si>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</si>
  <si>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</si>
  <si>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</si>
  <si>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</si>
  <si>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</si>
  <si>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</si>
  <si>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</si>
  <si>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</si>
  <si>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</si>
  <si>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</si>
  <si>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</si>
  <si>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</si>
  <si>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</si>
  <si>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</si>
  <si>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</si>
  <si>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</si>
  <si>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</si>
  <si>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</si>
  <si>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</si>
  <si>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</si>
  <si>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</si>
  <si>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</si>
  <si>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</si>
  <si>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</si>
  <si>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</si>
  <si>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</si>
  <si>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</si>
  <si>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</si>
  <si>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</si>
  <si>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</si>
  <si>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</si>
  <si>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</si>
  <si>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</si>
  <si>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</si>
  <si>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</si>
  <si>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</si>
  <si>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</si>
  <si>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</si>
  <si>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</si>
  <si>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</si>
  <si>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</si>
  <si>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</si>
  <si>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</si>
  <si>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</si>
  <si>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</si>
  <si>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</si>
  <si>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</si>
  <si>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</si>
  <si>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</si>
  <si>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</si>
  <si>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</si>
  <si>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</si>
  <si>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</si>
  <si>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</si>
  <si>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</si>
  <si>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</si>
  <si>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</si>
  <si>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</si>
  <si>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</si>
  <si>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</si>
  <si>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</si>
  <si>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</si>
  <si>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</si>
  <si>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</si>
  <si>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</si>
  <si>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</si>
  <si>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</si>
  <si>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</si>
  <si>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</si>
  <si>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</si>
  <si>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</si>
  <si>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</si>
  <si>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</si>
  <si>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</si>
  <si>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</si>
  <si>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</si>
  <si>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</si>
  <si>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</si>
  <si>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</si>
  <si>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</si>
  <si>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</si>
  <si>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</si>
  <si>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</si>
  <si>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</si>
  <si>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</si>
  <si>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</si>
  <si>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</si>
  <si>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</si>
  <si>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</si>
  <si>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</si>
  <si>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</si>
  <si>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</si>
  <si>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</si>
  <si>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</si>
  <si>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</si>
  <si>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</si>
  <si>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</si>
  <si>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</si>
  <si>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</si>
  <si>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</si>
  <si>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</si>
  <si>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</si>
  <si>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</si>
  <si>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</si>
  <si>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</si>
  <si>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</si>
  <si>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</si>
  <si>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</si>
  <si>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</si>
  <si>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</si>
  <si>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</si>
  <si>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</si>
  <si>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</si>
  <si>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</si>
  <si>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</si>
  <si>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</si>
  <si>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</si>
  <si>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</si>
  <si>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</si>
  <si>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</si>
  <si>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</si>
  <si>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</si>
  <si>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</si>
  <si>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</si>
  <si>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</si>
  <si>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</si>
  <si>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</si>
  <si>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</si>
  <si>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</si>
  <si>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</si>
  <si>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</si>
  <si>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</si>
  <si>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</si>
  <si>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</si>
  <si>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</si>
  <si>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</si>
  <si>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</si>
  <si>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</si>
  <si>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</si>
  <si>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</si>
  <si>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</si>
  <si>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</si>
  <si>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</si>
  <si>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</si>
  <si>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</si>
  <si>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</si>
  <si>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</si>
  <si>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</si>
  <si>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</si>
  <si>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</si>
  <si>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</si>
  <si>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</si>
  <si>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</si>
  <si>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</si>
  <si>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</si>
  <si>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</si>
  <si>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</si>
  <si>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</si>
  <si>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</si>
  <si>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</si>
  <si>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</si>
  <si>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</si>
  <si>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</si>
  <si>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</si>
  <si>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</si>
  <si>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</si>
  <si>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</si>
  <si>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</si>
  <si>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</si>
  <si>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</si>
  <si>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</si>
  <si>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</si>
  <si>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</si>
  <si>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</si>
  <si>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</si>
  <si>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</si>
  <si>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</si>
  <si>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</si>
  <si>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</si>
  <si>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</si>
  <si>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</si>
  <si>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</si>
  <si>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</si>
  <si>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</si>
  <si>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</si>
  <si>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</si>
  <si>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</si>
  <si>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</si>
  <si>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</si>
  <si>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</si>
  <si>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</si>
  <si>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</si>
  <si>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</si>
  <si>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</si>
  <si>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</si>
  <si>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</si>
  <si>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</si>
  <si>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</si>
  <si>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</si>
  <si>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</si>
  <si>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</si>
  <si>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</si>
  <si>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</si>
  <si>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</si>
  <si>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</si>
  <si>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</si>
  <si>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</si>
  <si>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</si>
  <si>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</si>
  <si>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</si>
  <si>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</si>
  <si>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</si>
  <si>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</si>
  <si>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</si>
  <si>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</si>
  <si>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</si>
  <si>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</si>
  <si>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</si>
  <si>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</si>
  <si>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</si>
  <si>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</si>
  <si>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</si>
  <si>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</si>
  <si>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</si>
  <si>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</si>
  <si>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</si>
  <si>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</si>
  <si>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</si>
  <si>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</si>
  <si>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</si>
  <si>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</si>
  <si>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</si>
  <si>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</si>
  <si>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</si>
  <si>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</si>
  <si>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</si>
  <si>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</si>
  <si>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</si>
  <si>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</si>
  <si>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</si>
  <si>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</si>
  <si>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</si>
  <si>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</si>
  <si>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</si>
  <si>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</si>
  <si>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</si>
  <si>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</si>
  <si>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</si>
  <si>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</si>
  <si>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</si>
  <si>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</si>
  <si>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</si>
  <si>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</si>
  <si>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</si>
  <si>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</si>
  <si>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</si>
  <si>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</si>
  <si>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</si>
  <si>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</si>
  <si>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</si>
  <si>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</si>
  <si>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</si>
  <si>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</si>
  <si>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</si>
  <si>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</si>
  <si>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</si>
  <si>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</si>
  <si>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</si>
  <si>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</si>
  <si>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</si>
  <si>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</si>
  <si>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</si>
  <si>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</si>
  <si>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</si>
  <si>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</si>
  <si>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</si>
  <si>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</si>
  <si>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</si>
  <si>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</si>
  <si>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</si>
  <si>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</si>
  <si>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</si>
  <si>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</si>
  <si>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</si>
  <si>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</si>
  <si>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</si>
  <si>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</si>
  <si>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</si>
  <si>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</si>
  <si>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</si>
  <si>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</si>
  <si>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</si>
  <si>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</si>
  <si>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</si>
  <si>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</si>
  <si>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</si>
  <si>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</si>
  <si>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</si>
  <si>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</si>
  <si>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</si>
  <si>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</si>
  <si>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</si>
  <si>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</si>
  <si>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</si>
  <si>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</si>
  <si>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</si>
  <si>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</si>
  <si>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</si>
  <si>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</si>
  <si>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</si>
  <si>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</si>
  <si>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</si>
  <si>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</si>
  <si>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</si>
  <si>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</si>
  <si>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</si>
  <si>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</si>
  <si>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</si>
  <si>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</si>
  <si>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</si>
  <si>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</si>
  <si>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</si>
  <si>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</si>
  <si>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</si>
  <si>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</si>
  <si>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</si>
  <si>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</si>
  <si>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</si>
  <si>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</si>
  <si>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</si>
  <si>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</si>
  <si>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</si>
  <si>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</si>
  <si>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</si>
  <si>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</si>
  <si>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</si>
  <si>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</si>
  <si>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</si>
  <si>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</si>
  <si>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</si>
  <si>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</si>
  <si>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</si>
  <si>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</si>
  <si>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</si>
  <si>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</si>
  <si>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</si>
  <si>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</si>
  <si>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</si>
  <si>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</si>
  <si>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</si>
  <si>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</si>
  <si>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</si>
  <si>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</si>
  <si>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</si>
  <si>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</si>
  <si>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</si>
  <si>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</si>
  <si>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</si>
  <si>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</si>
  <si>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</si>
  <si>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</si>
  <si>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</si>
  <si>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</si>
  <si>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</si>
  <si>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</si>
  <si>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</si>
  <si>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</si>
  <si>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</si>
  <si>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</si>
  <si>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</si>
  <si>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</si>
  <si>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</si>
  <si>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</si>
  <si>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</si>
  <si>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</si>
  <si>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</si>
  <si>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</si>
  <si>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</si>
  <si>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</si>
  <si>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</si>
  <si>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</si>
  <si>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</si>
  <si>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</si>
  <si>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</si>
  <si>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</si>
  <si>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</si>
  <si>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</si>
  <si>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</si>
  <si>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</si>
  <si>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</si>
  <si>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</si>
  <si>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</si>
  <si>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</si>
  <si>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</si>
  <si>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</si>
  <si>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</si>
  <si>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</si>
  <si>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</si>
  <si>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</si>
  <si>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</si>
  <si>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</si>
  <si>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</si>
  <si>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</si>
  <si>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</si>
  <si>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</si>
  <si>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</si>
  <si>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</si>
  <si>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</si>
  <si>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</si>
  <si>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</si>
  <si>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</si>
  <si>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</si>
  <si>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</si>
  <si>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</si>
  <si>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</si>
  <si>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</si>
  <si>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</si>
  <si>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</si>
  <si>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</si>
  <si>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</si>
  <si>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</si>
  <si>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</si>
  <si>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</si>
  <si>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</si>
  <si>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</si>
  <si>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</si>
  <si>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</si>
  <si>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</si>
  <si>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</si>
  <si>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</si>
  <si>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</si>
  <si>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</si>
  <si>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</si>
  <si>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</si>
  <si>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</si>
  <si>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</si>
  <si>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</si>
  <si>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</si>
  <si>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</si>
  <si>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</si>
  <si>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</si>
  <si>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</si>
  <si>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</si>
  <si>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</si>
  <si>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</si>
  <si>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</si>
  <si>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</si>
  <si>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</si>
  <si>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</si>
  <si>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</si>
  <si>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</si>
  <si>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</si>
  <si>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</si>
  <si>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</si>
  <si>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</si>
  <si>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</si>
  <si>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</si>
  <si>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</si>
  <si>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</si>
  <si>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</si>
  <si>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</si>
  <si>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</si>
  <si>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</si>
  <si>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</si>
  <si>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</si>
  <si>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</si>
  <si>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</si>
  <si>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</si>
  <si>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</si>
  <si>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</si>
  <si>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</si>
  <si>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</si>
  <si>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</si>
  <si>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</si>
  <si>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</si>
  <si>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</si>
  <si>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</si>
  <si>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</si>
  <si>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</si>
  <si>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</si>
  <si>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</si>
  <si>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</si>
  <si>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</si>
  <si>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</si>
  <si>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</si>
  <si>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</si>
  <si>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</si>
  <si>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</si>
  <si>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</si>
  <si>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</si>
  <si>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</si>
  <si>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</si>
  <si>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</si>
  <si>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</si>
  <si>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</si>
  <si>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</si>
  <si>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</si>
  <si>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</si>
  <si>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</si>
  <si>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</si>
  <si>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</si>
  <si>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</si>
  <si>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</si>
  <si>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</si>
  <si>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</si>
  <si>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</si>
  <si>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</si>
  <si>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</si>
  <si>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</si>
  <si>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</si>
  <si>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</si>
  <si>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</si>
  <si>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</si>
  <si>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</si>
  <si>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</si>
  <si>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</si>
  <si>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</si>
  <si>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</si>
  <si>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</si>
  <si>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</si>
  <si>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</si>
  <si>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</si>
  <si>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</si>
  <si>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</si>
  <si>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</si>
  <si>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</si>
  <si>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</si>
  <si>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</si>
  <si>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</si>
  <si>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</si>
  <si>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</si>
  <si>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</si>
  <si>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</si>
  <si>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</si>
  <si>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</si>
  <si>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</si>
  <si>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</si>
  <si>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</si>
  <si>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</si>
  <si>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</si>
  <si>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</si>
  <si>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</si>
  <si>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</si>
  <si>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</si>
  <si>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</si>
  <si>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</si>
  <si>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</si>
  <si>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</si>
  <si>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</si>
  <si>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</si>
  <si>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</si>
  <si>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</si>
  <si>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</si>
  <si>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</si>
  <si>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</si>
  <si>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</si>
  <si>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</si>
  <si>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</si>
  <si>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</si>
  <si>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</si>
  <si>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</si>
  <si>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</si>
  <si>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</si>
  <si>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</si>
  <si>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</si>
  <si>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</si>
  <si>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</si>
  <si>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</si>
  <si>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</si>
  <si>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</si>
  <si>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</si>
  <si>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</si>
  <si>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</si>
  <si>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</si>
  <si>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</si>
  <si>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</si>
  <si>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</si>
  <si>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</si>
  <si>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</si>
  <si>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</si>
  <si>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</si>
  <si>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</si>
  <si>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</si>
  <si>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</si>
  <si>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</si>
  <si>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</si>
  <si>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</si>
  <si>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</si>
  <si>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</si>
  <si>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</si>
  <si>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</si>
  <si>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</si>
  <si>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</si>
  <si>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</si>
  <si>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</si>
  <si>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</si>
  <si>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</si>
  <si>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</si>
  <si>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</si>
  <si>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</si>
  <si>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</si>
  <si>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</si>
  <si>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</si>
  <si>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</si>
  <si>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</si>
  <si>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</si>
  <si>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</si>
  <si>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</si>
  <si>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</si>
  <si>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</si>
  <si>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</si>
  <si>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</si>
  <si>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</si>
  <si>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</si>
  <si>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</si>
  <si>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</si>
  <si>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</si>
  <si>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</si>
  <si>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</si>
  <si>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</si>
  <si>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</si>
  <si>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</si>
  <si>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</si>
  <si>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</si>
  <si>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</si>
  <si>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</si>
  <si>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</si>
  <si>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</si>
  <si>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</si>
  <si>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</si>
  <si>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</si>
  <si>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</si>
  <si>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</si>
  <si>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</si>
  <si>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</si>
  <si>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</si>
  <si>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</si>
  <si>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</si>
  <si>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</si>
  <si>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</si>
  <si>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</si>
  <si>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</si>
  <si>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</si>
  <si>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</si>
  <si>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</si>
  <si>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</si>
  <si>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</si>
  <si>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</si>
  <si>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</si>
  <si>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</si>
  <si>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</si>
  <si>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</si>
  <si>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</si>
  <si>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</si>
  <si>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</si>
  <si>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</si>
  <si>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</si>
  <si>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</si>
  <si>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</si>
  <si>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</si>
  <si>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</si>
  <si>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</si>
  <si>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</si>
  <si>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</si>
  <si>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</si>
  <si>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</si>
  <si>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</si>
  <si>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</si>
  <si>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</si>
  <si>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</si>
  <si>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</si>
  <si>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</si>
  <si>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</si>
  <si>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</si>
  <si>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</si>
  <si>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</si>
  <si>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</si>
  <si>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</si>
  <si>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</si>
  <si>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</si>
  <si>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</si>
  <si>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</si>
  <si>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</si>
  <si>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</si>
  <si>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</si>
  <si>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</si>
  <si>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</si>
  <si>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</si>
  <si>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</si>
  <si>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</si>
  <si>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</si>
  <si>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</si>
  <si>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</si>
  <si>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</si>
  <si>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</si>
  <si>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</si>
  <si>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</si>
  <si>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</si>
  <si>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</si>
  <si>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</si>
  <si>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</si>
  <si>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</si>
  <si>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</si>
  <si>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</si>
  <si>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</si>
  <si>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</si>
  <si>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</si>
  <si>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</si>
  <si>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</si>
  <si>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</si>
  <si>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</si>
  <si>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</si>
  <si>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</si>
  <si>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</si>
  <si>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</si>
  <si>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</si>
  <si>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</si>
  <si>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</si>
  <si>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</si>
  <si>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</si>
  <si>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</si>
  <si>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</si>
  <si>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</si>
  <si>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</si>
  <si>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</si>
  <si>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</si>
  <si>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</si>
  <si>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</si>
  <si>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</si>
  <si>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</si>
  <si>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</si>
  <si>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</si>
  <si>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</si>
  <si>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</si>
  <si>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</si>
  <si>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</si>
  <si>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</si>
  <si>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</si>
  <si>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</si>
  <si>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</si>
  <si>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</si>
  <si>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</si>
  <si>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</si>
  <si>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</si>
  <si>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</si>
  <si>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</si>
  <si>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</si>
  <si>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</si>
  <si>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</si>
  <si>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</si>
  <si>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</si>
  <si>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</si>
  <si>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</si>
  <si>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</si>
  <si>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</si>
  <si>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</si>
  <si>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</si>
  <si>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</si>
  <si>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</si>
  <si>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</si>
  <si>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</si>
  <si>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</si>
  <si>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</si>
  <si>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</si>
  <si>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</si>
  <si>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</si>
  <si>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</si>
  <si>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</si>
  <si>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</si>
  <si>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</si>
  <si>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</si>
  <si>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</si>
  <si>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</si>
  <si>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</si>
  <si>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</si>
  <si>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</si>
  <si>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</si>
  <si>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</si>
  <si>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</si>
  <si>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</si>
  <si>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</si>
  <si>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</si>
  <si>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</si>
  <si>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</si>
  <si>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</si>
  <si>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</si>
  <si>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</si>
  <si>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</si>
  <si>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</si>
  <si>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</si>
  <si>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</si>
  <si>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</si>
  <si>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</si>
  <si>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</si>
  <si>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</si>
  <si>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</si>
  <si>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</si>
  <si>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</si>
  <si>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</si>
  <si>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</si>
  <si>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</si>
  <si>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</si>
  <si>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</si>
  <si>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</si>
  <si>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</si>
  <si>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</si>
  <si>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</si>
  <si>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</si>
  <si>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</si>
  <si>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</si>
  <si>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</si>
  <si>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</si>
  <si>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</si>
  <si>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</si>
  <si>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</si>
  <si>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</si>
  <si>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</si>
  <si>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</si>
  <si>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</si>
  <si>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</si>
  <si>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</si>
  <si>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</si>
  <si>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</si>
  <si>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</si>
  <si>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</si>
  <si>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</si>
  <si>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</si>
  <si>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</si>
  <si>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</si>
  <si>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</si>
  <si>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</si>
  <si>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</si>
  <si>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</si>
  <si>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</si>
  <si>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</si>
  <si>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</si>
  <si>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</si>
  <si>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</si>
  <si>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</si>
  <si>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</si>
  <si>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</si>
  <si>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</si>
  <si>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</si>
  <si>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</si>
  <si>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</si>
  <si>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</si>
  <si>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</si>
  <si>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</si>
  <si>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</si>
  <si>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</si>
  <si>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</si>
  <si>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</si>
  <si>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</si>
  <si>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</si>
  <si>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</si>
  <si>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</si>
  <si>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</si>
  <si>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</si>
  <si>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</si>
  <si>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</si>
  <si>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</si>
  <si>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</si>
  <si>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</si>
  <si>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</si>
  <si>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</si>
  <si>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</si>
  <si>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</si>
  <si>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</si>
  <si>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</si>
  <si>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</si>
  <si>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</si>
  <si>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</si>
  <si>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</si>
  <si>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</si>
  <si>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</si>
  <si>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</si>
  <si>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</si>
  <si>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</si>
  <si>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</si>
  <si>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</si>
  <si>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</si>
  <si>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</si>
  <si>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</si>
  <si>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</si>
  <si>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</si>
  <si>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</si>
  <si>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</si>
  <si>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</si>
  <si>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</si>
  <si>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</si>
  <si>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</si>
  <si>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</si>
  <si>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</si>
  <si>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</si>
  <si>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</si>
  <si>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</si>
  <si>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</si>
  <si>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</si>
  <si>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</si>
  <si>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</si>
  <si>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</si>
  <si>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</si>
  <si>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</si>
  <si>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</si>
  <si>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</si>
  <si>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</si>
  <si>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</si>
  <si>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</si>
  <si>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</si>
  <si>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</si>
  <si>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</si>
  <si>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</si>
  <si>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</si>
  <si>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</si>
  <si>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</si>
  <si>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</si>
  <si>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</si>
  <si>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</si>
  <si>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</si>
  <si>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</si>
  <si>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</si>
  <si>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</si>
  <si>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</si>
  <si>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</si>
  <si>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</si>
  <si>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</si>
  <si>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</si>
  <si>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</si>
  <si>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</si>
  <si>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</si>
  <si>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</si>
  <si>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</si>
  <si>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</si>
  <si>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</si>
  <si>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</si>
  <si>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</si>
  <si>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</si>
  <si>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</si>
  <si>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</si>
  <si>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</si>
  <si>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</si>
  <si>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</si>
  <si>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</si>
  <si>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</si>
  <si>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</si>
  <si>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</si>
  <si>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</si>
  <si>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</si>
  <si>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</si>
  <si>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</si>
  <si>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</si>
  <si>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</si>
  <si>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</si>
  <si>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</si>
  <si>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</si>
  <si>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</si>
  <si>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</si>
  <si>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</si>
  <si>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</si>
  <si>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</si>
  <si>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</si>
  <si>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</si>
  <si>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</si>
  <si>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</si>
  <si>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</si>
  <si>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</si>
  <si>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</si>
  <si>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</si>
  <si>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</si>
  <si>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</si>
  <si>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</si>
  <si>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</si>
  <si>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</si>
  <si>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</si>
  <si>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</si>
  <si>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</si>
  <si>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</si>
  <si>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</si>
  <si>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</si>
  <si>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</si>
  <si>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</si>
  <si>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</si>
  <si>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</si>
  <si>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</si>
  <si>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</si>
  <si>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</si>
  <si>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</si>
  <si>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</si>
  <si>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</si>
  <si>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</si>
  <si>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</si>
  <si>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</si>
  <si>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</si>
  <si>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</si>
  <si>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</si>
  <si>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</si>
  <si>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</si>
  <si>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</si>
  <si>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</si>
  <si>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</si>
  <si>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</si>
  <si>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</si>
  <si>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</si>
  <si>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</si>
  <si>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</si>
  <si>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</si>
  <si>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</si>
  <si>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</si>
  <si>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</si>
  <si>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</si>
  <si>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</si>
  <si>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</si>
  <si>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</si>
  <si>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</si>
  <si>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</si>
  <si>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</si>
  <si>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</si>
  <si>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</si>
  <si>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</si>
  <si>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</si>
  <si>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</si>
  <si>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</si>
  <si>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</si>
  <si>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</si>
  <si>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</si>
  <si>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</si>
  <si>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</si>
  <si>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</si>
  <si>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</si>
  <si>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</si>
  <si>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</si>
  <si>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</si>
  <si>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</si>
  <si>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</si>
  <si>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</si>
  <si>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</si>
  <si>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</si>
  <si>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</si>
  <si>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</si>
  <si>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</si>
  <si>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</si>
  <si>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</si>
  <si>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</si>
  <si>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</si>
  <si>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</si>
  <si>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</si>
  <si>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</si>
  <si>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</si>
  <si>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</si>
  <si>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</si>
  <si>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</si>
  <si>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</si>
  <si>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</si>
  <si>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</si>
  <si>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</si>
  <si>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</si>
  <si>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</si>
  <si>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</si>
  <si>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</si>
  <si>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</si>
  <si>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</si>
  <si>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</si>
  <si>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</si>
  <si>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</si>
  <si>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</si>
  <si>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</si>
  <si>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</si>
  <si>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</si>
  <si>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</si>
  <si>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</si>
  <si>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</si>
  <si>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</si>
  <si>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</si>
  <si>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</si>
  <si>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</si>
  <si>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</si>
  <si>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</si>
  <si>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</si>
  <si>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</si>
  <si>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</si>
  <si>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</si>
  <si>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</si>
  <si>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</si>
  <si>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</si>
  <si>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</si>
  <si>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</si>
  <si>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</si>
  <si>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</si>
  <si>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</si>
  <si>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</si>
  <si>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</si>
  <si>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</si>
  <si>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</si>
  <si>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</si>
  <si>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</si>
  <si>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</si>
  <si>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</si>
  <si>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</si>
  <si>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</si>
  <si>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</si>
  <si>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</si>
  <si>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</si>
  <si>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</si>
  <si>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</si>
  <si>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</si>
  <si>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</si>
  <si>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</si>
  <si>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</si>
  <si>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</si>
  <si>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</si>
  <si>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</si>
  <si>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</si>
  <si>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</si>
  <si>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</si>
  <si>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</si>
  <si>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</si>
  <si>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</si>
  <si>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</si>
  <si>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</si>
  <si>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</si>
  <si>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</si>
  <si>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</si>
  <si>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</si>
  <si>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</si>
  <si>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</si>
  <si>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</si>
  <si>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</si>
  <si>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</si>
  <si>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</si>
  <si>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</si>
  <si>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</si>
  <si>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</si>
  <si>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</si>
  <si>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</si>
  <si>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</si>
  <si>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</si>
  <si>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</si>
  <si>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</si>
  <si>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</si>
  <si>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</si>
  <si>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</si>
  <si>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</si>
  <si>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</si>
  <si>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</si>
  <si>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</si>
  <si>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</si>
  <si>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</si>
  <si>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</si>
  <si>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</si>
  <si>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</si>
  <si>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</si>
  <si>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</si>
  <si>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</si>
  <si>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</si>
  <si>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</si>
  <si>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</si>
  <si>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</si>
  <si>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</si>
  <si>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</si>
  <si>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</si>
  <si>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</si>
  <si>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</si>
  <si>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</si>
  <si>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</si>
  <si>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</si>
  <si>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</si>
  <si>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</si>
  <si>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</si>
  <si>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</si>
  <si>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</si>
  <si>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</si>
  <si>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</si>
  <si>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</si>
  <si>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</si>
  <si>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</si>
  <si>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</si>
  <si>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</si>
  <si>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</si>
  <si>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</si>
  <si>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</si>
  <si>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</si>
  <si>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</si>
  <si>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</si>
  <si>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</si>
  <si>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</si>
  <si>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</si>
  <si>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</si>
  <si>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</si>
  <si>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</si>
  <si>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</si>
  <si>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</si>
  <si>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</si>
  <si>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</si>
  <si>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</si>
  <si>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</si>
  <si>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</si>
  <si>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</si>
  <si>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</si>
  <si>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</si>
  <si>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</si>
  <si>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</si>
  <si>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</si>
  <si>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</si>
  <si>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</si>
  <si>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</si>
  <si>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</si>
  <si>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</si>
  <si>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</si>
  <si>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</si>
  <si>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</si>
  <si>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</si>
  <si>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</si>
  <si>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</si>
  <si>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</si>
  <si>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</si>
  <si>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</si>
  <si>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</si>
  <si>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</si>
  <si>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</si>
  <si>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</si>
  <si>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</si>
  <si>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</si>
  <si>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</si>
  <si>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</si>
  <si>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</si>
  <si>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</si>
  <si>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</si>
  <si>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</si>
  <si>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</si>
  <si>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</si>
  <si>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</si>
  <si>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</si>
  <si>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</si>
  <si>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</si>
  <si>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</si>
  <si>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</si>
  <si>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</si>
  <si>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</si>
  <si>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</si>
  <si>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</si>
  <si>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</si>
  <si>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</si>
  <si>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</si>
  <si>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</si>
  <si>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</si>
  <si>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</si>
  <si>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</si>
  <si>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</si>
  <si>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</si>
  <si>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</si>
  <si>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</si>
  <si>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</si>
  <si>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</si>
  <si>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</si>
  <si>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</si>
  <si>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</si>
  <si>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</si>
  <si>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</si>
  <si>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</si>
  <si>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</si>
  <si>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</si>
  <si>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</si>
  <si>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</si>
  <si>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</si>
  <si>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</si>
  <si>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</si>
  <si>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</si>
  <si>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</si>
  <si>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</si>
  <si>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</si>
  <si>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</si>
  <si>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</si>
  <si>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</si>
  <si>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</si>
  <si>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</si>
  <si>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</si>
  <si>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</si>
  <si>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</si>
  <si>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</si>
  <si>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</si>
  <si>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</si>
  <si>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</si>
  <si>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</si>
  <si>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</si>
  <si>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</si>
  <si>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</si>
  <si>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</si>
  <si>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</si>
  <si>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</si>
  <si>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</si>
  <si>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</si>
  <si>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</si>
  <si>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</si>
  <si>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</si>
  <si>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</si>
  <si>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</si>
  <si>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</si>
  <si>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</si>
  <si>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</si>
  <si>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</si>
  <si>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</si>
  <si>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</si>
  <si>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</si>
  <si>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</si>
  <si>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</si>
  <si>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</si>
  <si>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</si>
  <si>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</si>
  <si>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</si>
  <si>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</si>
  <si>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</si>
  <si>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</si>
  <si>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</si>
  <si>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</si>
  <si>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</si>
  <si>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</si>
  <si>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</si>
  <si>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</si>
  <si>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</si>
  <si>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</si>
  <si>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</si>
  <si>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</si>
  <si>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</si>
  <si>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</si>
  <si>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</si>
  <si>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</si>
  <si>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</si>
  <si>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</si>
  <si>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</si>
  <si>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</si>
  <si>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</si>
  <si>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</si>
  <si>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</si>
  <si>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</si>
  <si>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</si>
  <si>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</si>
  <si>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</si>
  <si>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</si>
  <si>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</si>
  <si>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</si>
  <si>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</si>
  <si>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</si>
  <si>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</si>
  <si>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</si>
  <si>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</si>
  <si>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</si>
  <si>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</si>
  <si>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</si>
  <si>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</si>
  <si>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</si>
  <si>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</si>
  <si>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</si>
  <si>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</si>
  <si>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</si>
  <si>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</si>
  <si>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</si>
  <si>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</si>
  <si>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</si>
  <si>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</si>
  <si>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</si>
  <si>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</si>
  <si>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</si>
  <si>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</si>
  <si>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</si>
  <si>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</si>
  <si>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</si>
  <si>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</si>
  <si>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</si>
  <si>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</si>
  <si>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</si>
  <si>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</si>
  <si>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</si>
  <si>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</si>
  <si>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</si>
  <si>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</si>
  <si>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</si>
  <si>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</si>
  <si>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</si>
  <si>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</si>
  <si>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</si>
  <si>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</si>
  <si>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</si>
  <si>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</si>
  <si>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</si>
  <si>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</si>
  <si>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</si>
  <si>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</si>
  <si>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</si>
  <si>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</si>
  <si>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</si>
  <si>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</si>
  <si>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</si>
  <si>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</si>
  <si>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</si>
  <si>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</si>
  <si>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</si>
  <si>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</si>
  <si>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</si>
  <si>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</si>
  <si>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</si>
  <si>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</si>
  <si>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</si>
  <si>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</si>
  <si>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</si>
  <si>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</si>
  <si>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</si>
  <si>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</si>
  <si>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</si>
  <si>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</si>
  <si>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</si>
  <si>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</si>
  <si>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</si>
  <si>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</si>
  <si>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</si>
  <si>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</si>
  <si>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</si>
  <si>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</si>
  <si>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</si>
  <si>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</si>
  <si>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</si>
  <si>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</si>
  <si>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</si>
  <si>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</si>
  <si>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</si>
  <si>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</si>
  <si>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</si>
  <si>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</si>
  <si>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</si>
  <si>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</si>
  <si>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</si>
  <si>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</si>
  <si>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</si>
  <si>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</si>
  <si>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</si>
  <si>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</si>
  <si>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</si>
  <si>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</si>
  <si>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</si>
  <si>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</si>
  <si>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</si>
  <si>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</si>
  <si>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</si>
  <si>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</si>
  <si>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</si>
  <si>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</si>
  <si>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</si>
  <si>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</si>
  <si>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</si>
  <si>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</si>
  <si>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</si>
  <si>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</si>
  <si>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</si>
  <si>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</si>
  <si>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</si>
  <si>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</si>
  <si>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</si>
  <si>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</si>
  <si>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</si>
  <si>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</si>
  <si>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</si>
  <si>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</si>
  <si>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</si>
  <si>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</si>
  <si>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</si>
  <si>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</si>
  <si>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</si>
  <si>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</si>
  <si>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</si>
  <si>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</si>
  <si>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</si>
  <si>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</si>
  <si>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</si>
  <si>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</si>
  <si>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</si>
  <si>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</si>
  <si>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</si>
  <si>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</si>
  <si>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</si>
  <si>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</si>
  <si>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</si>
  <si>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</si>
  <si>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</si>
  <si>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</si>
  <si>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</si>
  <si>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</si>
  <si>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</si>
  <si>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</si>
  <si>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</si>
  <si>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</si>
  <si>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</si>
  <si>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</si>
  <si>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</si>
  <si>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</si>
  <si>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</si>
  <si>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</si>
  <si>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</si>
  <si>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</si>
  <si>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</si>
  <si>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</si>
  <si>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</si>
  <si>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</si>
  <si>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</si>
  <si>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</si>
  <si>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</si>
  <si>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</si>
  <si>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</si>
  <si>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</si>
  <si>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</si>
  <si>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</si>
  <si>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</si>
  <si>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</si>
  <si>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</si>
  <si>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</si>
  <si>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</si>
  <si>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</si>
  <si>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</si>
  <si>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</si>
  <si>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</si>
  <si>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</si>
  <si>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</si>
  <si>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</si>
  <si>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</si>
  <si>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</si>
  <si>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</si>
  <si>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</si>
  <si>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</si>
  <si>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</si>
  <si>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</si>
  <si>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</si>
  <si>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</si>
  <si>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</si>
  <si>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</si>
  <si>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</si>
  <si>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</si>
  <si>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</si>
  <si>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</si>
  <si>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</si>
  <si>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</si>
  <si>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</si>
  <si>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</si>
  <si>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</si>
  <si>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</si>
  <si>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</si>
  <si>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</si>
  <si>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</si>
  <si>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</si>
  <si>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</si>
  <si>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</si>
  <si>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</si>
  <si>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</si>
  <si>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</si>
  <si>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</si>
  <si>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</si>
  <si>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</si>
  <si>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</si>
  <si>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</si>
  <si>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</si>
  <si>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</si>
  <si>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</si>
  <si>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</si>
  <si>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</si>
  <si>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</si>
  <si>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</si>
  <si>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</si>
  <si>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</si>
  <si>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</si>
  <si>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</si>
  <si>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</si>
  <si>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</si>
  <si>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</si>
  <si>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</si>
  <si>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</si>
  <si>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</si>
  <si>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</si>
  <si>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</si>
  <si>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</si>
  <si>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</si>
  <si>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</si>
  <si>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</si>
  <si>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</si>
  <si>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</si>
  <si>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</si>
  <si>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</si>
  <si>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</si>
  <si>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</si>
  <si>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</si>
  <si>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</si>
  <si>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</si>
  <si>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</si>
  <si>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</si>
  <si>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</si>
  <si>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</si>
  <si>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</si>
  <si>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</si>
  <si>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</si>
  <si>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</si>
  <si>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</si>
  <si>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</si>
  <si>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</si>
  <si>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</si>
  <si>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</si>
  <si>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</si>
  <si>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</si>
  <si>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</si>
  <si>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</si>
  <si>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</si>
  <si>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</si>
  <si>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</si>
  <si>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</si>
  <si>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</si>
  <si>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</si>
  <si>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</si>
  <si>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</si>
  <si>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</si>
  <si>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</si>
  <si>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</si>
  <si>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</si>
  <si>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</si>
  <si>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</si>
  <si>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</si>
  <si>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</si>
  <si>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</si>
  <si>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</si>
  <si>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</si>
  <si>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</si>
  <si>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</si>
  <si>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</si>
  <si>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</si>
  <si>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</si>
  <si>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</si>
  <si>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</si>
  <si>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</si>
  <si>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</si>
  <si>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</si>
  <si>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</si>
  <si>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</si>
  <si>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</si>
  <si>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</si>
  <si>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</si>
  <si>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</si>
  <si>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</si>
  <si>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</si>
  <si>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</si>
  <si>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</si>
  <si>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</si>
  <si>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</si>
  <si>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</si>
  <si>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</si>
  <si>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</si>
  <si>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</si>
  <si>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</si>
  <si>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</si>
  <si>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</si>
  <si>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</si>
  <si>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</si>
  <si>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</si>
  <si>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</si>
  <si>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</si>
  <si>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</si>
  <si>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</si>
  <si>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</si>
  <si>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</si>
  <si>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</si>
  <si>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</si>
  <si>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</si>
  <si>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</si>
  <si>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</si>
  <si>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</si>
  <si>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</si>
  <si>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</si>
  <si>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</si>
  <si>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</si>
  <si>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</si>
  <si>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</si>
  <si>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</si>
  <si>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</si>
  <si>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</si>
  <si>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</si>
  <si>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</si>
  <si>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</si>
  <si>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</si>
  <si>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</si>
  <si>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</si>
  <si>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</si>
  <si>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</si>
  <si>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</si>
  <si>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</si>
  <si>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</si>
  <si>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</si>
  <si>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</si>
  <si>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</si>
  <si>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</si>
  <si>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</si>
  <si>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</si>
  <si>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</si>
  <si>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</si>
  <si>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</si>
  <si>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</si>
  <si>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</si>
  <si>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</si>
  <si>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</si>
  <si>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</si>
  <si>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</si>
  <si>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</si>
  <si>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</si>
  <si>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</si>
  <si>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</si>
  <si>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</si>
  <si>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</si>
  <si>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</si>
  <si>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</si>
  <si>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</si>
  <si>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</si>
  <si>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</si>
  <si>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</si>
  <si>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</si>
  <si>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</si>
  <si>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</si>
  <si>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</si>
  <si>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</si>
  <si>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</si>
  <si>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</si>
  <si>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</si>
  <si>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</si>
  <si>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</si>
  <si>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</si>
  <si>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</si>
  <si>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</si>
  <si>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</si>
  <si>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</si>
  <si>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</si>
  <si>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</si>
  <si>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</si>
  <si>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</si>
  <si>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</si>
  <si>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</si>
  <si>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</si>
  <si>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</si>
  <si>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</si>
  <si>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</si>
  <si>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</si>
  <si>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</si>
  <si>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</si>
  <si>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</si>
  <si>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</si>
  <si>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</si>
  <si>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</si>
  <si>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</si>
  <si>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</si>
  <si>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</si>
  <si>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</si>
  <si>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</si>
  <si>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</si>
  <si>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</si>
  <si>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</si>
  <si>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</si>
  <si>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</si>
  <si>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</si>
  <si>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</si>
  <si>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</si>
  <si>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</si>
  <si>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</si>
  <si>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</si>
  <si>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</si>
  <si>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</si>
  <si>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</si>
  <si>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</si>
  <si>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</si>
  <si>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</si>
  <si>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</si>
  <si>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</si>
  <si>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</si>
  <si>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</si>
  <si>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</si>
  <si>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</si>
  <si>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</si>
  <si>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</si>
  <si>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</si>
  <si>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</si>
  <si>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</si>
  <si>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</si>
  <si>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</si>
  <si>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</si>
  <si>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</si>
  <si>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</si>
  <si>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</si>
  <si>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</si>
  <si>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</si>
  <si>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</si>
  <si>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</si>
  <si>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</si>
  <si>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</si>
  <si>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</si>
  <si>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</si>
  <si>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</si>
  <si>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</si>
  <si>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</si>
  <si>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</si>
  <si>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</si>
  <si>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</si>
  <si>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</si>
  <si>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</si>
  <si>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</si>
  <si>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</si>
  <si>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</si>
  <si>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</si>
  <si>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</si>
  <si>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</si>
  <si>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</si>
  <si>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</si>
  <si>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</si>
  <si>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</si>
  <si>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</si>
  <si>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</si>
  <si>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</si>
  <si>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</si>
  <si>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</si>
  <si>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</si>
  <si>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</si>
  <si>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</si>
  <si>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</si>
  <si>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</si>
  <si>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</si>
  <si>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</si>
  <si>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</si>
  <si>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</si>
  <si>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</si>
  <si>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</si>
  <si>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</si>
  <si>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</si>
  <si>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</si>
  <si>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</si>
  <si>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</si>
  <si>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</si>
  <si>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</si>
  <si>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</si>
  <si>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</si>
  <si>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</si>
  <si>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</si>
  <si>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</si>
  <si>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</si>
  <si>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</si>
  <si>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</si>
  <si>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</si>
  <si>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</si>
  <si>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</si>
  <si>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</si>
  <si>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</si>
  <si>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</si>
  <si>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</si>
  <si>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</si>
  <si>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</si>
  <si>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</si>
  <si>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</si>
  <si>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</si>
  <si>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</si>
  <si>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</si>
  <si>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</si>
  <si>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</si>
  <si>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</si>
  <si>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</si>
  <si>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</si>
  <si>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</si>
  <si>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</si>
  <si>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</si>
  <si>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</si>
  <si>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</si>
  <si>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</si>
  <si>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</si>
  <si>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</si>
  <si>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</si>
  <si>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</si>
  <si>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</si>
  <si>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</si>
  <si>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</si>
  <si>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</si>
  <si>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</si>
  <si>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</si>
  <si>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</si>
  <si>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</si>
  <si>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</si>
  <si>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</si>
  <si>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</si>
  <si>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</si>
  <si>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</si>
  <si>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</si>
  <si>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</si>
  <si>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</si>
  <si>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</si>
  <si>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</si>
  <si>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</si>
  <si>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</si>
  <si>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</si>
  <si>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</si>
  <si>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</si>
  <si>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</si>
  <si>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</si>
  <si>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</si>
  <si>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</si>
  <si>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</si>
  <si>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</si>
  <si>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</si>
  <si>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</si>
  <si>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</si>
  <si>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</si>
  <si>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</si>
  <si>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</si>
  <si>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</si>
  <si>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</si>
  <si>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</si>
  <si>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</si>
  <si>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</si>
  <si>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</si>
  <si>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</si>
  <si>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</si>
  <si>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</si>
  <si>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</si>
  <si>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</si>
  <si>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</si>
  <si>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</si>
  <si>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</si>
  <si>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</si>
  <si>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</si>
  <si>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</si>
  <si>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</si>
  <si>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</si>
  <si>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</si>
  <si>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</si>
  <si>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</si>
  <si>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</si>
  <si>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</si>
  <si>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</si>
  <si>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</si>
  <si>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</si>
  <si>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</si>
  <si>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</si>
  <si>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</si>
  <si>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</si>
  <si>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</si>
  <si>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</si>
  <si>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</si>
  <si>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</si>
  <si>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</si>
  <si>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</si>
  <si>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</si>
  <si>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</si>
  <si>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</si>
  <si>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</si>
  <si>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</si>
  <si>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</si>
  <si>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</si>
  <si>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</si>
  <si>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</si>
  <si>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</si>
  <si>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</si>
  <si>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</si>
  <si>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</si>
  <si>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</si>
  <si>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</si>
  <si>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</si>
  <si>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</si>
  <si>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</si>
  <si>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</si>
  <si>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</si>
  <si>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</si>
  <si>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</si>
  <si>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</si>
  <si>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</si>
  <si>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</si>
  <si>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</si>
  <si>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</si>
  <si>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</si>
  <si>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</si>
  <si>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</si>
  <si>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</si>
  <si>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</si>
  <si>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</si>
  <si>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</si>
  <si>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</si>
  <si>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</si>
  <si>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</si>
  <si>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</si>
  <si>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</si>
  <si>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</si>
  <si>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</si>
  <si>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</si>
  <si>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</si>
  <si>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</si>
  <si>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</si>
  <si>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</si>
  <si>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</si>
  <si>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</si>
  <si>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</si>
  <si>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</si>
  <si>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</si>
  <si>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</si>
  <si>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</si>
  <si>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</si>
  <si>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</si>
  <si>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</si>
  <si>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</si>
  <si>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</si>
  <si>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</si>
  <si>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</si>
  <si>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</si>
  <si>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</si>
  <si>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</si>
  <si>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</si>
  <si>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</si>
  <si>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</si>
  <si>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</si>
  <si>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</si>
  <si>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</si>
  <si>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</si>
  <si>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</si>
  <si>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</si>
  <si>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</si>
  <si>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</si>
  <si>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</si>
  <si>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</si>
  <si>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</si>
  <si>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</si>
  <si>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</si>
  <si>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</si>
  <si>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</si>
  <si>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</si>
  <si>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</si>
  <si>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</si>
  <si>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</si>
  <si>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</si>
  <si>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</si>
  <si>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</si>
  <si>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</si>
  <si>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</si>
  <si>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</si>
  <si>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</si>
  <si>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</si>
  <si>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</si>
  <si>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</si>
  <si>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</si>
  <si>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</si>
  <si>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</si>
  <si>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</si>
  <si>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</si>
  <si>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</si>
  <si>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</si>
  <si>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</si>
  <si>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</si>
  <si>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</si>
  <si>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</si>
  <si>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</si>
  <si>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</si>
  <si>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</si>
  <si>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</si>
  <si>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</si>
  <si>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</si>
  <si>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</si>
  <si>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</si>
  <si>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</si>
  <si>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</si>
  <si>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</si>
  <si>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</si>
  <si>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</si>
  <si>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</si>
  <si>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</si>
  <si>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</si>
  <si>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</si>
  <si>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</si>
  <si>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</si>
  <si>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</si>
  <si>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</si>
  <si>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</si>
  <si>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</si>
  <si>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</si>
  <si>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</si>
  <si>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</si>
  <si>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</si>
  <si>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</si>
  <si>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</si>
  <si>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</si>
  <si>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</si>
  <si>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</si>
  <si>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</si>
  <si>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</si>
  <si>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</si>
  <si>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</si>
  <si>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</si>
  <si>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</si>
  <si>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</si>
  <si>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</si>
  <si>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</si>
  <si>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</si>
  <si>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</si>
  <si>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</si>
  <si>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</si>
  <si>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</si>
  <si>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</si>
  <si>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</si>
  <si>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</si>
  <si>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</si>
  <si>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</si>
  <si>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</si>
  <si>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</si>
  <si>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</si>
  <si>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</si>
  <si>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</si>
  <si>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</si>
  <si>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</si>
  <si>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</si>
  <si>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</si>
  <si>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</si>
  <si>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</si>
  <si>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</si>
  <si>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</si>
  <si>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</si>
  <si>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</si>
  <si>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</si>
  <si>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</si>
  <si>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</si>
  <si>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</si>
  <si>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</si>
  <si>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</si>
  <si>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</si>
  <si>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</si>
  <si>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</si>
  <si>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</si>
  <si>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</si>
  <si>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</si>
  <si>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</si>
  <si>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</si>
  <si>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</si>
  <si>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</si>
  <si>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</si>
  <si>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</si>
  <si>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</si>
  <si>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</si>
  <si>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</si>
  <si>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</si>
  <si>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</si>
  <si>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</si>
  <si>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</si>
  <si>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</si>
  <si>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</si>
  <si>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</si>
  <si>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</si>
  <si>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</si>
  <si>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</si>
  <si>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</si>
  <si>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</si>
  <si>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</si>
  <si>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</si>
  <si>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</si>
  <si>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</si>
  <si>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</si>
  <si>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</si>
  <si>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</si>
  <si>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</si>
  <si>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</si>
  <si>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</si>
  <si>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</si>
  <si>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</si>
  <si>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</si>
  <si>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</si>
  <si>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</si>
  <si>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</si>
  <si>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</si>
  <si>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</si>
  <si>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</si>
  <si>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</si>
  <si>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</si>
  <si>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</si>
  <si>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</si>
  <si>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</si>
  <si>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</si>
  <si>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</si>
  <si>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</si>
  <si>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</si>
  <si>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</si>
  <si>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</si>
  <si>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</si>
  <si>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</si>
  <si>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</si>
  <si>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</si>
  <si>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</si>
  <si>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</si>
  <si>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</si>
  <si>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</si>
  <si>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</si>
  <si>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</si>
  <si>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</si>
  <si>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</si>
  <si>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</si>
  <si>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</si>
  <si>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</si>
  <si>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</si>
  <si>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</si>
  <si>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</si>
  <si>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</si>
  <si>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</si>
  <si>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</si>
  <si>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</si>
  <si>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</si>
  <si>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</si>
  <si>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</si>
  <si>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</si>
  <si>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</si>
  <si>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</si>
  <si>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</si>
  <si>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</si>
  <si>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</si>
  <si>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</si>
  <si>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</si>
  <si>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</si>
  <si>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</si>
  <si>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</si>
  <si>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</si>
  <si>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</si>
  <si>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</si>
  <si>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</si>
  <si>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</si>
  <si>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</si>
  <si>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</si>
  <si>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</si>
  <si>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</si>
  <si>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</si>
  <si>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</si>
  <si>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</si>
  <si>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</si>
  <si>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</si>
  <si>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</si>
  <si>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</si>
  <si>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</si>
  <si>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</si>
  <si>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</si>
  <si>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</si>
  <si>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</si>
  <si>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</si>
  <si>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</si>
  <si>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</si>
  <si>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</si>
  <si>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</si>
  <si>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</si>
  <si>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</si>
  <si>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</si>
  <si>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</si>
  <si>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</si>
  <si>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</si>
  <si>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</si>
  <si>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</si>
  <si>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</si>
  <si>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</si>
  <si>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</si>
  <si>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</si>
  <si>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</si>
  <si>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</si>
  <si>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</si>
  <si>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</si>
  <si>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</si>
  <si>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</si>
  <si>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</si>
  <si>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</si>
  <si>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</si>
  <si>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</si>
  <si>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</si>
  <si>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</si>
  <si>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</si>
  <si>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</si>
  <si>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</si>
  <si>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</si>
  <si>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</si>
  <si>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</si>
  <si>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</si>
  <si>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</si>
  <si>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</si>
  <si>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</si>
  <si>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</si>
  <si>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</si>
  <si>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</si>
  <si>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</si>
  <si>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</si>
  <si>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</si>
  <si>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</si>
  <si>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</si>
  <si>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</si>
  <si>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</si>
  <si>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</si>
  <si>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</si>
  <si>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</si>
  <si>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</si>
  <si>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</si>
  <si>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</si>
  <si>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</si>
  <si>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</si>
  <si>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</si>
  <si>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</si>
  <si>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</si>
  <si>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</si>
  <si>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</si>
  <si>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</si>
  <si>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</si>
  <si>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</si>
  <si>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</si>
  <si>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</si>
  <si>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</si>
  <si>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</si>
  <si>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</si>
  <si>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</si>
  <si>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</si>
  <si>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</si>
  <si>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</si>
  <si>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</si>
  <si>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</si>
  <si>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</si>
  <si>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</si>
  <si>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</si>
  <si>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</si>
  <si>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</si>
  <si>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</si>
  <si>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</si>
  <si>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</si>
  <si>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</si>
  <si>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</si>
  <si>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</si>
  <si>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</si>
  <si>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</si>
  <si>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</si>
  <si>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</si>
  <si>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</si>
  <si>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</si>
  <si>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</si>
  <si>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</si>
  <si>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</si>
  <si>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</si>
  <si>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</si>
  <si>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</si>
  <si>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</si>
  <si>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</si>
  <si>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</si>
  <si>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</si>
  <si>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</si>
  <si>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</si>
  <si>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</si>
  <si>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</si>
  <si>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</si>
  <si>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</si>
  <si>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</si>
  <si>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</si>
  <si>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</si>
  <si>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</si>
  <si>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</si>
  <si>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</si>
  <si>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</si>
  <si>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</si>
  <si>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</si>
  <si>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</si>
  <si>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</si>
  <si>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</si>
  <si>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</si>
  <si>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</si>
  <si>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</si>
  <si>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</si>
  <si>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</si>
  <si>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</si>
  <si>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</si>
  <si>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</si>
  <si>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</si>
  <si>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</si>
  <si>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</si>
  <si>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</si>
  <si>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</si>
  <si>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</si>
  <si>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</si>
  <si>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</si>
  <si>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</si>
  <si>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</si>
  <si>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</si>
  <si>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</si>
  <si>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</si>
  <si>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</si>
  <si>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</si>
  <si>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</si>
  <si>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</si>
  <si>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</si>
  <si>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</si>
  <si>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</si>
  <si>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</si>
  <si>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</si>
  <si>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</si>
  <si>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</si>
  <si>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</si>
  <si>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</si>
  <si>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</si>
  <si>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</si>
  <si>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</si>
  <si>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</si>
  <si>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</si>
  <si>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</si>
  <si>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</si>
  <si>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</si>
  <si>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</si>
  <si>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</si>
  <si>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</si>
  <si>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</si>
  <si>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</si>
  <si>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</si>
  <si>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</si>
  <si>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</si>
  <si>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</si>
  <si>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</si>
  <si>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</si>
  <si>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</si>
  <si>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</si>
  <si>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</si>
  <si>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</si>
  <si>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</si>
  <si>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</si>
  <si>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</si>
  <si>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</si>
  <si>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</si>
  <si>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</si>
  <si>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</si>
  <si>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</si>
  <si>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</si>
  <si>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</si>
  <si>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</si>
  <si>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</si>
  <si>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</si>
  <si>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</si>
  <si>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</si>
  <si>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</si>
  <si>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</si>
  <si>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</si>
  <si>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</si>
  <si>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</si>
  <si>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</si>
  <si>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</si>
  <si>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</si>
  <si>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</si>
  <si>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</si>
  <si>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</si>
  <si>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</si>
  <si>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</si>
  <si>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</si>
  <si>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</si>
  <si>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</si>
  <si>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</si>
  <si>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</si>
  <si>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</si>
  <si>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</si>
  <si>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</si>
  <si>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</si>
  <si>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</si>
  <si>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</si>
  <si>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</si>
  <si>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</si>
  <si>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</si>
  <si>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</si>
  <si>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</si>
  <si>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</si>
  <si>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</si>
  <si>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</si>
  <si>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</si>
  <si>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</si>
  <si>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</si>
  <si>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</si>
  <si>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</si>
  <si>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</si>
  <si>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</si>
  <si>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</si>
  <si>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</si>
  <si>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</si>
  <si>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</si>
  <si>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</si>
  <si>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</si>
  <si>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</si>
  <si>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</si>
  <si>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</si>
  <si>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</si>
  <si>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</si>
  <si>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</si>
  <si>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</si>
  <si>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</si>
  <si>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</si>
  <si>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</si>
  <si>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</si>
  <si>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</si>
  <si>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</si>
  <si>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</si>
  <si>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</si>
  <si>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</si>
  <si>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</si>
  <si>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</si>
  <si>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</si>
  <si>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</si>
  <si>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</si>
  <si>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</si>
  <si>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</si>
  <si>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</si>
  <si>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</si>
  <si>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</si>
  <si>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</si>
  <si>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</si>
  <si>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</si>
  <si>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</si>
  <si>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</si>
  <si>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</si>
  <si>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</si>
  <si>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</si>
  <si>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</si>
  <si>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</si>
  <si>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</si>
  <si>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</si>
  <si>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</si>
  <si>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</si>
  <si>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</si>
  <si>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</si>
  <si>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</si>
  <si>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</si>
  <si>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</si>
  <si>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</si>
  <si>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</si>
  <si>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</si>
  <si>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</si>
  <si>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</si>
  <si>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</si>
  <si>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</si>
  <si>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</si>
  <si>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</si>
  <si>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</si>
  <si>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</si>
  <si>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</si>
  <si>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</si>
  <si>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</si>
  <si>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</si>
  <si>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</si>
  <si>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</si>
  <si>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</si>
  <si>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</si>
  <si>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</si>
  <si>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</si>
  <si>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</si>
  <si>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</si>
  <si>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</si>
  <si>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</si>
  <si>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</si>
  <si>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</si>
  <si>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</si>
  <si>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</si>
  <si>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</si>
  <si>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</si>
  <si>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</si>
  <si>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</si>
  <si>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</si>
  <si>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</si>
  <si>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</si>
  <si>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</si>
  <si>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</si>
  <si>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</si>
  <si>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</si>
  <si>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</si>
  <si>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</si>
  <si>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</si>
  <si>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</si>
  <si>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</si>
  <si>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</si>
  <si>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</si>
  <si>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</si>
  <si>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</si>
  <si>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</si>
  <si>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</si>
  <si>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</si>
  <si>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</si>
  <si>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</si>
  <si>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</si>
  <si>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</si>
  <si>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</si>
  <si>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</si>
  <si>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</si>
  <si>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</si>
  <si>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</si>
  <si>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</si>
  <si>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</si>
  <si>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</si>
  <si>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</si>
  <si>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</si>
  <si>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</si>
  <si>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</si>
  <si>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</si>
  <si>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</si>
  <si>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</si>
  <si>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</si>
  <si>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</si>
  <si>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</si>
  <si>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</si>
  <si>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</si>
  <si>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</si>
  <si>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</si>
  <si>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</si>
  <si>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</si>
  <si>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</si>
  <si>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</si>
  <si>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</si>
  <si>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</si>
  <si>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</si>
  <si>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</si>
  <si>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</si>
  <si>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</si>
  <si>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</si>
  <si>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</si>
  <si>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</si>
  <si>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</si>
  <si>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</si>
  <si>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</si>
  <si>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</si>
  <si>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</si>
  <si>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</si>
  <si>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</si>
  <si>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</si>
  <si>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</si>
  <si>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</si>
  <si>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</si>
  <si>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</si>
  <si>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</si>
  <si>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</si>
  <si>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</si>
  <si>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</si>
  <si>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</si>
  <si>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</si>
  <si>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</si>
  <si>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</si>
  <si>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</si>
  <si>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</si>
  <si>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</si>
  <si>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</si>
  <si>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</si>
  <si>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</si>
  <si>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</si>
  <si>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</si>
  <si>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</si>
  <si>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</si>
  <si>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</si>
  <si>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</si>
  <si>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</si>
  <si>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</si>
  <si>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</si>
  <si>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</si>
  <si>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</si>
  <si>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</si>
  <si>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</si>
  <si>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</si>
  <si>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</si>
  <si>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</si>
  <si>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</si>
  <si>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</si>
  <si>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</si>
  <si>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</si>
  <si>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</si>
  <si>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</si>
  <si>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</si>
  <si>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</si>
  <si>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</si>
  <si>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</si>
  <si>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</si>
  <si>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</si>
  <si>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</si>
  <si>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</si>
  <si>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</si>
  <si>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</si>
  <si>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</si>
  <si>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</si>
  <si>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</si>
  <si>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</si>
  <si>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</si>
  <si>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</si>
  <si>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</si>
  <si>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</si>
  <si>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</si>
  <si>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</si>
  <si>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</si>
  <si>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</si>
  <si>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</si>
  <si>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</si>
  <si>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</si>
  <si>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</si>
  <si>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</si>
  <si>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</si>
  <si>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</si>
  <si>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</si>
  <si>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</si>
  <si>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</si>
  <si>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</si>
  <si>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</si>
  <si>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</si>
  <si>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</si>
  <si>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</si>
  <si>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</si>
  <si>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</si>
  <si>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</si>
  <si>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</si>
  <si>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</si>
  <si>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</si>
  <si>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</si>
  <si>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</si>
  <si>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</si>
  <si>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</si>
  <si>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</si>
  <si>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</si>
  <si>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</si>
  <si>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</si>
  <si>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</si>
  <si>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</si>
  <si>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</si>
  <si>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</si>
  <si>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</si>
  <si>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</si>
  <si>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</si>
  <si>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</si>
  <si>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</si>
  <si>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</si>
  <si>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</si>
  <si>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</si>
  <si>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</si>
  <si>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</si>
  <si>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</si>
  <si>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</si>
  <si>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</si>
  <si>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</si>
  <si>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</si>
  <si>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</si>
  <si>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</si>
  <si>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</si>
  <si>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</si>
  <si>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</si>
  <si>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</si>
  <si>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</si>
  <si>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</si>
  <si>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</si>
  <si>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</si>
  <si>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</si>
  <si>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</si>
  <si>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</si>
  <si>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</si>
  <si>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</si>
  <si>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</si>
  <si>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</si>
  <si>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</si>
  <si>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</si>
  <si>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</si>
  <si>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</si>
  <si>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</si>
  <si>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</si>
  <si>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</si>
  <si>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</si>
  <si>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</si>
  <si>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</si>
  <si>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</si>
  <si>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</si>
  <si>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</si>
  <si>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</si>
  <si>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</si>
  <si>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</si>
  <si>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</si>
  <si>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</si>
  <si>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</si>
  <si>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</si>
  <si>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</si>
  <si>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</si>
  <si>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</si>
  <si>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</si>
  <si>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</si>
  <si>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</si>
  <si>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</si>
  <si>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</si>
  <si>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</si>
  <si>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</si>
  <si>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</si>
  <si>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</si>
  <si>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</si>
  <si>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</si>
  <si>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</si>
  <si>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</si>
  <si>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</si>
  <si>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</si>
  <si>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</si>
  <si>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</si>
  <si>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</si>
  <si>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</si>
  <si>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</si>
  <si>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</si>
  <si>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</si>
  <si>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</si>
  <si>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</si>
  <si>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</si>
  <si>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</si>
  <si>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</si>
  <si>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</si>
  <si>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</si>
  <si>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</si>
  <si>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</si>
  <si>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</si>
  <si>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</si>
  <si>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</si>
  <si>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</si>
  <si>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</si>
  <si>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</si>
  <si>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</si>
  <si>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</si>
  <si>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</si>
  <si>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</si>
  <si>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</si>
  <si>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</si>
  <si>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</si>
  <si>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</si>
  <si>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</si>
  <si>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</si>
  <si>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</si>
  <si>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</si>
  <si>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</si>
  <si>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</si>
  <si>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</si>
  <si>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</si>
  <si>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</si>
  <si>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</si>
  <si>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</si>
  <si>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</si>
  <si>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</si>
  <si>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</si>
  <si>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</si>
  <si>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</si>
  <si>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</si>
  <si>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</si>
  <si>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</si>
  <si>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</si>
  <si>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</si>
  <si>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</si>
  <si>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</si>
  <si>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</si>
  <si>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</si>
  <si>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</si>
  <si>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</si>
  <si>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</si>
  <si>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</si>
  <si>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</si>
  <si>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</si>
  <si>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</si>
  <si>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</si>
  <si>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</si>
  <si>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</si>
  <si>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</si>
  <si>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</si>
  <si>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</si>
  <si>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</si>
  <si>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</si>
  <si>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</si>
  <si>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</si>
  <si>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</si>
  <si>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</si>
  <si>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</si>
  <si>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</si>
  <si>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</si>
  <si>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</si>
  <si>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</si>
  <si>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</si>
  <si>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</si>
  <si>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</si>
  <si>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</si>
  <si>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</si>
  <si>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</si>
  <si>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</si>
  <si>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</si>
  <si>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</si>
  <si>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</si>
  <si>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</si>
  <si>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</si>
  <si>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</si>
  <si>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</si>
  <si>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</si>
  <si>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</si>
  <si>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</si>
  <si>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</si>
  <si>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</si>
  <si>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</si>
  <si>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</si>
  <si>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</si>
  <si>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</si>
  <si>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</si>
  <si>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</si>
  <si>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</si>
  <si>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</si>
  <si>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</si>
  <si>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</si>
  <si>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</si>
  <si>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</si>
  <si>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</si>
  <si>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</si>
  <si>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</si>
  <si>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</si>
  <si>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</si>
  <si>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</si>
  <si>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</si>
  <si>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</si>
  <si>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</si>
  <si>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</si>
  <si>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</si>
  <si>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</si>
  <si>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</si>
  <si>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</si>
  <si>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</si>
  <si>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</si>
  <si>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</si>
  <si>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</si>
  <si>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</si>
  <si>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</si>
  <si>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</si>
  <si>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</si>
  <si>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</si>
  <si>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</si>
  <si>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</si>
  <si>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</si>
  <si>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</si>
  <si>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</si>
  <si>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</si>
  <si>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</si>
  <si>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</si>
  <si>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</si>
  <si>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</si>
  <si>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</si>
  <si>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</si>
  <si>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</si>
  <si>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</si>
  <si>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</si>
  <si>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</si>
  <si>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</si>
  <si>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</si>
  <si>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</si>
  <si>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</si>
  <si>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</si>
  <si>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</si>
  <si>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</si>
  <si>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</si>
  <si>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</si>
  <si>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</si>
  <si>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</si>
  <si>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</si>
  <si>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</si>
  <si>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</si>
  <si>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</si>
  <si>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</si>
  <si>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</si>
  <si>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</si>
  <si>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</si>
  <si>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</si>
  <si>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</si>
  <si>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</si>
  <si>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</si>
  <si>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</si>
  <si>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</si>
  <si>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</si>
  <si>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</si>
  <si>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</si>
  <si>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</si>
  <si>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</si>
  <si>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</si>
  <si>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</si>
  <si>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</si>
  <si>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</si>
  <si>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</si>
  <si>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</si>
  <si>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</si>
  <si>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</si>
  <si>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</si>
  <si>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</si>
  <si>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</si>
  <si>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</si>
  <si>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</si>
  <si>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</si>
  <si>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</si>
  <si>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</si>
  <si>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</si>
  <si>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</si>
  <si>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</si>
  <si>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</si>
  <si>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</si>
  <si>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</si>
  <si>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</si>
  <si>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</si>
  <si>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</si>
  <si>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</si>
  <si>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</si>
  <si>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</si>
  <si>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</si>
  <si>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</si>
  <si>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</si>
  <si>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</si>
  <si>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</si>
  <si>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</si>
  <si>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</si>
  <si>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</si>
  <si>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</si>
  <si>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</si>
  <si>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</si>
  <si>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</si>
  <si>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</si>
  <si>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</si>
  <si>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</si>
  <si>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</si>
  <si>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</si>
  <si>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</si>
  <si>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</si>
  <si>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</si>
  <si>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</si>
  <si>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</si>
  <si>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</si>
  <si>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</si>
  <si>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</si>
  <si>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</si>
  <si>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</si>
  <si>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</si>
  <si>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</si>
  <si>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</si>
  <si>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</si>
  <si>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</si>
  <si>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</si>
  <si>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</si>
  <si>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</si>
  <si>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</si>
  <si>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</si>
  <si>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</si>
  <si>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</si>
  <si>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</si>
  <si>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</si>
  <si>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</si>
  <si>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</si>
  <si>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</si>
  <si>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</si>
  <si>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</si>
  <si>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</si>
  <si>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</si>
  <si>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</si>
  <si>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</si>
  <si>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</si>
  <si>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</si>
  <si>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</si>
  <si>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</si>
  <si>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</si>
  <si>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</si>
  <si>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</si>
  <si>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</si>
  <si>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</si>
  <si>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</si>
  <si>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</si>
  <si>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</si>
  <si>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</si>
  <si>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</si>
  <si>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</si>
  <si>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</si>
  <si>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</si>
  <si>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</si>
  <si>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</si>
  <si>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</si>
  <si>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</si>
  <si>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</si>
  <si>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</si>
  <si>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</si>
  <si>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</si>
  <si>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</si>
  <si>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</si>
  <si>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</si>
  <si>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</si>
  <si>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</si>
  <si>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</si>
  <si>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</si>
  <si>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</si>
  <si>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</si>
  <si>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</si>
  <si>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</si>
  <si>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</si>
  <si>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</si>
  <si>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</si>
  <si>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</si>
  <si>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</si>
  <si>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</si>
  <si>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</si>
  <si>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</si>
  <si>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</si>
  <si>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</si>
  <si>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</si>
  <si>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</si>
  <si>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</si>
  <si>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</si>
  <si>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</si>
  <si>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</si>
  <si>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</si>
  <si>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</si>
  <si>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</si>
  <si>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</si>
  <si>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</si>
  <si>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</si>
  <si>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</si>
  <si>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</si>
  <si>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</si>
  <si>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</si>
  <si>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</si>
  <si>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</si>
  <si>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</si>
  <si>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</si>
  <si>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</si>
  <si>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</si>
  <si>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</si>
  <si>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</si>
  <si>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</si>
  <si>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</si>
  <si>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</si>
  <si>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</si>
  <si>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</si>
  <si>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</si>
  <si>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</si>
  <si>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</si>
  <si>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</si>
  <si>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</si>
  <si>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</si>
  <si>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</si>
  <si>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</si>
  <si>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</si>
  <si>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</si>
  <si>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</si>
  <si>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</si>
  <si>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</si>
  <si>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</si>
  <si>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</si>
  <si>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</si>
  <si>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</si>
  <si>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</si>
  <si>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</si>
  <si>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</si>
  <si>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</si>
  <si>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</si>
  <si>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</si>
  <si>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</si>
  <si>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</si>
  <si>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</si>
  <si>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</si>
  <si>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</si>
  <si>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</si>
  <si>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</si>
  <si>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</si>
  <si>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</si>
  <si>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</si>
  <si>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</si>
  <si>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</si>
  <si>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</si>
  <si>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</si>
  <si>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</si>
  <si>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</si>
  <si>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</si>
  <si>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</si>
  <si>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</si>
  <si>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</si>
  <si>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</si>
  <si>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</si>
  <si>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</si>
  <si>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</si>
  <si>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</si>
  <si>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</si>
  <si>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</si>
  <si>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</si>
  <si>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</si>
  <si>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</si>
  <si>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</si>
  <si>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</si>
  <si>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</si>
  <si>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</si>
  <si>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</si>
  <si>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</si>
  <si>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</si>
  <si>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</si>
  <si>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</si>
  <si>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</si>
  <si>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</si>
  <si>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</si>
  <si>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</si>
  <si>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</si>
  <si>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</si>
  <si>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</si>
  <si>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</si>
  <si>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</si>
  <si>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</si>
  <si>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</si>
  <si>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</si>
  <si>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</si>
  <si>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</si>
  <si>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</si>
  <si>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</si>
  <si>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</si>
  <si>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</si>
  <si>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</si>
  <si>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</si>
  <si>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</si>
  <si>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</si>
  <si>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</si>
  <si>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</si>
  <si>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</si>
  <si>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</si>
  <si>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</si>
  <si>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</si>
  <si>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</si>
  <si>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</si>
  <si>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</si>
  <si>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</si>
  <si>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</si>
  <si>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</si>
  <si>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</si>
  <si>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</si>
  <si>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</si>
  <si>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</si>
  <si>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</si>
  <si>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</si>
  <si>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</si>
  <si>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</si>
  <si>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</si>
  <si>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</si>
  <si>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</si>
  <si>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</si>
  <si>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</si>
  <si>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</si>
  <si>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</si>
  <si>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</si>
  <si>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</si>
  <si>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</si>
  <si>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</si>
  <si>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</si>
  <si>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</si>
  <si>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</si>
  <si>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</si>
  <si>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</si>
  <si>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</si>
  <si>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</si>
  <si>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</si>
  <si>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</si>
  <si>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</si>
  <si>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</si>
  <si>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</si>
  <si>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</si>
  <si>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</si>
  <si>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</si>
  <si>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</si>
  <si>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</si>
  <si>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</si>
  <si>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</si>
  <si>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</si>
  <si>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</si>
  <si>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</si>
  <si>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</si>
  <si>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</si>
  <si>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</si>
  <si>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</si>
  <si>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</si>
  <si>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</si>
  <si>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</si>
  <si>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</si>
  <si>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</si>
  <si>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</si>
  <si>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</si>
  <si>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</si>
  <si>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</si>
  <si>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</si>
  <si>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</si>
  <si>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</si>
  <si>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</si>
  <si>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</si>
  <si>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</si>
  <si>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</si>
  <si>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</si>
  <si>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</si>
  <si>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</si>
  <si>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</si>
  <si>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</si>
  <si>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</si>
  <si>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</si>
  <si>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</si>
  <si>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</si>
  <si>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</si>
  <si>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</si>
  <si>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</si>
  <si>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</si>
  <si>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</si>
  <si>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</si>
  <si>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</si>
  <si>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</si>
  <si>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</si>
  <si>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</si>
  <si>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</si>
  <si>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</si>
  <si>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</si>
  <si>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</si>
  <si>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</si>
  <si>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</si>
  <si>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</si>
  <si>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</si>
  <si>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</si>
  <si>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</si>
  <si>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</si>
  <si>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</si>
  <si>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</si>
  <si>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</si>
  <si>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</si>
  <si>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</si>
  <si>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</si>
  <si>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</si>
  <si>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</si>
  <si>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</si>
  <si>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</si>
  <si>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</si>
  <si>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</si>
  <si>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</si>
  <si>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</si>
  <si>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</si>
  <si>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</si>
  <si>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</si>
  <si>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</si>
  <si>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</si>
  <si>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</si>
  <si>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</si>
  <si>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</si>
  <si>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</si>
  <si>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</si>
  <si>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</si>
  <si>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</si>
  <si>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</si>
  <si>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</si>
  <si>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</si>
  <si>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</si>
  <si>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</si>
  <si>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</si>
  <si>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</si>
  <si>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</si>
  <si>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</si>
  <si>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</si>
  <si>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</si>
  <si>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</si>
  <si>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</si>
  <si>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</si>
  <si>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</si>
  <si>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</si>
  <si>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</si>
  <si>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</si>
  <si>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</si>
  <si>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</si>
  <si>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</si>
  <si>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</si>
  <si>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</si>
  <si>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</si>
  <si>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</si>
  <si>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</si>
  <si>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</si>
  <si>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</si>
  <si>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</si>
  <si>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</si>
  <si>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</si>
  <si>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</si>
  <si>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</si>
  <si>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</si>
  <si>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</si>
  <si>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</si>
  <si>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</si>
  <si>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</si>
  <si>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</si>
  <si>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</si>
  <si>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</si>
  <si>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</si>
  <si>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</si>
  <si>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</si>
  <si>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</si>
  <si>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</si>
  <si>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</si>
  <si>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</si>
  <si>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</si>
  <si>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</si>
  <si>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</si>
  <si>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</si>
  <si>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</si>
  <si>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</si>
  <si>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</si>
  <si>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</si>
  <si>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</si>
  <si>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</si>
  <si>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</si>
  <si>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</si>
  <si>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</si>
  <si>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</si>
  <si>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</si>
  <si>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</si>
  <si>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</si>
  <si>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</si>
  <si>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</si>
  <si>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</si>
  <si>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</si>
  <si>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</si>
  <si>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</si>
  <si>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</si>
  <si>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</si>
  <si>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</si>
  <si>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</si>
  <si>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</si>
  <si>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</si>
  <si>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</si>
  <si>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</si>
  <si>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</si>
  <si>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</si>
  <si>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</si>
  <si>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</si>
  <si>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</si>
  <si>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</si>
  <si>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</si>
  <si>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</si>
  <si>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</si>
  <si>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</si>
  <si>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</si>
  <si>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</si>
  <si>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</si>
  <si>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</si>
  <si>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</si>
  <si>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</si>
  <si>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</si>
  <si>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</si>
  <si>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</si>
  <si>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</si>
  <si>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</si>
  <si>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</si>
  <si>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</si>
  <si>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</si>
  <si>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</si>
  <si>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</si>
  <si>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</si>
  <si>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</si>
  <si>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</si>
  <si>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</si>
  <si>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</si>
  <si>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</si>
  <si>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</si>
  <si>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</si>
  <si>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</si>
  <si>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</si>
  <si>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</si>
  <si>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</si>
  <si>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</si>
  <si>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</si>
  <si>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</si>
  <si>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</si>
  <si>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</si>
  <si>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</si>
  <si>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</si>
  <si>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</si>
  <si>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</si>
  <si>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</si>
  <si>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</si>
  <si>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</si>
  <si>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</si>
  <si>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</si>
  <si>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</si>
  <si>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</si>
  <si>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</si>
  <si>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</si>
  <si>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</si>
  <si>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</si>
  <si>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</si>
  <si>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</si>
  <si>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</si>
  <si>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</si>
  <si>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</si>
  <si>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</si>
  <si>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</si>
  <si>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</si>
  <si>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</si>
  <si>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</si>
  <si>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</si>
  <si>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</si>
  <si>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</si>
  <si>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</si>
  <si>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</si>
  <si>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</si>
  <si>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</si>
  <si>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</si>
  <si>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</si>
  <si>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</si>
  <si>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</si>
  <si>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</si>
  <si>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</si>
  <si>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</si>
  <si>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</si>
  <si>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</si>
  <si>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</si>
  <si>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</si>
  <si>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</si>
  <si>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</si>
  <si>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</si>
  <si>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</si>
  <si>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</si>
  <si>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</si>
  <si>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</si>
  <si>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</si>
  <si>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</si>
  <si>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</si>
  <si>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</si>
  <si>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</si>
  <si>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</si>
  <si>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</si>
  <si>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</si>
  <si>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</si>
  <si>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</si>
  <si>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</si>
  <si>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</si>
  <si>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</si>
  <si>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</si>
  <si>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</si>
  <si>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</si>
  <si>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</si>
  <si>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</si>
  <si>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</si>
  <si>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</si>
  <si>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</si>
  <si>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</si>
  <si>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</si>
  <si>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</si>
  <si>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</si>
  <si>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</si>
  <si>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</si>
  <si>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</si>
  <si>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</si>
  <si>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</si>
  <si>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</si>
  <si>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</si>
  <si>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</si>
  <si>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</si>
  <si>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</si>
  <si>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</si>
  <si>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</si>
  <si>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</si>
  <si>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</si>
  <si>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</si>
  <si>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</si>
  <si>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</si>
  <si>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</si>
  <si>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</si>
  <si>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</si>
  <si>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</si>
  <si>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</si>
  <si>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</si>
  <si>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</si>
  <si>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</si>
  <si>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</si>
  <si>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</si>
  <si>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</si>
  <si>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</si>
  <si>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</si>
  <si>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</si>
  <si>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</si>
  <si>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</si>
  <si>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</si>
  <si>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</si>
  <si>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</si>
  <si>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</si>
  <si>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</si>
  <si>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</si>
  <si>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</si>
  <si>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</si>
  <si>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</si>
  <si>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</si>
  <si>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</si>
  <si>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</si>
  <si>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</si>
  <si>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</si>
  <si>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</si>
  <si>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</si>
  <si>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</si>
  <si>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</si>
  <si>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</si>
  <si>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</si>
  <si>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</si>
  <si>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</si>
  <si>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</si>
  <si>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</si>
  <si>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</si>
  <si>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</si>
  <si>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</si>
  <si>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</si>
  <si>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</si>
  <si>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</si>
  <si>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</si>
  <si>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</si>
  <si>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</si>
  <si>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</si>
  <si>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</si>
  <si>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</si>
  <si>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</si>
  <si>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</si>
  <si>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</si>
  <si>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</si>
  <si>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</si>
  <si>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</si>
  <si>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</si>
  <si>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</si>
  <si>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</si>
  <si>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</si>
  <si>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</si>
  <si>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</si>
  <si>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</si>
  <si>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</si>
  <si>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</si>
  <si>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</si>
  <si>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</si>
  <si>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</si>
  <si>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</si>
  <si>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</si>
  <si>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</si>
  <si>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</si>
  <si>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</si>
  <si>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</si>
  <si>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</si>
  <si>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</si>
  <si>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</si>
  <si>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</si>
  <si>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</si>
  <si>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</si>
  <si>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</si>
  <si>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</si>
  <si>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</si>
  <si>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</si>
  <si>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</si>
  <si>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</si>
  <si>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</si>
  <si>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</si>
  <si>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</si>
  <si>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</si>
  <si>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</si>
  <si>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</si>
  <si>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</si>
  <si>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</si>
  <si>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</si>
  <si>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</si>
  <si>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</si>
  <si>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</si>
  <si>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</si>
  <si>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</si>
  <si>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</si>
  <si>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</si>
  <si>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</si>
  <si>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</si>
  <si>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</si>
  <si>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</si>
  <si>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</si>
  <si>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</si>
  <si>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</si>
  <si>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</si>
  <si>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</si>
  <si>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</si>
  <si>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</si>
  <si>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</si>
  <si>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</si>
  <si>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</si>
  <si>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</si>
  <si>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</si>
  <si>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</si>
  <si>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</si>
  <si>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</si>
  <si>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</si>
  <si>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</si>
  <si>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</si>
  <si>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</si>
  <si>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</si>
  <si>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</si>
  <si>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</si>
  <si>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</si>
  <si>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</si>
  <si>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</si>
  <si>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</si>
  <si>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</si>
  <si>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</si>
  <si>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</si>
  <si>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</si>
  <si>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</si>
  <si>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</si>
  <si>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</si>
  <si>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</si>
  <si>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</si>
  <si>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</si>
  <si>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</si>
  <si>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</si>
  <si>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</si>
  <si>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</si>
  <si>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</si>
  <si>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</si>
  <si>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</si>
  <si>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</si>
  <si>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</si>
  <si>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</si>
  <si>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</si>
  <si>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</si>
  <si>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</si>
  <si>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</si>
  <si>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</si>
  <si>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</si>
  <si>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</si>
  <si>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</si>
  <si>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</si>
  <si>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</si>
  <si>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</si>
  <si>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</si>
  <si>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</si>
  <si>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</si>
  <si>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</si>
  <si>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</si>
  <si>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</si>
  <si>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</si>
  <si>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</si>
  <si>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</si>
  <si>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</si>
  <si>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</si>
  <si>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</si>
  <si>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</si>
  <si>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</si>
  <si>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</si>
  <si>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</si>
  <si>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</si>
  <si>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</si>
  <si>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</si>
  <si>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</si>
  <si>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</si>
  <si>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</si>
  <si>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</si>
  <si>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</si>
  <si>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</si>
  <si>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</si>
  <si>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</si>
  <si>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</si>
  <si>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</si>
  <si>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</si>
  <si>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</si>
  <si>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</si>
  <si>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</si>
  <si>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</si>
  <si>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</si>
  <si>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</si>
  <si>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</si>
  <si>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</si>
  <si>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</si>
  <si>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</si>
  <si>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</si>
  <si>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</si>
  <si>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</si>
  <si>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</si>
  <si>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</si>
  <si>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</si>
  <si>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</si>
  <si>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</si>
  <si>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</si>
  <si>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</si>
  <si>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</si>
  <si>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</si>
  <si>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</si>
  <si>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</si>
  <si>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</si>
  <si>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</si>
  <si>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</si>
  <si>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</si>
  <si>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</si>
  <si>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</si>
  <si>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</si>
  <si>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</si>
  <si>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</si>
  <si>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</si>
  <si>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</si>
  <si>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</si>
  <si>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</si>
  <si>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</si>
  <si>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</si>
  <si>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</si>
  <si>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</si>
  <si>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</si>
  <si>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</si>
  <si>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</si>
  <si>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</si>
  <si>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</si>
  <si>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</si>
  <si>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</si>
  <si>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</si>
  <si>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</si>
  <si>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</si>
  <si>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</si>
  <si>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</si>
  <si>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</si>
  <si>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</si>
  <si>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</si>
  <si>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</si>
  <si>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</si>
  <si>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</si>
  <si>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</si>
  <si>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</si>
  <si>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</si>
  <si>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</si>
  <si>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</si>
  <si>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</si>
  <si>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</si>
  <si>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</si>
  <si>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</si>
  <si>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</si>
  <si>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</si>
  <si>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</si>
  <si>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</si>
  <si>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</si>
  <si>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</si>
  <si>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</si>
  <si>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</si>
  <si>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</si>
  <si>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</si>
  <si>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</si>
  <si>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</si>
  <si>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</si>
  <si>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</si>
  <si>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</si>
  <si>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</si>
  <si>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</si>
  <si>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</si>
  <si>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</si>
  <si>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</si>
  <si>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</si>
  <si>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</si>
  <si>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</si>
  <si>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</si>
  <si>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</si>
  <si>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</si>
  <si>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</si>
  <si>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</si>
  <si>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</si>
  <si>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</si>
  <si>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</si>
  <si>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</si>
  <si>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</si>
  <si>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</si>
  <si>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</si>
  <si>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</si>
  <si>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</si>
  <si>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</si>
  <si>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</si>
  <si>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</si>
  <si>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</si>
  <si>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</si>
  <si>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</si>
  <si>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</si>
  <si>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</si>
  <si>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</si>
  <si>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</si>
  <si>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</si>
  <si>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</si>
  <si>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</si>
  <si>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</si>
  <si>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</si>
  <si>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</si>
  <si>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</si>
  <si>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</si>
  <si>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</si>
  <si>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</si>
  <si>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</si>
  <si>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</si>
  <si>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</si>
  <si>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</si>
  <si>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</si>
  <si>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</si>
  <si>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</si>
  <si>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</si>
  <si>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</si>
  <si>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</si>
  <si>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</si>
  <si>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</si>
  <si>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</si>
  <si>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</si>
  <si>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</si>
  <si>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</si>
  <si>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</si>
  <si>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</si>
  <si>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</si>
  <si>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</si>
  <si>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</si>
  <si>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</si>
  <si>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</si>
  <si>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</si>
  <si>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</si>
  <si>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</si>
  <si>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</si>
  <si>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</si>
  <si>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</si>
  <si>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</si>
  <si>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</si>
  <si>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</si>
  <si>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</si>
  <si>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</si>
  <si>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</si>
  <si>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</si>
  <si>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</si>
  <si>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</si>
  <si>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</si>
  <si>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</si>
  <si>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</si>
  <si>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</si>
  <si>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</si>
  <si>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</si>
  <si>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</si>
  <si>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</si>
  <si>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</si>
  <si>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</si>
  <si>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</si>
  <si>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</si>
  <si>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</si>
  <si>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</si>
  <si>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</si>
  <si>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</si>
  <si>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</si>
  <si>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</si>
  <si>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</si>
  <si>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</si>
  <si>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</si>
  <si>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</si>
  <si>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</si>
  <si>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</si>
  <si>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</si>
  <si>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</si>
  <si>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</si>
  <si>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</si>
  <si>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</si>
  <si>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</si>
  <si>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</si>
  <si>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</si>
  <si>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</si>
  <si>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</si>
  <si>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</si>
  <si>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</si>
  <si>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</si>
  <si>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</si>
  <si>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</si>
  <si>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</si>
  <si>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</si>
  <si>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</si>
  <si>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</si>
  <si>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</si>
  <si>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</si>
  <si>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</si>
  <si>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</si>
  <si>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</si>
  <si>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</si>
  <si>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</si>
  <si>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</si>
  <si>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</si>
  <si>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</si>
  <si>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</si>
  <si>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</si>
  <si>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</si>
  <si>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</si>
  <si>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</si>
  <si>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</si>
  <si>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</si>
  <si>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</si>
  <si>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</si>
  <si>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</si>
  <si>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</si>
  <si>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</si>
  <si>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</si>
  <si>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</si>
  <si>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</si>
  <si>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</si>
  <si>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</si>
  <si>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</si>
  <si>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</si>
  <si>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</si>
  <si>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</si>
  <si>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</si>
  <si>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</si>
  <si>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</si>
  <si>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</si>
  <si>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</si>
  <si>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</si>
  <si>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</si>
  <si>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</si>
  <si>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</si>
  <si>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</si>
  <si>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</si>
  <si>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</si>
  <si>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</si>
  <si>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</si>
  <si>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</si>
  <si>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</si>
  <si>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</si>
  <si>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</si>
  <si>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</si>
  <si>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</si>
  <si>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</si>
  <si>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</si>
  <si>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</si>
  <si>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</si>
  <si>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</si>
  <si>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</si>
  <si>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</si>
  <si>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</si>
  <si>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</si>
  <si>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</si>
  <si>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</si>
  <si>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</si>
  <si>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</si>
  <si>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</si>
  <si>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</si>
  <si>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</si>
  <si>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</si>
  <si>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</si>
  <si>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</si>
  <si>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</si>
  <si>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</si>
  <si>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</si>
  <si>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</si>
  <si>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</si>
  <si>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</si>
  <si>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</si>
  <si>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</si>
  <si>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</si>
  <si>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</si>
  <si>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</si>
  <si>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</si>
  <si>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</si>
  <si>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</si>
  <si>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</si>
  <si>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</si>
  <si>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</si>
  <si>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</si>
  <si>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</si>
  <si>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</si>
  <si>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</si>
  <si>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</si>
  <si>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</si>
  <si>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</si>
  <si>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</si>
  <si>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</si>
  <si>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</si>
  <si>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</si>
  <si>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</si>
  <si>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</si>
  <si>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</si>
  <si>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</si>
  <si>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</si>
  <si>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</si>
  <si>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</si>
  <si>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</si>
  <si>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</si>
  <si>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</si>
  <si>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</si>
  <si>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</si>
  <si>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</si>
  <si>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</si>
  <si>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</si>
  <si>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</si>
  <si>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</si>
  <si>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</si>
  <si>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</si>
  <si>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</si>
  <si>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</si>
  <si>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</si>
  <si>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</si>
  <si>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</si>
  <si>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</si>
  <si>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</si>
  <si>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</si>
  <si>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</si>
  <si>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</si>
  <si>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</si>
  <si>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</si>
  <si>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</si>
  <si>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</si>
  <si>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</si>
  <si>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</si>
  <si>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</si>
  <si>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</si>
  <si>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</si>
  <si>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</si>
  <si>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</si>
  <si>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</si>
  <si>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</si>
  <si>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</si>
  <si>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</si>
  <si>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</si>
  <si>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</si>
  <si>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</si>
  <si>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</si>
  <si>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</si>
  <si>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</si>
  <si>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</si>
  <si>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</si>
  <si>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</si>
  <si>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</si>
  <si>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</si>
  <si>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</si>
  <si>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</si>
  <si>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</si>
  <si>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</si>
  <si>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</si>
  <si>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</si>
  <si>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</si>
  <si>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</si>
  <si>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</si>
  <si>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</si>
  <si>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</si>
  <si>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</si>
  <si>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</si>
  <si>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</si>
  <si>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</si>
  <si>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</si>
  <si>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</si>
  <si>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</si>
  <si>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</si>
  <si>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</si>
  <si>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</si>
  <si>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</si>
  <si>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</si>
  <si>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</si>
  <si>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</si>
  <si>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</si>
  <si>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</si>
  <si>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</si>
  <si>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</si>
  <si>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</si>
  <si>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</si>
  <si>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</si>
  <si>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</si>
  <si>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</si>
  <si>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</si>
  <si>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</si>
  <si>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</si>
  <si>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</si>
  <si>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</si>
  <si>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</si>
  <si>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</si>
  <si>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</si>
  <si>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</si>
  <si>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</si>
  <si>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</si>
  <si>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</si>
  <si>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</si>
  <si>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</si>
  <si>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</si>
  <si>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</si>
  <si>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</si>
  <si>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</si>
  <si>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</si>
  <si>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</si>
  <si>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</si>
  <si>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</si>
  <si>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</si>
  <si>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</si>
  <si>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</si>
  <si>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</si>
  <si>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</si>
  <si>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</si>
  <si>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</si>
  <si>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</si>
  <si>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</si>
  <si>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</si>
  <si>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</si>
  <si>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</si>
  <si>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</si>
  <si>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</si>
  <si>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</si>
  <si>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</si>
  <si>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</si>
  <si>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</si>
  <si>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</si>
  <si>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</si>
  <si>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</si>
  <si>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</si>
  <si>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</si>
  <si>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</si>
  <si>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</si>
  <si>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</si>
  <si>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</si>
  <si>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</si>
  <si>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</si>
  <si>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</si>
  <si>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</si>
  <si>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</si>
  <si>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</si>
  <si>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</si>
  <si>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</si>
  <si>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</si>
  <si>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</si>
  <si>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</si>
  <si>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</si>
  <si>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</si>
  <si>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</si>
  <si>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</si>
  <si>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</si>
  <si>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</si>
  <si>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</si>
  <si>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</si>
  <si>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</si>
  <si>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</si>
  <si>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</si>
  <si>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</si>
  <si>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</si>
  <si>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</si>
  <si>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</si>
  <si>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</si>
  <si>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</si>
  <si>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</si>
  <si>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</si>
  <si>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</si>
  <si>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</si>
  <si>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</si>
  <si>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</si>
  <si>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</si>
  <si>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</si>
  <si>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</si>
  <si>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</si>
  <si>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</si>
  <si>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</si>
  <si>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</si>
  <si>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</si>
  <si>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</si>
  <si>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</si>
  <si>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</si>
  <si>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</si>
  <si>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</si>
  <si>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</si>
  <si>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</si>
  <si>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</si>
  <si>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</si>
  <si>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</si>
  <si>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</si>
  <si>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</si>
  <si>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</si>
  <si>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</si>
  <si>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</si>
  <si>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</si>
  <si>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</si>
  <si>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</si>
  <si>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</si>
  <si>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</si>
  <si>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</si>
  <si>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</si>
  <si>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</si>
  <si>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</si>
  <si>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</si>
  <si>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</si>
  <si>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</si>
  <si>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</si>
  <si>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</si>
  <si>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</si>
  <si>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</si>
  <si>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</si>
  <si>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</si>
  <si>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</si>
  <si>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</si>
  <si>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</si>
  <si>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</si>
  <si>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</si>
  <si>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</si>
  <si>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</si>
  <si>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</si>
  <si>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</si>
  <si>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</si>
  <si>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</si>
  <si>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</si>
  <si>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</si>
  <si>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</si>
  <si>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</si>
  <si>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</si>
  <si>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</si>
  <si>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</si>
  <si>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</si>
  <si>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</si>
  <si>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</si>
  <si>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</si>
  <si>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</si>
  <si>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</si>
  <si>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</si>
  <si>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</si>
  <si>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</si>
  <si>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</si>
  <si>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</si>
  <si>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</si>
  <si>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</si>
  <si>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</si>
  <si>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</si>
  <si>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</si>
  <si>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</si>
  <si>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</si>
  <si>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</si>
  <si>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</si>
  <si>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</si>
  <si>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</si>
  <si>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</si>
  <si>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</si>
  <si>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</si>
  <si>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</si>
  <si>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</si>
  <si>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</si>
  <si>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</si>
  <si>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</si>
  <si>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</si>
  <si>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</si>
  <si>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</si>
  <si>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</si>
  <si>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</si>
  <si>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</si>
  <si>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</si>
  <si>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</si>
  <si>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</si>
  <si>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</si>
  <si>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</si>
  <si>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</si>
  <si>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</si>
  <si>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</si>
  <si>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</si>
  <si>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</si>
  <si>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</si>
  <si>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</si>
  <si>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</si>
  <si>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</si>
  <si>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</si>
  <si>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</si>
  <si>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</si>
  <si>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</si>
  <si>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</si>
  <si>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</si>
  <si>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</si>
  <si>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</si>
  <si>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</si>
  <si>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</si>
  <si>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</si>
  <si>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</si>
  <si>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</si>
  <si>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</si>
  <si>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</si>
  <si>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</si>
  <si>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</si>
  <si>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</si>
  <si>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</si>
  <si>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</si>
  <si>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</si>
  <si>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</si>
  <si>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</si>
  <si>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</si>
  <si>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</si>
  <si>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</si>
  <si>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</si>
  <si>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</si>
  <si>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</si>
  <si>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</si>
  <si>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</si>
  <si>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</si>
  <si>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</si>
  <si>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</si>
  <si>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</si>
  <si>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</si>
  <si>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</si>
  <si>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</si>
  <si>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</si>
  <si>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</si>
  <si>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</si>
  <si>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</si>
  <si>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</si>
  <si>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</si>
  <si>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</si>
  <si>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</si>
  <si>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</si>
  <si>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</si>
  <si>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</si>
  <si>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</si>
  <si>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</si>
  <si>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</si>
  <si>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</si>
  <si>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</si>
  <si>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</si>
  <si>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</si>
  <si>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</si>
  <si>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</si>
  <si>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</si>
  <si>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</si>
  <si>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</si>
  <si>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</si>
  <si>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</si>
  <si>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</si>
  <si>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</si>
  <si>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</si>
  <si>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</si>
  <si>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</si>
  <si>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</si>
  <si>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</si>
  <si>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</si>
  <si>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</si>
  <si>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</si>
  <si>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</si>
  <si>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</si>
  <si>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</si>
  <si>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</si>
  <si>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</si>
  <si>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</si>
  <si>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</si>
  <si>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</si>
  <si>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</si>
  <si>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</si>
  <si>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</si>
  <si>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</si>
  <si>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</si>
  <si>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</si>
  <si>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</si>
  <si>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</si>
  <si>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</si>
  <si>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</si>
  <si>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</si>
  <si>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</si>
  <si>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</si>
  <si>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</si>
  <si>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</si>
  <si>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</si>
  <si>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</si>
  <si>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</si>
  <si>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</si>
  <si>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</si>
  <si>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</si>
  <si>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</si>
  <si>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</si>
  <si>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</si>
  <si>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</si>
  <si>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</si>
  <si>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</si>
  <si>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</si>
  <si>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</si>
  <si>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</si>
  <si>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</si>
  <si>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</si>
  <si>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</si>
  <si>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</si>
  <si>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</si>
  <si>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</si>
  <si>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</si>
  <si>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</si>
  <si>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</si>
  <si>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</si>
  <si>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</si>
  <si>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</si>
  <si>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</si>
  <si>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</si>
  <si>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</si>
  <si>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</si>
  <si>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</si>
  <si>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</si>
  <si>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</si>
  <si>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</si>
  <si>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</si>
  <si>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</si>
  <si>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</si>
  <si>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</si>
  <si>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</si>
  <si>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</si>
  <si>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</si>
  <si>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</si>
  <si>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</si>
  <si>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</si>
  <si>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</si>
  <si>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</si>
  <si>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</si>
  <si>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</si>
  <si>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</si>
  <si>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</si>
  <si>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</si>
  <si>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</si>
  <si>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</si>
  <si>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</si>
  <si>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</si>
  <si>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</si>
  <si>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</si>
  <si>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</si>
  <si>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</si>
  <si>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</si>
  <si>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</si>
  <si>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</si>
  <si>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</si>
  <si>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</si>
  <si>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</si>
  <si>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</si>
  <si>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</si>
  <si>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</si>
  <si>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</si>
  <si>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</si>
  <si>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</si>
  <si>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</si>
  <si>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</si>
  <si>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</si>
  <si>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</si>
  <si>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</si>
  <si>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</si>
  <si>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Grand Total</t>
  </si>
  <si>
    <t>(All)</t>
  </si>
  <si>
    <t>Count of id</t>
  </si>
  <si>
    <t>Count of outcomes</t>
  </si>
  <si>
    <t>Date Start</t>
  </si>
  <si>
    <t>Date End</t>
  </si>
  <si>
    <t>Years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</si>
  <si>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</si>
  <si>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</si>
  <si>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</si>
  <si>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</si>
  <si>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</si>
  <si>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</si>
  <si>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</si>
  <si>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</si>
  <si>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</si>
  <si>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</si>
  <si>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</si>
  <si>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</si>
  <si>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Sum of goal</t>
  </si>
  <si>
    <t>Avg.</t>
  </si>
  <si>
    <t>Median</t>
  </si>
  <si>
    <t>Standard Dev.</t>
  </si>
  <si>
    <t>Upper Quartile</t>
  </si>
  <si>
    <t>Lower Quartile</t>
  </si>
  <si>
    <t>IQR of Goal</t>
  </si>
  <si>
    <t>Q1</t>
  </si>
  <si>
    <t>Q3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</si>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</sst>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9" formatCode="_(* #,##0_);_(* \(#,##0\);_(* &quot;-&quot;??_);_(@_)"/>
    <numFmt numFmtId="170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1" applyFont="1"/>
    <xf numFmtId="169" fontId="0" fillId="0" borderId="0" xfId="1" applyNumberFormat="1" applyFont="1"/>
    <xf numFmtId="0" fontId="0" fillId="0" borderId="0" xfId="0" pivotButton="1"/>
    <xf numFmtId="0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6"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[data-1-1-3-StarterBook.xlsx]Demo 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- Outcome</a:t>
            </a:r>
            <a:endParaRPr lang="en-US"/>
          </a:p>
        </c:rich>
      </c:tx>
      <c:layout>
        <c:manualLayout>
          <c:xMode val="edge"/>
          <c:yMode val="edge"/>
          <c:x val="0.43138888888888888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'Demo 1'!$B$4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'Demo 1'!$B$5:$B$9</c:f>
              <c:numCache>
                <c:formatCode>_(* #,##0_);_(* \(#,##0\);_(* "-"??_);_(@_)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0-493F-A5CD-7F12CA48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832928"/>
        <c:axId val="620842080"/>
      </c:barChart>
      <c:catAx>
        <c:axId val="62083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42080"/>
        <c:crosses val="autoZero"/>
        <c:auto val="1"/>
        <c:lblAlgn val="ctr"/>
        <c:lblOffset val="100"/>
        <c:noMultiLvlLbl val="0"/>
      </c:catAx>
      <c:valAx>
        <c:axId val="6208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3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[data-1-1-3-StarterBook.xlsx]Demo 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'Demo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'Demo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D-4981-AAEA-497E5ED0F4BF}"/>
            </c:ext>
          </c:extLst>
        </c:ser>
        <c:ser>
          <c:idx val="1"/>
          <c:order val="1"/>
          <c:tx>
            <c:strRef>
              <c:f>'Demo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'Demo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D-4981-AAEA-497E5ED0F4BF}"/>
            </c:ext>
          </c:extLst>
        </c:ser>
        <c:ser>
          <c:idx val="2"/>
          <c:order val="2"/>
          <c:tx>
            <c:strRef>
              <c:f>'Demo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'Demo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'Demo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D-4981-AAEA-497E5ED0F4BF}"/>
            </c:ext>
          </c:extLst>
        </c:ser>
        <c:ser>
          <c:idx val="3"/>
          <c:order val="3"/>
          <c:tx>
            <c:strRef>
              <c:f>'Demo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'Demo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'Demo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1D-4981-AAEA-497E5ED0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688399"/>
        <c:axId val="586693391"/>
      </c:barChart>
      <c:catAx>
        <c:axId val="58668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3391"/>
        <c:crosses val="autoZero"/>
        <c:auto val="1"/>
        <c:lblAlgn val="ctr"/>
        <c:lblOffset val="100"/>
        <c:noMultiLvlLbl val="0"/>
      </c:catAx>
      <c:valAx>
        <c:axId val="58669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8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[data-1-1-3-StarterBook.xlsx]Demo 3!PivotTable10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'Demo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'Demo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'Demo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2-480C-8A3D-185458328483}"/>
            </c:ext>
          </c:extLst>
        </c:ser>
        <c:ser>
          <c:idx val="1"/>
          <c:order val="1"/>
          <c:tx>
            <c:strRef>
              <c:f>'Demo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'Demo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'Demo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2-480C-8A3D-185458328483}"/>
            </c:ext>
          </c:extLst>
        </c:ser>
        <c:ser>
          <c:idx val="2"/>
          <c:order val="2"/>
          <c:tx>
            <c:strRef>
              <c:f>'Demo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'Demo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'Demo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2-480C-8A3D-185458328483}"/>
            </c:ext>
          </c:extLst>
        </c:ser>
        <c:ser>
          <c:idx val="3"/>
          <c:order val="3"/>
          <c:tx>
            <c:strRef>
              <c:f>'Demo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'Demo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'Demo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2-480C-8A3D-185458328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629247"/>
        <c:axId val="641638815"/>
      </c:lineChart>
      <c:catAx>
        <c:axId val="64162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38815"/>
        <c:crosses val="autoZero"/>
        <c:auto val="1"/>
        <c:lblAlgn val="ctr"/>
        <c:lblOffset val="100"/>
        <c:noMultiLvlLbl val="0"/>
      </c:catAx>
      <c:valAx>
        <c:axId val="6416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2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7D0A1C4C-7EDA-4D5F-9711-5054D675CEA7}">
          <cx:tx>
            <cx:txData>
              <cx:f>_xlchart.v1.12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706FC5E-4EA8-42F9-85BD-06863CEA8CEB}">
          <cx:tx>
            <cx:txData>
              <cx:f>_xlchart.v1.14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382905</xdr:colOff>
      <xdr:row>2</xdr:row>
      <xdr:rowOff>72390</xdr:rowOff>
    </xdr:from>
    <xdr:to>
      <xdr:col>12</xdr:col>
      <xdr:colOff>474345</xdr:colOff>
      <xdr:row>17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D35EF-4BD6-45F8-B4AA-13DAE01CD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403860</xdr:colOff>
      <xdr:row>2</xdr:row>
      <xdr:rowOff>74373</xdr:rowOff>
    </xdr:from>
    <xdr:to>
      <xdr:col>20</xdr:col>
      <xdr:colOff>550296</xdr:colOff>
      <xdr:row>17</xdr:row>
      <xdr:rowOff>114300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80C76143-52D9-4E20-8123-7452DB8E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30640" y="440133"/>
          <a:ext cx="4626996" cy="27831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299085</xdr:colOff>
      <xdr:row>4</xdr:row>
      <xdr:rowOff>80010</xdr:rowOff>
    </xdr:from>
    <xdr:to>
      <xdr:col>13</xdr:col>
      <xdr:colOff>291465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61F28-3CC7-4411-A9DD-492B24857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15240</xdr:rowOff>
    </xdr:from>
    <xdr:to>
      <xdr:col>14</xdr:col>
      <xdr:colOff>49530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1D934-CA89-4ECD-B9C8-D7726C9B6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0</xdr:row>
      <xdr:rowOff>80010</xdr:rowOff>
    </xdr:from>
    <xdr:to>
      <xdr:col>6</xdr:col>
      <xdr:colOff>591153</xdr:colOff>
      <xdr:row>22</xdr:row>
      <xdr:rowOff>79208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276DA40-F5AC-43EC-9456-76603CE2A5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80010"/>
              <a:ext cx="6870033" cy="40225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ilton" refreshedDate="44295.407998842595" createdVersion="6" refreshedVersion="6" minRefreshableVersion="3" recordCount="4114" xr:uid="{3FD16225-8CB6-4A1E-ABF1-23F4EEC8F2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9">
      <sharedItems containsSemiMixedTypes="0" containsString="0" containsNumber="1" containsInteger="1" minValue="0" maxValue="2260300"/>
    </cacheField>
    <cacheField name="Average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ilton" refreshedDate="44295.433288310189" createdVersion="6" refreshedVersion="6" minRefreshableVersion="3" recordCount="4114" xr:uid="{44AEC619-CA13-473A-AA77-A44A179514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9">
      <sharedItems containsSemiMixedTypes="0" containsString="0" containsNumber="1" containsInteger="1" minValue="0" maxValue="2260300"/>
    </cacheField>
    <cacheField name="Average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Start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381C5-95EB-4C96-91E7-F54E78913F92}" name="PivotTable7" cacheId="1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4:B9" firstHeaderRow="1" firstDataRow="1" firstDataCol="1" rowPageCount="2" colPageCount="1"/>
  <pivotFields count="18">
    <pivotField dataField="1" compact="0" outline="0" subtotalTop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164" outline="0" subtotalTop="0" showAll="0" defaultSubtotal="0"/>
    <pivotField axis="axisRow" compact="0" outline="0" subtotalTop="0" showAll="0" defaultSubtotal="0">
      <items count="4">
        <item x="1"/>
        <item x="2"/>
        <item x="3"/>
        <item x="0"/>
      </items>
    </pivotField>
    <pivotField axis="axisPage" compact="0" outline="0" subtotalTop="0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9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6" item="1" hier="-1"/>
    <pageField fld="6" hier="-1"/>
  </pageFields>
  <dataFields count="1">
    <dataField name="Count of id" fld="0" subtotal="count" baseField="5" baseItem="0" numFmtId="169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F5CF6-A1AC-40F7-A33D-41ACC5E78EEA}" name="PivotTable9" cacheId="1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1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164" outline="0" subtotalTop="0" showAll="0" defaultSubtotal="0"/>
    <pivotField axis="axisCol" dataField="1" compact="0" outline="0" subtotalTop="0" showAll="0" defaultSubtotal="0">
      <items count="4">
        <item x="1"/>
        <item x="2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9" outline="0" subtotalTop="0" showAll="0" defaultSubtotal="0"/>
    <pivotField compact="0" numFmtId="164" outline="0" subtotalTop="0" showAll="0" defaultSubtotal="0"/>
    <pivotField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CE840-AD23-4AC6-B666-18F4A0562C75}" name="PivotTable10" cacheId="1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18" firstHeaderRow="1" firstDataRow="2" firstDataCol="1" rowPageCount="2" colPageCount="1"/>
  <pivotFields count="22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164" outline="0" subtotalTop="0" showAll="0" defaultSubtotal="0"/>
    <pivotField axis="axisCol" dataField="1" compact="0" outline="0" subtotalTop="0" showAll="0" defaultSubtotal="0">
      <items count="4">
        <item x="1"/>
        <item x="2"/>
        <item x="3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9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  <pivotField axis="axisRow" compact="0" numFmtId="17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70" outline="0" subtotalTop="0" showAll="0" defaultSubtotal="0"/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B37A3-E034-4ADB-BA30-C6D0FF5992F6}" name="PivotTable13" cacheId="15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J5:K255" firstHeaderRow="1" firstDataRow="1" firstDataCol="1" rowPageCount="3" colPageCount="1"/>
  <pivotFields count="22">
    <pivotField axis="axisRow" compact="0" outline="0" subtotalTop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compact="0" outline="0" subtotalTop="0" showAll="0" defaultSubtotal="0"/>
    <pivotField compact="0" outline="0" subtotalTop="0" showAll="0" defaultSubtotal="0"/>
    <pivotField dataField="1" compact="0" numFmtId="44" outline="0" subtotalTop="0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compact="0" numFmtId="164" outline="0" subtotalTop="0" showAll="0" defaultSubtotal="0"/>
    <pivotField axis="axisPage" compact="0" outline="0" subtotalTop="0" showAll="0" defaultSubtotal="0">
      <items count="4">
        <item x="1"/>
        <item x="2"/>
        <item x="3"/>
        <item x="0"/>
      </items>
    </pivotField>
    <pivotField axis="axisPage" compact="0" outline="0" subtotalTop="0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9" outline="0" subtotalTop="0" showAll="0" defaultSubtotal="0"/>
    <pivotField compact="0" numFmtId="164" outline="0" subtotalTop="0" showAll="0" defaultSubtotal="0"/>
    <pivotField compact="0" outline="0" subtotalTop="0" showAll="0" defaultSubtotal="0"/>
    <pivotField axis="axisPage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compact="0" numFmtId="170" outline="0" subtotalTop="0" showAll="0" defaultSubtotal="0"/>
    <pivotField compact="0" numFmtId="17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0"/>
  </rowFields>
  <rowItems count="250">
    <i>
      <x v="2843"/>
    </i>
    <i>
      <x v="2845"/>
    </i>
    <i>
      <x v="2846"/>
    </i>
    <i>
      <x v="2847"/>
    </i>
    <i>
      <x v="2848"/>
    </i>
    <i>
      <x v="2850"/>
    </i>
    <i>
      <x v="2852"/>
    </i>
    <i>
      <x v="2855"/>
    </i>
    <i>
      <x v="2856"/>
    </i>
    <i>
      <x v="2860"/>
    </i>
    <i>
      <x v="2862"/>
    </i>
    <i>
      <x v="2863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5"/>
    </i>
    <i>
      <x v="2906"/>
    </i>
    <i>
      <x v="2907"/>
    </i>
    <i>
      <x v="2908"/>
    </i>
    <i>
      <x v="2909"/>
    </i>
    <i>
      <x v="2911"/>
    </i>
    <i>
      <x v="2912"/>
    </i>
    <i>
      <x v="2913"/>
    </i>
    <i>
      <x v="2917"/>
    </i>
    <i>
      <x v="2918"/>
    </i>
    <i>
      <x v="2919"/>
    </i>
    <i>
      <x v="3728"/>
    </i>
    <i>
      <x v="3729"/>
    </i>
    <i>
      <x v="3730"/>
    </i>
    <i>
      <x v="3731"/>
    </i>
    <i>
      <x v="3733"/>
    </i>
    <i>
      <x v="3734"/>
    </i>
    <i>
      <x v="3737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841"/>
    </i>
    <i>
      <x v="3843"/>
    </i>
    <i>
      <x v="3844"/>
    </i>
    <i>
      <x v="3845"/>
    </i>
    <i>
      <x v="3846"/>
    </i>
    <i>
      <x v="3847"/>
    </i>
    <i>
      <x v="3848"/>
    </i>
    <i>
      <x v="3850"/>
    </i>
    <i>
      <x v="3852"/>
    </i>
    <i>
      <x v="3853"/>
    </i>
    <i>
      <x v="3854"/>
    </i>
    <i>
      <x v="3855"/>
    </i>
    <i>
      <x v="3856"/>
    </i>
    <i>
      <x v="3857"/>
    </i>
    <i>
      <x v="3859"/>
    </i>
    <i>
      <x v="3860"/>
    </i>
    <i>
      <x v="3861"/>
    </i>
    <i>
      <x v="3862"/>
    </i>
    <i>
      <x v="3863"/>
    </i>
    <i>
      <x v="3864"/>
    </i>
    <i>
      <x v="3866"/>
    </i>
    <i>
      <x v="3867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9"/>
    </i>
    <i>
      <x v="3900"/>
    </i>
    <i>
      <x v="3901"/>
    </i>
    <i>
      <x v="3903"/>
    </i>
    <i>
      <x v="3904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22"/>
    </i>
    <i>
      <x v="3924"/>
    </i>
    <i>
      <x v="3925"/>
    </i>
    <i>
      <x v="3928"/>
    </i>
    <i>
      <x v="3929"/>
    </i>
    <i>
      <x v="3931"/>
    </i>
    <i>
      <x v="3932"/>
    </i>
    <i>
      <x v="3933"/>
    </i>
    <i>
      <x v="3934"/>
    </i>
    <i>
      <x v="3936"/>
    </i>
    <i>
      <x v="3937"/>
    </i>
    <i>
      <x v="3938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50"/>
    </i>
    <i>
      <x v="3952"/>
    </i>
    <i>
      <x v="3953"/>
    </i>
    <i>
      <x v="3955"/>
    </i>
    <i>
      <x v="3956"/>
    </i>
    <i>
      <x v="3957"/>
    </i>
    <i>
      <x v="3958"/>
    </i>
    <i>
      <x v="3959"/>
    </i>
    <i>
      <x v="3960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5"/>
    </i>
    <i>
      <x v="3976"/>
    </i>
    <i>
      <x v="3977"/>
    </i>
    <i>
      <x v="3978"/>
    </i>
    <i>
      <x v="3980"/>
    </i>
    <i>
      <x v="3981"/>
    </i>
    <i>
      <x v="3983"/>
    </i>
    <i>
      <x v="3985"/>
    </i>
    <i>
      <x v="3988"/>
    </i>
    <i>
      <x v="3989"/>
    </i>
    <i>
      <x v="3991"/>
    </i>
    <i>
      <x v="3992"/>
    </i>
    <i>
      <x v="3993"/>
    </i>
    <i>
      <x v="3994"/>
    </i>
    <i>
      <x v="3996"/>
    </i>
    <i>
      <x v="3998"/>
    </i>
    <i>
      <x v="3999"/>
    </i>
    <i>
      <x v="4000"/>
    </i>
    <i>
      <x v="4002"/>
    </i>
    <i>
      <x v="4003"/>
    </i>
    <i>
      <x v="4004"/>
    </i>
    <i>
      <x v="4005"/>
    </i>
    <i>
      <x v="4006"/>
    </i>
    <i>
      <x v="4007"/>
    </i>
    <i>
      <x v="4010"/>
    </i>
    <i>
      <x v="4013"/>
    </i>
    <i>
      <x v="4014"/>
    </i>
    <i>
      <x v="4015"/>
    </i>
    <i>
      <x v="4017"/>
    </i>
    <i>
      <x v="4019"/>
    </i>
    <i>
      <x v="4020"/>
    </i>
    <i>
      <x v="4021"/>
    </i>
    <i>
      <x v="4022"/>
    </i>
    <i>
      <x v="4023"/>
    </i>
    <i>
      <x v="4024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2"/>
    </i>
    <i>
      <x v="4044"/>
    </i>
    <i>
      <x v="4046"/>
    </i>
    <i>
      <x v="4047"/>
    </i>
    <i>
      <x v="4049"/>
    </i>
    <i>
      <x v="4050"/>
    </i>
    <i>
      <x v="4051"/>
    </i>
    <i>
      <x v="4052"/>
    </i>
    <i>
      <x v="4054"/>
    </i>
    <i>
      <x v="4056"/>
    </i>
    <i>
      <x v="4058"/>
    </i>
    <i>
      <x v="4061"/>
    </i>
    <i>
      <x v="4062"/>
    </i>
    <i>
      <x v="4065"/>
    </i>
    <i>
      <x v="4066"/>
    </i>
    <i>
      <x v="4067"/>
    </i>
    <i>
      <x v="4068"/>
    </i>
    <i>
      <x v="4070"/>
    </i>
    <i>
      <x v="4073"/>
    </i>
    <i>
      <x v="4076"/>
    </i>
    <i>
      <x v="4077"/>
    </i>
    <i>
      <x v="4079"/>
    </i>
    <i>
      <x v="4080"/>
    </i>
    <i>
      <x v="4081"/>
    </i>
    <i>
      <x v="4082"/>
    </i>
    <i>
      <x v="4083"/>
    </i>
    <i>
      <x v="4085"/>
    </i>
    <i>
      <x v="4086"/>
    </i>
    <i>
      <x v="4087"/>
    </i>
    <i>
      <x v="4089"/>
    </i>
    <i>
      <x v="4090"/>
    </i>
    <i>
      <x v="4091"/>
    </i>
    <i>
      <x v="4092"/>
    </i>
    <i>
      <x v="4094"/>
    </i>
    <i>
      <x v="4098"/>
    </i>
    <i>
      <x v="4099"/>
    </i>
    <i>
      <x v="4100"/>
    </i>
    <i>
      <x v="4101"/>
    </i>
    <i>
      <x v="4102"/>
    </i>
    <i>
      <x v="4103"/>
    </i>
    <i>
      <x v="4106"/>
    </i>
    <i>
      <x v="4107"/>
    </i>
    <i>
      <x v="4108"/>
    </i>
    <i>
      <x v="4111"/>
    </i>
    <i>
      <x v="4113"/>
    </i>
  </rowItems>
  <colItems count="1">
    <i/>
  </colItems>
  <pageFields count="3">
    <pageField fld="17" item="24" hier="-1"/>
    <pageField fld="6" hier="-1"/>
    <pageField fld="5" item="1" hier="-1"/>
  </pageFields>
  <dataFields count="1">
    <dataField name="Sum of goal" fld="3" baseField="0" baseItem="0" numFmtId="169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9B2C9-E6D9-4E0A-9914-401400951E7C}" name="PivotTable12" cacheId="15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5:B417" firstHeaderRow="1" firstDataRow="1" firstDataCol="1" rowPageCount="3" colPageCount="1"/>
  <pivotFields count="22">
    <pivotField axis="axisRow" compact="0" outline="0" subtotalTop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compact="0" outline="0" subtotalTop="0" showAll="0" defaultSubtotal="0"/>
    <pivotField compact="0" outline="0" subtotalTop="0" showAll="0" defaultSubtotal="0"/>
    <pivotField dataField="1" compact="0" numFmtId="44" outline="0" subtotalTop="0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compact="0" numFmtId="164" outline="0" subtotalTop="0" showAll="0" defaultSubtotal="0"/>
    <pivotField axis="axisPage" compact="0" outline="0" subtotalTop="0" showAll="0" defaultSubtotal="0">
      <items count="4">
        <item x="1"/>
        <item x="2"/>
        <item x="3"/>
        <item x="0"/>
      </items>
    </pivotField>
    <pivotField axis="axisPage" compact="0" outline="0" subtotalTop="0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9" outline="0" subtotalTop="0" showAll="0" defaultSubtotal="0"/>
    <pivotField compact="0" numFmtId="164" outline="0" subtotalTop="0" showAll="0" defaultSubtotal="0"/>
    <pivotField compact="0" outline="0" subtotalTop="0" showAll="0" defaultSubtotal="0"/>
    <pivotField axis="axisPage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compact="0" numFmtId="170" outline="0" subtotalTop="0" showAll="0" defaultSubtotal="0"/>
    <pivotField compact="0" numFmtId="17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0"/>
  </rowFields>
  <rowItems count="412">
    <i>
      <x v="521"/>
    </i>
    <i>
      <x v="522"/>
    </i>
    <i>
      <x v="523"/>
    </i>
    <i>
      <x v="525"/>
    </i>
    <i>
      <x v="527"/>
    </i>
    <i>
      <x v="528"/>
    </i>
    <i>
      <x v="530"/>
    </i>
    <i>
      <x v="531"/>
    </i>
    <i>
      <x v="532"/>
    </i>
    <i>
      <x v="537"/>
    </i>
    <i>
      <x v="538"/>
    </i>
    <i>
      <x v="1284"/>
    </i>
    <i>
      <x v="1288"/>
    </i>
    <i>
      <x v="1289"/>
    </i>
    <i>
      <x v="1290"/>
    </i>
    <i>
      <x v="1291"/>
    </i>
    <i>
      <x v="1293"/>
    </i>
    <i>
      <x v="1297"/>
    </i>
    <i>
      <x v="1299"/>
    </i>
    <i>
      <x v="1300"/>
    </i>
    <i>
      <x v="1301"/>
    </i>
    <i>
      <x v="1302"/>
    </i>
    <i>
      <x v="2781"/>
    </i>
    <i>
      <x v="2782"/>
    </i>
    <i>
      <x v="2784"/>
    </i>
    <i>
      <x v="2785"/>
    </i>
    <i>
      <x v="2787"/>
    </i>
    <i>
      <x v="2788"/>
    </i>
    <i>
      <x v="2789"/>
    </i>
    <i>
      <x v="2790"/>
    </i>
    <i>
      <x v="2791"/>
    </i>
    <i>
      <x v="2792"/>
    </i>
    <i>
      <x v="2795"/>
    </i>
    <i>
      <x v="2803"/>
    </i>
    <i>
      <x v="2807"/>
    </i>
    <i>
      <x v="2808"/>
    </i>
    <i>
      <x v="2809"/>
    </i>
    <i>
      <x v="2810"/>
    </i>
    <i>
      <x v="2813"/>
    </i>
    <i>
      <x v="2818"/>
    </i>
    <i>
      <x v="2822"/>
    </i>
    <i>
      <x v="2824"/>
    </i>
    <i>
      <x v="2826"/>
    </i>
    <i>
      <x v="2827"/>
    </i>
    <i>
      <x v="2830"/>
    </i>
    <i>
      <x v="2831"/>
    </i>
    <i>
      <x v="2833"/>
    </i>
    <i>
      <x v="2836"/>
    </i>
    <i>
      <x v="2838"/>
    </i>
    <i>
      <x v="2839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70"/>
    </i>
    <i>
      <x v="2971"/>
    </i>
    <i>
      <x v="2972"/>
    </i>
    <i>
      <x v="2973"/>
    </i>
    <i>
      <x v="2974"/>
    </i>
    <i>
      <x v="2975"/>
    </i>
    <i>
      <x v="2977"/>
    </i>
    <i>
      <x v="2978"/>
    </i>
    <i>
      <x v="2979"/>
    </i>
    <i>
      <x v="2980"/>
    </i>
    <i>
      <x v="3147"/>
    </i>
    <i>
      <x v="3148"/>
    </i>
    <i>
      <x v="3149"/>
    </i>
    <i>
      <x v="3150"/>
    </i>
    <i>
      <x v="3151"/>
    </i>
    <i>
      <x v="3153"/>
    </i>
    <i>
      <x v="3154"/>
    </i>
    <i>
      <x v="3156"/>
    </i>
    <i>
      <x v="3157"/>
    </i>
    <i>
      <x v="3158"/>
    </i>
    <i>
      <x v="3159"/>
    </i>
    <i>
      <x v="3160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2"/>
    </i>
    <i>
      <x v="3173"/>
    </i>
    <i>
      <x v="3174"/>
    </i>
    <i>
      <x v="3175"/>
    </i>
    <i>
      <x v="3176"/>
    </i>
    <i>
      <x v="3177"/>
    </i>
    <i>
      <x v="3179"/>
    </i>
    <i>
      <x v="3182"/>
    </i>
    <i>
      <x v="3183"/>
    </i>
    <i>
      <x v="3184"/>
    </i>
    <i>
      <x v="3187"/>
    </i>
    <i>
      <x v="3208"/>
    </i>
    <i>
      <x v="3209"/>
    </i>
    <i>
      <x v="3210"/>
    </i>
    <i>
      <x v="3211"/>
    </i>
    <i>
      <x v="3212"/>
    </i>
    <i>
      <x v="3215"/>
    </i>
    <i>
      <x v="3217"/>
    </i>
    <i>
      <x v="3219"/>
    </i>
    <i>
      <x v="3220"/>
    </i>
    <i>
      <x v="3222"/>
    </i>
    <i>
      <x v="3223"/>
    </i>
    <i>
      <x v="3224"/>
    </i>
    <i>
      <x v="3225"/>
    </i>
    <i>
      <x v="3228"/>
    </i>
    <i>
      <x v="3229"/>
    </i>
    <i>
      <x v="3230"/>
    </i>
    <i>
      <x v="3231"/>
    </i>
    <i>
      <x v="3232"/>
    </i>
    <i>
      <x v="3233"/>
    </i>
    <i>
      <x v="3235"/>
    </i>
    <i>
      <x v="3236"/>
    </i>
    <i>
      <x v="3237"/>
    </i>
    <i>
      <x v="3241"/>
    </i>
    <i>
      <x v="3242"/>
    </i>
    <i>
      <x v="3243"/>
    </i>
    <i>
      <x v="3245"/>
    </i>
    <i>
      <x v="3246"/>
    </i>
    <i>
      <x v="3248"/>
    </i>
    <i>
      <x v="3249"/>
    </i>
    <i>
      <x v="3250"/>
    </i>
    <i>
      <x v="3251"/>
    </i>
    <i>
      <x v="3253"/>
    </i>
    <i>
      <x v="3256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6"/>
    </i>
    <i>
      <x v="3267"/>
    </i>
    <i>
      <x v="3268"/>
    </i>
    <i>
      <x v="3272"/>
    </i>
    <i>
      <x v="3273"/>
    </i>
    <i>
      <x v="3274"/>
    </i>
    <i>
      <x v="3275"/>
    </i>
    <i>
      <x v="3279"/>
    </i>
    <i>
      <x v="3280"/>
    </i>
    <i>
      <x v="3281"/>
    </i>
    <i>
      <x v="3282"/>
    </i>
    <i>
      <x v="3284"/>
    </i>
    <i>
      <x v="3285"/>
    </i>
    <i>
      <x v="3286"/>
    </i>
    <i>
      <x v="3291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7"/>
    </i>
    <i>
      <x v="3308"/>
    </i>
    <i>
      <x v="3310"/>
    </i>
    <i>
      <x v="3311"/>
    </i>
    <i>
      <x v="3312"/>
    </i>
    <i>
      <x v="3313"/>
    </i>
    <i>
      <x v="3316"/>
    </i>
    <i>
      <x v="3317"/>
    </i>
    <i>
      <x v="3320"/>
    </i>
    <i>
      <x v="3321"/>
    </i>
    <i>
      <x v="3322"/>
    </i>
    <i>
      <x v="3326"/>
    </i>
    <i>
      <x v="3328"/>
    </i>
    <i>
      <x v="3331"/>
    </i>
    <i>
      <x v="3332"/>
    </i>
    <i>
      <x v="3333"/>
    </i>
    <i>
      <x v="3334"/>
    </i>
    <i>
      <x v="3338"/>
    </i>
    <i>
      <x v="3339"/>
    </i>
    <i>
      <x v="3340"/>
    </i>
    <i>
      <x v="3342"/>
    </i>
    <i>
      <x v="3344"/>
    </i>
    <i>
      <x v="3345"/>
    </i>
    <i>
      <x v="3346"/>
    </i>
    <i>
      <x v="3348"/>
    </i>
    <i>
      <x v="3349"/>
    </i>
    <i>
      <x v="3354"/>
    </i>
    <i>
      <x v="3358"/>
    </i>
    <i>
      <x v="3359"/>
    </i>
    <i>
      <x v="3361"/>
    </i>
    <i>
      <x v="3362"/>
    </i>
    <i>
      <x v="3363"/>
    </i>
    <i>
      <x v="3365"/>
    </i>
    <i>
      <x v="3366"/>
    </i>
    <i>
      <x v="3368"/>
    </i>
    <i>
      <x v="3370"/>
    </i>
    <i>
      <x v="3371"/>
    </i>
    <i>
      <x v="3372"/>
    </i>
    <i>
      <x v="3376"/>
    </i>
    <i>
      <x v="3380"/>
    </i>
    <i>
      <x v="3381"/>
    </i>
    <i>
      <x v="3383"/>
    </i>
    <i>
      <x v="3384"/>
    </i>
    <i>
      <x v="3385"/>
    </i>
    <i>
      <x v="3386"/>
    </i>
    <i>
      <x v="3387"/>
    </i>
    <i>
      <x v="3389"/>
    </i>
    <i>
      <x v="3390"/>
    </i>
    <i>
      <x v="3391"/>
    </i>
    <i>
      <x v="3393"/>
    </i>
    <i>
      <x v="3396"/>
    </i>
    <i>
      <x v="3398"/>
    </i>
    <i>
      <x v="3400"/>
    </i>
    <i>
      <x v="3402"/>
    </i>
    <i>
      <x v="3404"/>
    </i>
    <i>
      <x v="3406"/>
    </i>
    <i>
      <x v="3408"/>
    </i>
    <i>
      <x v="3410"/>
    </i>
    <i>
      <x v="3411"/>
    </i>
    <i>
      <x v="3413"/>
    </i>
    <i>
      <x v="3414"/>
    </i>
    <i>
      <x v="3415"/>
    </i>
    <i>
      <x v="3417"/>
    </i>
    <i>
      <x v="3418"/>
    </i>
    <i>
      <x v="3421"/>
    </i>
    <i>
      <x v="3423"/>
    </i>
    <i>
      <x v="3424"/>
    </i>
    <i>
      <x v="3425"/>
    </i>
    <i>
      <x v="3426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7"/>
    </i>
    <i>
      <x v="3448"/>
    </i>
    <i>
      <x v="3449"/>
    </i>
    <i>
      <x v="3451"/>
    </i>
    <i>
      <x v="3452"/>
    </i>
    <i>
      <x v="3455"/>
    </i>
    <i>
      <x v="3456"/>
    </i>
    <i>
      <x v="3457"/>
    </i>
    <i>
      <x v="3458"/>
    </i>
    <i>
      <x v="3461"/>
    </i>
    <i>
      <x v="3462"/>
    </i>
    <i>
      <x v="3464"/>
    </i>
    <i>
      <x v="3466"/>
    </i>
    <i>
      <x v="3467"/>
    </i>
    <i>
      <x v="3468"/>
    </i>
    <i>
      <x v="3469"/>
    </i>
    <i>
      <x v="3470"/>
    </i>
    <i>
      <x v="3472"/>
    </i>
    <i>
      <x v="3473"/>
    </i>
    <i>
      <x v="3476"/>
    </i>
    <i>
      <x v="3477"/>
    </i>
    <i>
      <x v="3478"/>
    </i>
    <i>
      <x v="3480"/>
    </i>
    <i>
      <x v="3483"/>
    </i>
    <i>
      <x v="3484"/>
    </i>
    <i>
      <x v="3485"/>
    </i>
    <i>
      <x v="3486"/>
    </i>
    <i>
      <x v="3488"/>
    </i>
    <i>
      <x v="3490"/>
    </i>
    <i>
      <x v="3491"/>
    </i>
    <i>
      <x v="3492"/>
    </i>
    <i>
      <x v="3493"/>
    </i>
    <i>
      <x v="3494"/>
    </i>
    <i>
      <x v="3496"/>
    </i>
    <i>
      <x v="3497"/>
    </i>
    <i>
      <x v="3499"/>
    </i>
    <i>
      <x v="3500"/>
    </i>
    <i>
      <x v="3502"/>
    </i>
    <i>
      <x v="3504"/>
    </i>
    <i>
      <x v="3505"/>
    </i>
    <i>
      <x v="3506"/>
    </i>
    <i>
      <x v="3507"/>
    </i>
    <i>
      <x v="3509"/>
    </i>
    <i>
      <x v="3510"/>
    </i>
    <i>
      <x v="3513"/>
    </i>
    <i>
      <x v="3514"/>
    </i>
    <i>
      <x v="3515"/>
    </i>
    <i>
      <x v="3516"/>
    </i>
    <i>
      <x v="3518"/>
    </i>
    <i>
      <x v="3521"/>
    </i>
    <i>
      <x v="3524"/>
    </i>
    <i>
      <x v="3525"/>
    </i>
    <i>
      <x v="3526"/>
    </i>
    <i>
      <x v="3527"/>
    </i>
    <i>
      <x v="3529"/>
    </i>
    <i>
      <x v="3531"/>
    </i>
    <i>
      <x v="3532"/>
    </i>
    <i>
      <x v="3533"/>
    </i>
    <i>
      <x v="3534"/>
    </i>
    <i>
      <x v="3539"/>
    </i>
    <i>
      <x v="3542"/>
    </i>
    <i>
      <x v="3544"/>
    </i>
    <i>
      <x v="3545"/>
    </i>
    <i>
      <x v="3546"/>
    </i>
    <i>
      <x v="3547"/>
    </i>
    <i>
      <x v="3548"/>
    </i>
    <i>
      <x v="3551"/>
    </i>
    <i>
      <x v="3553"/>
    </i>
    <i>
      <x v="3554"/>
    </i>
    <i>
      <x v="3557"/>
    </i>
    <i>
      <x v="3561"/>
    </i>
    <i>
      <x v="3565"/>
    </i>
    <i>
      <x v="3568"/>
    </i>
    <i>
      <x v="3569"/>
    </i>
    <i>
      <x v="3570"/>
    </i>
    <i>
      <x v="3574"/>
    </i>
    <i>
      <x v="3575"/>
    </i>
    <i>
      <x v="3576"/>
    </i>
    <i>
      <x v="3577"/>
    </i>
    <i>
      <x v="3580"/>
    </i>
    <i>
      <x v="3582"/>
    </i>
    <i>
      <x v="3583"/>
    </i>
    <i>
      <x v="3585"/>
    </i>
    <i>
      <x v="3586"/>
    </i>
    <i>
      <x v="3589"/>
    </i>
    <i>
      <x v="3591"/>
    </i>
    <i>
      <x v="3592"/>
    </i>
    <i>
      <x v="3593"/>
    </i>
    <i>
      <x v="3594"/>
    </i>
    <i>
      <x v="3595"/>
    </i>
    <i>
      <x v="3597"/>
    </i>
    <i>
      <x v="3598"/>
    </i>
    <i>
      <x v="3599"/>
    </i>
    <i>
      <x v="3600"/>
    </i>
    <i>
      <x v="3602"/>
    </i>
    <i>
      <x v="3603"/>
    </i>
    <i>
      <x v="3604"/>
    </i>
    <i>
      <x v="3613"/>
    </i>
    <i>
      <x v="3614"/>
    </i>
    <i>
      <x v="3619"/>
    </i>
    <i>
      <x v="3620"/>
    </i>
    <i>
      <x v="3621"/>
    </i>
    <i>
      <x v="3622"/>
    </i>
    <i>
      <x v="3623"/>
    </i>
    <i>
      <x v="3624"/>
    </i>
    <i>
      <x v="3627"/>
    </i>
    <i>
      <x v="3648"/>
    </i>
    <i>
      <x v="3651"/>
    </i>
    <i>
      <x v="3655"/>
    </i>
    <i>
      <x v="3658"/>
    </i>
    <i>
      <x v="3659"/>
    </i>
    <i>
      <x v="3661"/>
    </i>
    <i>
      <x v="3664"/>
    </i>
    <i>
      <x v="3666"/>
    </i>
    <i>
      <x v="3668"/>
    </i>
    <i>
      <x v="3671"/>
    </i>
    <i>
      <x v="3676"/>
    </i>
    <i>
      <x v="3677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9"/>
    </i>
    <i>
      <x v="3690"/>
    </i>
    <i>
      <x v="3691"/>
    </i>
    <i>
      <x v="3692"/>
    </i>
    <i>
      <x v="3694"/>
    </i>
    <i>
      <x v="3695"/>
    </i>
    <i>
      <x v="3698"/>
    </i>
    <i>
      <x v="3699"/>
    </i>
    <i>
      <x v="3700"/>
    </i>
    <i>
      <x v="3703"/>
    </i>
    <i>
      <x v="3705"/>
    </i>
    <i>
      <x v="3706"/>
    </i>
    <i>
      <x v="3707"/>
    </i>
    <i>
      <x v="3708"/>
    </i>
    <i>
      <x v="3710"/>
    </i>
    <i>
      <x v="3711"/>
    </i>
    <i>
      <x v="3712"/>
    </i>
    <i>
      <x v="3713"/>
    </i>
    <i>
      <x v="3714"/>
    </i>
    <i>
      <x v="3716"/>
    </i>
    <i>
      <x v="3720"/>
    </i>
    <i>
      <x v="3721"/>
    </i>
    <i>
      <x v="3726"/>
    </i>
    <i>
      <x v="3727"/>
    </i>
    <i>
      <x v="3810"/>
    </i>
    <i>
      <x v="3813"/>
    </i>
    <i>
      <x v="3814"/>
    </i>
    <i>
      <x v="3816"/>
    </i>
    <i>
      <x v="3817"/>
    </i>
    <i>
      <x v="3818"/>
    </i>
    <i>
      <x v="3819"/>
    </i>
    <i>
      <x v="3821"/>
    </i>
    <i>
      <x v="3823"/>
    </i>
    <i>
      <x v="3825"/>
    </i>
    <i>
      <x v="3828"/>
    </i>
    <i>
      <x v="3829"/>
    </i>
    <i>
      <x v="3830"/>
    </i>
    <i>
      <x v="3831"/>
    </i>
    <i>
      <x v="3832"/>
    </i>
    <i>
      <x v="3836"/>
    </i>
    <i>
      <x v="3839"/>
    </i>
  </rowItems>
  <colItems count="1">
    <i/>
  </colItems>
  <pageFields count="3">
    <pageField fld="17" item="24" hier="-1"/>
    <pageField fld="6" hier="-1"/>
    <pageField fld="5" item="3" hier="-1"/>
  </pageFields>
  <dataFields count="1">
    <dataField name="Sum of goal" fld="3" baseField="0" baseItem="0" numFmtId="169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932" sqref="G293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179687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7" max="17" width="41.15625" customWidth="1"/>
    <col min="18" max="18" width="11.41796875" customWidth="1"/>
    <col min="19" max="19" width="12.7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8364</v>
      </c>
      <c r="T1" s="1" t="s">
        <v>8365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8">
        <f>IFERROR(ROUND(E2/L2,2),0)</f>
        <v>63.92</v>
      </c>
      <c r="Q2" t="s">
        <v>8308</v>
      </c>
      <c r="R2" t="s">
        <v>8309</v>
      </c>
      <c r="S2" s="14">
        <f>(((J2/60)/60/24)+DATE(1970,1,1))</f>
        <v>42177.007071759261</v>
      </c>
      <c r="T2" s="14">
        <f>(((I2/60)/60/24)+DATE(1970,1,1))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8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(((J3/60)/60/24)+DATE(1970,1,1))</f>
        <v>42766.600497685184</v>
      </c>
      <c r="T3" s="14">
        <f t="shared" ref="T3:T66" si="3">(((I3/60)/60/24)+DATE(1970,1,1))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8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8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(((J67/60)/60/24)+DATE(1970,1,1))</f>
        <v>41835.821226851855</v>
      </c>
      <c r="T67" s="14">
        <f t="shared" ref="T67:T130" si="7">(((I67/60)/60/24)+DATE(1970,1,1))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8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8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(((J131/60)/60/24)+DATE(1970,1,1))</f>
        <v>41882.937303240738</v>
      </c>
      <c r="T131" s="14">
        <f t="shared" ref="T131:T194" si="11">(((I131/60)/60/24)+DATE(1970,1,1))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8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8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(((J195/60)/60/24)+DATE(1970,1,1))</f>
        <v>41911.934791666667</v>
      </c>
      <c r="T195" s="14">
        <f t="shared" ref="T195:T258" si="15">(((I195/60)/60/24)+DATE(1970,1,1))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8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8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(((J259/60)/60/24)+DATE(1970,1,1))</f>
        <v>42479.626875000002</v>
      </c>
      <c r="T259" s="14">
        <f t="shared" ref="T259:T322" si="19">(((I259/60)/60/24)+DATE(1970,1,1))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8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8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(((J323/60)/60/24)+DATE(1970,1,1))</f>
        <v>42647.446597222224</v>
      </c>
      <c r="T323" s="14">
        <f t="shared" ref="T323:T386" si="23">(((I323/60)/60/24)+DATE(1970,1,1))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8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8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(((J387/60)/60/24)+DATE(1970,1,1))</f>
        <v>41934.584502314814</v>
      </c>
      <c r="T387" s="14">
        <f t="shared" ref="T387:T450" si="27">(((I387/60)/60/24)+DATE(1970,1,1))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8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8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(((J451/60)/60/24)+DATE(1970,1,1))</f>
        <v>41534.568113425928</v>
      </c>
      <c r="T451" s="14">
        <f t="shared" ref="T451:T514" si="31">(((I451/60)/60/24)+DATE(1970,1,1))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8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8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(((J515/60)/60/24)+DATE(1970,1,1))</f>
        <v>42552.653993055559</v>
      </c>
      <c r="T515" s="14">
        <f t="shared" ref="T515:T578" si="35">(((I515/60)/60/24)+DATE(1970,1,1))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8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8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8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8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8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8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8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8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8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8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8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8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8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8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8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8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8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8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8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8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8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8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8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8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8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8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8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8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8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(((J579/60)/60/24)+DATE(1970,1,1))</f>
        <v>42450.589143518519</v>
      </c>
      <c r="T579" s="14">
        <f t="shared" ref="T579:T642" si="39">(((I579/60)/60/24)+DATE(1970,1,1))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8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8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8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8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8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8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8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8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8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8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8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8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8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8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8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8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8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8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8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8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(((J643/60)/60/24)+DATE(1970,1,1))</f>
        <v>42199.57</v>
      </c>
      <c r="T643" s="14">
        <f t="shared" ref="T643:T706" si="43">(((I643/60)/60/24)+DATE(1970,1,1))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8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8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8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8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8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8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8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8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8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8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8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8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8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8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8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8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8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8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8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8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8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8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8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8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8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8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8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8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8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8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8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8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8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8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8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8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8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8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8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8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8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8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8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8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8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8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8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8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8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8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8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8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8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(((J707/60)/60/24)+DATE(1970,1,1))</f>
        <v>42726.491643518515</v>
      </c>
      <c r="T707" s="14">
        <f t="shared" ref="T707:T770" si="47">(((I707/60)/60/24)+DATE(1970,1,1))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8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8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8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8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8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8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8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8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8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8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8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8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8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8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8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8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8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8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8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8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8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8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8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8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8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8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8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8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8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8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8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8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8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8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8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8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8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8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8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8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8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8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8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8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8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8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8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8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8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(((J771/60)/60/24)+DATE(1970,1,1))</f>
        <v>41604.996458333335</v>
      </c>
      <c r="T771" s="14">
        <f t="shared" ref="T771:T834" si="51">(((I771/60)/60/24)+DATE(1970,1,1))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8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8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8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8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8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8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8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8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8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8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8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8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8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8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8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8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8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8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8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8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8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8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8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8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8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8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8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8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8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8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8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8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8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8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8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8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8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8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8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8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8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8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8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8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8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8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8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8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8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8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8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8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8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(((J835/60)/60/24)+DATE(1970,1,1))</f>
        <v>41718.878182870372</v>
      </c>
      <c r="T835" s="14">
        <f t="shared" ref="T835:T898" si="55">(((I835/60)/60/24)+DATE(1970,1,1))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8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8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8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8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8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8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8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8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8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8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8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8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8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8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8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8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8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8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8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8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8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8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8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8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8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8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8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8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8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8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8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8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8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8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8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8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8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8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8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8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8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8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8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8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8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8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(((J899/60)/60/24)+DATE(1970,1,1))</f>
        <v>41211.688750000001</v>
      </c>
      <c r="T899" s="14">
        <f t="shared" ref="T899:T962" si="59">(((I899/60)/60/24)+DATE(1970,1,1))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8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8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8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8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8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8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8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8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8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8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8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8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8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8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8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8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8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8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8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8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8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8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8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8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8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8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8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8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8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8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8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8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8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8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8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8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8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8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8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8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8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8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8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8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(((J963/60)/60/24)+DATE(1970,1,1))</f>
        <v>42740.693692129629</v>
      </c>
      <c r="T963" s="14">
        <f t="shared" ref="T963:T1026" si="63">(((I963/60)/60/24)+DATE(1970,1,1))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8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8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8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8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8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8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8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8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8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8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8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8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8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8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8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8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8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8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8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8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8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8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8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8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8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8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8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8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8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8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8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8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8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8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8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8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8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8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8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8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8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8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8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8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8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8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8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(((J1027/60)/60/24)+DATE(1970,1,1))</f>
        <v>42049.833761574075</v>
      </c>
      <c r="T1027" s="14">
        <f t="shared" ref="T1027:T1090" si="67">(((I1027/60)/60/24)+DATE(1970,1,1))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8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8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8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8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8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8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8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8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8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8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8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8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8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8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8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8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8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8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8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8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8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8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8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8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8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8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8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8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8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8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8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8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8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(((J1091/60)/60/24)+DATE(1970,1,1))</f>
        <v>42151.189525462964</v>
      </c>
      <c r="T1091" s="14">
        <f t="shared" ref="T1091:T1154" si="71">(((I1091/60)/60/24)+DATE(1970,1,1))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8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8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8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8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8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8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8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8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8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8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8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8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8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8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8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8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8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8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8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8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8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8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8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8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8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8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8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8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8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8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8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(((J1155/60)/60/24)+DATE(1970,1,1))</f>
        <v>42143.714178240742</v>
      </c>
      <c r="T1155" s="14">
        <f t="shared" ref="T1155:T1218" si="75">(((I1155/60)/60/24)+DATE(1970,1,1))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8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8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8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8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8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8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8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8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8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8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8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8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8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8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8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8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8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8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8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8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8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8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8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8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8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8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8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8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8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8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8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8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8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8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8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8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8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8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8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8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8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8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8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8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8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8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(((J1219/60)/60/24)+DATE(1970,1,1))</f>
        <v>42535.809490740736</v>
      </c>
      <c r="T1219" s="14">
        <f t="shared" ref="T1219:T1282" si="79">(((I1219/60)/60/24)+DATE(1970,1,1))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8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8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8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8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8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8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8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8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8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8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8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8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8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8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8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8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8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8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8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8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8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8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8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8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8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8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8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8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8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8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8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8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8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8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8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8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8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8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8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8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8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8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8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8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8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8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8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8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8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8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8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8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(((J1283/60)/60/24)+DATE(1970,1,1))</f>
        <v>41463.743472222224</v>
      </c>
      <c r="T1283" s="14">
        <f t="shared" ref="T1283:T1346" si="83">(((I1283/60)/60/24)+DATE(1970,1,1))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8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8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8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8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8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8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8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8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8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8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8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8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8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8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8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8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8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8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8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8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8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8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8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8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8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8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8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8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8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8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8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8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8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8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8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8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8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8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8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8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8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8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8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8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8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8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(((J1347/60)/60/24)+DATE(1970,1,1))</f>
        <v>41799.814340277779</v>
      </c>
      <c r="T1347" s="14">
        <f t="shared" ref="T1347:T1410" si="87">(((I1347/60)/60/24)+DATE(1970,1,1))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8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8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8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8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8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8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8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8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8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8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8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8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8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8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8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8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8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8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8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8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8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8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8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8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8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8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8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8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8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8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8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8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8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8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8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8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8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8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8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8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8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8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8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8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8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8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8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8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8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8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8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8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8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8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(((J1411/60)/60/24)+DATE(1970,1,1))</f>
        <v>41945.133506944447</v>
      </c>
      <c r="T1411" s="14">
        <f t="shared" ref="T1411:T1474" si="91">(((I1411/60)/60/24)+DATE(1970,1,1))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8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8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8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8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8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8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8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8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8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8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8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8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8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8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8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8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8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8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8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8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8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8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8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8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8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8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8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8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8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8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(((J1475/60)/60/24)+DATE(1970,1,1))</f>
        <v>40939.979618055557</v>
      </c>
      <c r="T1475" s="14">
        <f t="shared" ref="T1475:T1538" si="95">(((I1475/60)/60/24)+DATE(1970,1,1))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8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8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8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8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8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8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8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8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8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8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8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8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8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8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8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8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8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8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8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8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8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8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8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8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8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8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8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8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8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8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8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8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8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8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8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8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8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8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8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8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8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8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8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8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8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8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8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8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8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(((J1539/60)/60/24)+DATE(1970,1,1))</f>
        <v>42552.315127314811</v>
      </c>
      <c r="T1539" s="14">
        <f t="shared" ref="T1539:T1602" si="99">(((I1539/60)/60/24)+DATE(1970,1,1))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8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8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8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8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8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8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8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8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8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8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8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8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8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8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8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8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8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8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8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8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8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8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8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8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8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8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8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8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8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8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8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(((J1603/60)/60/24)+DATE(1970,1,1))</f>
        <v>40638.092974537038</v>
      </c>
      <c r="T1603" s="14">
        <f t="shared" ref="T1603:T1666" si="103">(((I1603/60)/60/24)+DATE(1970,1,1))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8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8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8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8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8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8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8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8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8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8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8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8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8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8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8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8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8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8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8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8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8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8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8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8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8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8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8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8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8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8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8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8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8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8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8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8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8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8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8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8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8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8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8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8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8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8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8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8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8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8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8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8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8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8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8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8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(((J1667/60)/60/24)+DATE(1970,1,1))</f>
        <v>40564.649456018517</v>
      </c>
      <c r="T1667" s="14">
        <f t="shared" ref="T1667:T1730" si="107">(((I1667/60)/60/24)+DATE(1970,1,1))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8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8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8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8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8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8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8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8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8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8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8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8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8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8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8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8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8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8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8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8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8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8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8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8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8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8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8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8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8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8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8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8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8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8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8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8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8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8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8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8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8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8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8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(((J1731/60)/60/24)+DATE(1970,1,1))</f>
        <v>42471.052152777775</v>
      </c>
      <c r="T1731" s="14">
        <f t="shared" ref="T1731:T1794" si="111">(((I1731/60)/60/24)+DATE(1970,1,1))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8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8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8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8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8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8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8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8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8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8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8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8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8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8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8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8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8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8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8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8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8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8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8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8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8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8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8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8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8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8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8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8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8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8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8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8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8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8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8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8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8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8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8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8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8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8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8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(((J1795/60)/60/24)+DATE(1970,1,1))</f>
        <v>41940.89166666667</v>
      </c>
      <c r="T1795" s="14">
        <f t="shared" ref="T1795:T1858" si="115">(((I1795/60)/60/24)+DATE(1970,1,1))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8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8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8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8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8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8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8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8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8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8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8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8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8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8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8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8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8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8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8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8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8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8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8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8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8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8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8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8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8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8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8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8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8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8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8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8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8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8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8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8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8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8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8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8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8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8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8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8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8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8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8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8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(((J1859/60)/60/24)+DATE(1970,1,1))</f>
        <v>41864.76866898148</v>
      </c>
      <c r="T1859" s="14">
        <f t="shared" ref="T1859:T1922" si="119">(((I1859/60)/60/24)+DATE(1970,1,1))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8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8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8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8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8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8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8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8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8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8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8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8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8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8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8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8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8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8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8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8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8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8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8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8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8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8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8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8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8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8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8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8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8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8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8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8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8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8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8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8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8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8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8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8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(((J1923/60)/60/24)+DATE(1970,1,1))</f>
        <v>41074.221562500003</v>
      </c>
      <c r="T1923" s="14">
        <f t="shared" ref="T1923:T1986" si="123">(((I1923/60)/60/24)+DATE(1970,1,1))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8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8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8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8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8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8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8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8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8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8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8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8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8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8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8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8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8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8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8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8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8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8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8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8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8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8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8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8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8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8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8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8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8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8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8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8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8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8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8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8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8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8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8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8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8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8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8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8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8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8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8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8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8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8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8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8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(((J1987/60)/60/24)+DATE(1970,1,1))</f>
        <v>42555.698738425926</v>
      </c>
      <c r="T1987" s="14">
        <f t="shared" ref="T1987:T2050" si="127">(((I1987/60)/60/24)+DATE(1970,1,1))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8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8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8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8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8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8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8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8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8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8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8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8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8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8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8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8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8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8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8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8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8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8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8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8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8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8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8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8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8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8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8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8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8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8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8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8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8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8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8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8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8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8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8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8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8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8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8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8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8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8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(((J2051/60)/60/24)+DATE(1970,1,1))</f>
        <v>41575.527349537035</v>
      </c>
      <c r="T2051" s="14">
        <f t="shared" ref="T2051:T2114" si="131">(((I2051/60)/60/24)+DATE(1970,1,1))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8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8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8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8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8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8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8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8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8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8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8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8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8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8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8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8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8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8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8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8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8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8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8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8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8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8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8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8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8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8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8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8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8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8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8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8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8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8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8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8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8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8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8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8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8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8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8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8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8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8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8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8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8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8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8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8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8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(((J2115/60)/60/24)+DATE(1970,1,1))</f>
        <v>41870.86546296296</v>
      </c>
      <c r="T2115" s="14">
        <f t="shared" ref="T2115:T2178" si="135">(((I2115/60)/60/24)+DATE(1970,1,1))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8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8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8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8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8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8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8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8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8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8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8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8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8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8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8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8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8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8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8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8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8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8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8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8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8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8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8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8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8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8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8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8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8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8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8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8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8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8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8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8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8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8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8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8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8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8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8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8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(((J2179/60)/60/24)+DATE(1970,1,1))</f>
        <v>42502.250775462962</v>
      </c>
      <c r="T2179" s="14">
        <f t="shared" ref="T2179:T2242" si="139">(((I2179/60)/60/24)+DATE(1970,1,1))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8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8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8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8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8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8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8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8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8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8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8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8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8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8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8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8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8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8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8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8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8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8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8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8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8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8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8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8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8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8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8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8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8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8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8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8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8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8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8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8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8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8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8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8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8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8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8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8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8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8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8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8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8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8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8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8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8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(((J2243/60)/60/24)+DATE(1970,1,1))</f>
        <v>42766.827546296292</v>
      </c>
      <c r="T2243" s="14">
        <f t="shared" ref="T2243:T2306" si="143">(((I2243/60)/60/24)+DATE(1970,1,1))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8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8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8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8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8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8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8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8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8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8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8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8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8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8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8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8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8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8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8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8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8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8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8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8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8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8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8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8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8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8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8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8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8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8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8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8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8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8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8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8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8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8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8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8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8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8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8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8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8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8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8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8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8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8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8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8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8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(((J2307/60)/60/24)+DATE(1970,1,1))</f>
        <v>41834.695277777777</v>
      </c>
      <c r="T2307" s="14">
        <f t="shared" ref="T2307:T2370" si="147">(((I2307/60)/60/24)+DATE(1970,1,1))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8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8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8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8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8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8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8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8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8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8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8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8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8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8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8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8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8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8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8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8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8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8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8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8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8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8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8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8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8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8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8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8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8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8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8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8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8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8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(((J2371/60)/60/24)+DATE(1970,1,1))</f>
        <v>42380.812627314815</v>
      </c>
      <c r="T2371" s="14">
        <f t="shared" ref="T2371:T2434" si="151">(((I2371/60)/60/24)+DATE(1970,1,1))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8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8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8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8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8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8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8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8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8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8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8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8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8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8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8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8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8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8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8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8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8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8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8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8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(((J2435/60)/60/24)+DATE(1970,1,1))</f>
        <v>42397.89980324074</v>
      </c>
      <c r="T2435" s="14">
        <f t="shared" ref="T2435:T2498" si="155">(((I2435/60)/60/24)+DATE(1970,1,1))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8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8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8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8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8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8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8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8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8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8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8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8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8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8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8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8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8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8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8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8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8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8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8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8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8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8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8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8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8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8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8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8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8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8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8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8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8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8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8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8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8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8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8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8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8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8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8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8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(((J2499/60)/60/24)+DATE(1970,1,1))</f>
        <v>40730.878912037035</v>
      </c>
      <c r="T2499" s="14">
        <f t="shared" ref="T2499:T2562" si="159">(((I2499/60)/60/24)+DATE(1970,1,1))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8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8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8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8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8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8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8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8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8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8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8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8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8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8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8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8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8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8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8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8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8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8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8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8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8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8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8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8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8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8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8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8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8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8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8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8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8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8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8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8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8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8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8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8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(((J2563/60)/60/24)+DATE(1970,1,1))</f>
        <v>42260.528807870374</v>
      </c>
      <c r="T2563" s="14">
        <f t="shared" ref="T2563:T2626" si="163">(((I2563/60)/60/24)+DATE(1970,1,1))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8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8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8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8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8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8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8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8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8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8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8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8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8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8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8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8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8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8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8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8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8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8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8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8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8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8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8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8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8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8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8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8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8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8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8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8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8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8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(((J2627/60)/60/24)+DATE(1970,1,1))</f>
        <v>42658.810277777782</v>
      </c>
      <c r="T2627" s="14">
        <f t="shared" ref="T2627:T2690" si="167">(((I2627/60)/60/24)+DATE(1970,1,1))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8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8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8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8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8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8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8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8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8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8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8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8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8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8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8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8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8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8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8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8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8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8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8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8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8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8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8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8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8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8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8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8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8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8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8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8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8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8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8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8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8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8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8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8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8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8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8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(((J2691/60)/60/24)+DATE(1970,1,1))</f>
        <v>42551.961689814809</v>
      </c>
      <c r="T2691" s="14">
        <f t="shared" ref="T2691:T2754" si="171">(((I2691/60)/60/24)+DATE(1970,1,1))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8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8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8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8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8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8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8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8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8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8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8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8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8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8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8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8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8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8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8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8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8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8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8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8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8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8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8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8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8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8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8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8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8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8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8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8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8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8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8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8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8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8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8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8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8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8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8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8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8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8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8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(((J2755/60)/60/24)+DATE(1970,1,1))</f>
        <v>41117.900729166664</v>
      </c>
      <c r="T2755" s="14">
        <f t="shared" ref="T2755:T2818" si="175">(((I2755/60)/60/24)+DATE(1970,1,1))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8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8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8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8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8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8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8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8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8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8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8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8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8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8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8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8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8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8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8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8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8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8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8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8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8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8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8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8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8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8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8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8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8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8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8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8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8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8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8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(((J2819/60)/60/24)+DATE(1970,1,1))</f>
        <v>42023.634976851856</v>
      </c>
      <c r="T2819" s="14">
        <f t="shared" ref="T2819:T2882" si="179">(((I2819/60)/60/24)+DATE(1970,1,1))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8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8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8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8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8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8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8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8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8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8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8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8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8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8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8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8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8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8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8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8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8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8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8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8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8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8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8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8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8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8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8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(((J2883/60)/60/24)+DATE(1970,1,1))</f>
        <v>41916.597638888888</v>
      </c>
      <c r="T2883" s="14">
        <f t="shared" ref="T2883:T2946" si="183">(((I2883/60)/60/24)+DATE(1970,1,1))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8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8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8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8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8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8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8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8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8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8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8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8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8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8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8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8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8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8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8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8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8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8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8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8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8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8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8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8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8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(((J2947/60)/60/24)+DATE(1970,1,1))</f>
        <v>42118.139583333337</v>
      </c>
      <c r="T2947" s="14">
        <f t="shared" ref="T2947:T3010" si="187">(((I2947/60)/60/24)+DATE(1970,1,1))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8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8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8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8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8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8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8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8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8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8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8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8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8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8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8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8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8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8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8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8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8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8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8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8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8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8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8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8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8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8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8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8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8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8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8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8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8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8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8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8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8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8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8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8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8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8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8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8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(((J3011/60)/60/24)+DATE(1970,1,1))</f>
        <v>41939.569907407407</v>
      </c>
      <c r="T3011" s="14">
        <f t="shared" ref="T3011:T3074" si="191">(((I3011/60)/60/24)+DATE(1970,1,1))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8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8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8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8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8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8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8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8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8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8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8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8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8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8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8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8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8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8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8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8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8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8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8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8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8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8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8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8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8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8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8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8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8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8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8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8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8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8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8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8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8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8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8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8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8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8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8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8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(((J3075/60)/60/24)+DATE(1970,1,1))</f>
        <v>42111.684027777781</v>
      </c>
      <c r="T3075" s="14">
        <f t="shared" ref="T3075:T3138" si="195">(((I3075/60)/60/24)+DATE(1970,1,1))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8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8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8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8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8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8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8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8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8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8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8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8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8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8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8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8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8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8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8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8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8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8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8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8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8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8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8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8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8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8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8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8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(((J3139/60)/60/24)+DATE(1970,1,1))</f>
        <v>42807.885057870371</v>
      </c>
      <c r="T3139" s="14">
        <f t="shared" ref="T3139:T3202" si="199">(((I3139/60)/60/24)+DATE(1970,1,1))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8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8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8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8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8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8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8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8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8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8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8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8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8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8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8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8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8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8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8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8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8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8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8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8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8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8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8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8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8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8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8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8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8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8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8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8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8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8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8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8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8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8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8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8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 s="8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(((J3203/60)/60/24)+DATE(1970,1,1))</f>
        <v>41861.767094907409</v>
      </c>
      <c r="T3203" s="14">
        <f t="shared" ref="T3203:T3266" si="203">(((I3203/60)/60/24)+DATE(1970,1,1))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8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8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8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8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8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8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8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8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8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8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8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8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8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8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8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8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8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8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8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8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8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8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8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8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8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8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8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8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8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8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8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8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8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8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8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8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8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8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8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8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8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8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8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8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8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8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8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8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8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(((J3267/60)/60/24)+DATE(1970,1,1))</f>
        <v>42311.711979166663</v>
      </c>
      <c r="T3267" s="14">
        <f t="shared" ref="T3267:T3330" si="207">(((I3267/60)/60/24)+DATE(1970,1,1))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8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8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8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8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8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8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8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8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8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8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8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8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8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8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8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8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8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8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8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8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8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8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8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8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8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8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8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8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8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8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8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8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8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8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8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8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 s="8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(((J3331/60)/60/24)+DATE(1970,1,1))</f>
        <v>41837.323009259257</v>
      </c>
      <c r="T3331" s="14">
        <f t="shared" ref="T3331:T3394" si="211">(((I3331/60)/60/24)+DATE(1970,1,1))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8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8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8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8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8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8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8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8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8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8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8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8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8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8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8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8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8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8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8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8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8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8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8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8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8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8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8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8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8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8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8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8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8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8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8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8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8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8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8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8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8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8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8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8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8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 s="8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(((J3395/60)/60/24)+DATE(1970,1,1))</f>
        <v>41923.921643518523</v>
      </c>
      <c r="T3395" s="14">
        <f t="shared" ref="T3395:T3458" si="215">(((I3395/60)/60/24)+DATE(1970,1,1))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8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8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8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8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8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8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8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8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8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8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8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8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8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8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8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8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8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8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8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8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8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8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8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8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8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8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8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8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8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8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8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8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8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8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8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8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8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8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8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8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8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8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 s="8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(((J3459/60)/60/24)+DATE(1970,1,1))</f>
        <v>42016.706678240742</v>
      </c>
      <c r="T3459" s="14">
        <f t="shared" ref="T3459:T3522" si="219">(((I3459/60)/60/24)+DATE(1970,1,1))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8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8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8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8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8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8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8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8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8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8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8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8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8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8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8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8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8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8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8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8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8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8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8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8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8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8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8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8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8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8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8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8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8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8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8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8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8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8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8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8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8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 s="8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(((J3523/60)/60/24)+DATE(1970,1,1))</f>
        <v>41881.361342592594</v>
      </c>
      <c r="T3523" s="14">
        <f t="shared" ref="T3523:T3586" si="223">(((I3523/60)/60/24)+DATE(1970,1,1))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8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8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8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8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8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8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8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8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8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8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8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8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8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8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8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8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8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8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8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8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8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8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8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8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8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8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8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8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8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8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8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8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8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8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8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8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8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8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8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8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8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8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8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8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8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 s="8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(((J3587/60)/60/24)+DATE(1970,1,1))</f>
        <v>41964.716319444444</v>
      </c>
      <c r="T3587" s="14">
        <f t="shared" ref="T3587:T3650" si="227">(((I3587/60)/60/24)+DATE(1970,1,1))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8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8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8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8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8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8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8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8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8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8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8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8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8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8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8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8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8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8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8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8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8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8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8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8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8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8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8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8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8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8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8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8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8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8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8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8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8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 s="8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(((J3651/60)/60/24)+DATE(1970,1,1))</f>
        <v>41780.712893518517</v>
      </c>
      <c r="T3651" s="14">
        <f t="shared" ref="T3651:T3714" si="231">(((I3651/60)/60/24)+DATE(1970,1,1))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8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8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8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8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8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8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8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8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8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8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8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8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8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8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8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8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8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8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8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8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8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8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8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8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8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8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8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8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8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8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8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8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8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8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8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8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8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8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 s="8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(((J3715/60)/60/24)+DATE(1970,1,1))</f>
        <v>42505.738032407404</v>
      </c>
      <c r="T3715" s="14">
        <f t="shared" ref="T3715:T3778" si="235">(((I3715/60)/60/24)+DATE(1970,1,1))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8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8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8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8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8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8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8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8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8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8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8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8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8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8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8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8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8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8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8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8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8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8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8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8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8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8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8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8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8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8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 s="8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(((J3779/60)/60/24)+DATE(1970,1,1))</f>
        <v>41887.111354166671</v>
      </c>
      <c r="T3779" s="14">
        <f t="shared" ref="T3779:T3842" si="239">(((I3779/60)/60/24)+DATE(1970,1,1))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8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8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8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8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8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8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8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8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8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8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8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8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8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8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8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8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8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8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8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8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8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8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8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8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8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8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8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8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8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8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8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8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8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8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8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8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8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8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8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8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8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 s="8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(((J3843/60)/60/24)+DATE(1970,1,1))</f>
        <v>41780.785729166666</v>
      </c>
      <c r="T3843" s="14">
        <f t="shared" ref="T3843:T3906" si="243">(((I3843/60)/60/24)+DATE(1970,1,1))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8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8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8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8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8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8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8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8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8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8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8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8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8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8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8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 s="8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(((J3907/60)/60/24)+DATE(1970,1,1))</f>
        <v>42124.623877314814</v>
      </c>
      <c r="T3907" s="14">
        <f t="shared" ref="T3907:T3970" si="247">(((I3907/60)/60/24)+DATE(1970,1,1))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8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8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8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8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8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8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8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8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8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8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8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8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8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 s="8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(((J3971/60)/60/24)+DATE(1970,1,1))</f>
        <v>42601.854699074072</v>
      </c>
      <c r="T3971" s="14">
        <f t="shared" ref="T3971:T4034" si="251">(((I3971/60)/60/24)+DATE(1970,1,1))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8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8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8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8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8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8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8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8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8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8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8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8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8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8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8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 s="8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(((J4035/60)/60/24)+DATE(1970,1,1))</f>
        <v>42614.268796296295</v>
      </c>
      <c r="T4035" s="14">
        <f t="shared" ref="T4035:T4098" si="255">(((I4035/60)/60/24)+DATE(1970,1,1))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8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8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8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8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8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8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8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8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8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8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8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8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s="8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(((J4099/60)/60/24)+DATE(1970,1,1))</f>
        <v>42344.824502314819</v>
      </c>
      <c r="T4099" s="14">
        <f t="shared" ref="T4099:T4115" si="259">(((I4099/60)/60/24)+DATE(1970,1,1))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8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8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D8A25865-D198-4A0E-89F1-87255CBB0CEF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DA11-1144-4701-966E-24603098A59A}">
  <dimension ref="A1:B5"/>
  <sheetViews>
    <sheetView workbookViewId="0">
      <selection activeCell="B1" sqref="B1:B5"/>
    </sheetView>
  </sheetViews>
  <sheetFormatPr defaultRowHeight="14.4" x14ac:dyDescent="0.55000000000000004"/>
  <cols>
    <col min="1" max="1" width="29.15625" bestFit="1" customWidth="1"/>
  </cols>
  <sheetData>
    <row r="1" spans="1:2" x14ac:dyDescent="0.55000000000000004">
      <c r="A1" t="s">
        <v>3473</v>
      </c>
      <c r="B1" s="10">
        <f>VLOOKUP(A1,Kickstarter!B:D,3,FALSE)</f>
        <v>2000</v>
      </c>
    </row>
    <row r="2" spans="1:2" x14ac:dyDescent="0.55000000000000004">
      <c r="A2" t="s">
        <v>3616</v>
      </c>
      <c r="B2" s="10">
        <f>VLOOKUP(A2,Kickstarter!B:D,3,FALSE)</f>
        <v>2000</v>
      </c>
    </row>
    <row r="3" spans="1:2" x14ac:dyDescent="0.55000000000000004">
      <c r="A3" t="s">
        <v>3178</v>
      </c>
      <c r="B3" s="10">
        <f>VLOOKUP(A3,Kickstarter!B:D,3,FALSE)</f>
        <v>1500</v>
      </c>
    </row>
    <row r="4" spans="1:2" x14ac:dyDescent="0.55000000000000004">
      <c r="A4" t="s">
        <v>3329</v>
      </c>
      <c r="B4" s="10">
        <f>VLOOKUP(A4,Kickstarter!B:D,3,FALSE)</f>
        <v>1000</v>
      </c>
    </row>
    <row r="5" spans="1:2" x14ac:dyDescent="0.55000000000000004">
      <c r="A5" t="s">
        <v>3221</v>
      </c>
      <c r="B5" s="10">
        <f>VLOOKUP(A5,Kickstarter!B:D,3,FALSE)</f>
        <v>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1AB58-9DC2-434B-9EA1-541A77BF6E6C}">
  <dimension ref="A1:B9"/>
  <sheetViews>
    <sheetView workbookViewId="0">
      <selection activeCell="Q23" sqref="Q23"/>
    </sheetView>
  </sheetViews>
  <sheetFormatPr defaultRowHeight="14.4" x14ac:dyDescent="0.55000000000000004"/>
  <cols>
    <col min="1" max="1" width="10.89453125" bestFit="1" customWidth="1"/>
    <col min="2" max="2" width="9.62890625" bestFit="1" customWidth="1"/>
  </cols>
  <sheetData>
    <row r="1" spans="1:2" x14ac:dyDescent="0.55000000000000004">
      <c r="A1" s="11" t="s">
        <v>8359</v>
      </c>
      <c r="B1" t="s">
        <v>8334</v>
      </c>
    </row>
    <row r="2" spans="1:2" x14ac:dyDescent="0.55000000000000004">
      <c r="A2" s="11" t="s">
        <v>8222</v>
      </c>
      <c r="B2" t="s">
        <v>8223</v>
      </c>
    </row>
    <row r="4" spans="1:2" x14ac:dyDescent="0.55000000000000004">
      <c r="A4" s="11" t="s">
        <v>8304</v>
      </c>
      <c r="B4" t="s">
        <v>8362</v>
      </c>
    </row>
    <row r="5" spans="1:2" x14ac:dyDescent="0.55000000000000004">
      <c r="A5" t="s">
        <v>8219</v>
      </c>
      <c r="B5" s="13">
        <v>15</v>
      </c>
    </row>
    <row r="6" spans="1:2" x14ac:dyDescent="0.55000000000000004">
      <c r="A6" t="s">
        <v>8220</v>
      </c>
      <c r="B6" s="13">
        <v>115</v>
      </c>
    </row>
    <row r="7" spans="1:2" x14ac:dyDescent="0.55000000000000004">
      <c r="A7" t="s">
        <v>8221</v>
      </c>
      <c r="B7" s="13">
        <v>4</v>
      </c>
    </row>
    <row r="8" spans="1:2" x14ac:dyDescent="0.55000000000000004">
      <c r="A8" t="s">
        <v>8218</v>
      </c>
      <c r="B8" s="13">
        <v>34</v>
      </c>
    </row>
    <row r="9" spans="1:2" x14ac:dyDescent="0.55000000000000004">
      <c r="A9" t="s">
        <v>8360</v>
      </c>
      <c r="B9" s="13">
        <v>168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990A5-843F-426B-A913-F819516414D8}">
  <dimension ref="A2:F47"/>
  <sheetViews>
    <sheetView workbookViewId="0">
      <selection activeCell="E9" sqref="E9"/>
    </sheetView>
  </sheetViews>
  <sheetFormatPr defaultRowHeight="14.4" x14ac:dyDescent="0.55000000000000004"/>
  <cols>
    <col min="1" max="1" width="16.15625" bestFit="1" customWidth="1"/>
    <col min="2" max="5" width="10.89453125" bestFit="1" customWidth="1"/>
    <col min="6" max="7" width="10.20703125" bestFit="1" customWidth="1"/>
  </cols>
  <sheetData>
    <row r="2" spans="1:6" x14ac:dyDescent="0.55000000000000004">
      <c r="A2" s="11" t="s">
        <v>8222</v>
      </c>
      <c r="B2" t="s">
        <v>8361</v>
      </c>
    </row>
    <row r="4" spans="1:6" x14ac:dyDescent="0.55000000000000004">
      <c r="A4" s="11" t="s">
        <v>8363</v>
      </c>
      <c r="B4" s="11" t="s">
        <v>8304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55000000000000004">
      <c r="A7" t="s">
        <v>8342</v>
      </c>
      <c r="B7" s="12">
        <v>20</v>
      </c>
      <c r="C7" s="12"/>
      <c r="D7" s="12"/>
      <c r="E7" s="12"/>
      <c r="F7" s="12">
        <v>20</v>
      </c>
    </row>
    <row r="8" spans="1:6" x14ac:dyDescent="0.55000000000000004">
      <c r="A8" t="s">
        <v>8330</v>
      </c>
      <c r="B8" s="12">
        <v>24</v>
      </c>
      <c r="C8" s="12"/>
      <c r="D8" s="12"/>
      <c r="E8" s="12"/>
      <c r="F8" s="12">
        <v>24</v>
      </c>
    </row>
    <row r="9" spans="1:6" x14ac:dyDescent="0.55000000000000004">
      <c r="A9" t="s">
        <v>8356</v>
      </c>
      <c r="B9" s="12"/>
      <c r="C9" s="12">
        <v>40</v>
      </c>
      <c r="D9" s="12"/>
      <c r="E9" s="12"/>
      <c r="F9" s="12">
        <v>40</v>
      </c>
    </row>
    <row r="10" spans="1:6" x14ac:dyDescent="0.55000000000000004">
      <c r="A10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55000000000000004">
      <c r="A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55000000000000004">
      <c r="A12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55000000000000004">
      <c r="A13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55000000000000004">
      <c r="A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55000000000000004">
      <c r="A15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55000000000000004">
      <c r="A16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55000000000000004">
      <c r="A17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55000000000000004">
      <c r="A18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55000000000000004">
      <c r="A19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55000000000000004">
      <c r="A20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55000000000000004">
      <c r="A2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55000000000000004">
      <c r="A22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55000000000000004">
      <c r="A23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55000000000000004">
      <c r="A2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55000000000000004">
      <c r="A25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55000000000000004">
      <c r="A26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55000000000000004">
      <c r="A27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55000000000000004">
      <c r="A28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55000000000000004">
      <c r="A29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55000000000000004">
      <c r="A30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55000000000000004">
      <c r="A3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55000000000000004">
      <c r="A32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55000000000000004">
      <c r="A3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55000000000000004">
      <c r="A3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55000000000000004">
      <c r="A35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55000000000000004">
      <c r="A36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55000000000000004">
      <c r="A37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55000000000000004">
      <c r="A38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55000000000000004">
      <c r="A39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55000000000000004">
      <c r="A40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55000000000000004">
      <c r="A4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55000000000000004">
      <c r="A42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55000000000000004">
      <c r="A43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55000000000000004">
      <c r="A4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55000000000000004">
      <c r="A45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55000000000000004">
      <c r="A46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55000000000000004">
      <c r="A47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5B24-8D4A-47C8-90DD-1BD06A130774}">
  <dimension ref="A1:F18"/>
  <sheetViews>
    <sheetView workbookViewId="0">
      <selection activeCell="R3" sqref="R3"/>
    </sheetView>
  </sheetViews>
  <sheetFormatPr defaultRowHeight="14.4" x14ac:dyDescent="0.55000000000000004"/>
  <cols>
    <col min="1" max="1" width="16.15625" bestFit="1" customWidth="1"/>
    <col min="2" max="5" width="10.89453125" bestFit="1" customWidth="1"/>
    <col min="6" max="8" width="10.20703125" bestFit="1" customWidth="1"/>
  </cols>
  <sheetData>
    <row r="1" spans="1:6" x14ac:dyDescent="0.55000000000000004">
      <c r="A1" s="11" t="s">
        <v>8359</v>
      </c>
      <c r="B1" t="s">
        <v>8361</v>
      </c>
    </row>
    <row r="2" spans="1:6" x14ac:dyDescent="0.55000000000000004">
      <c r="A2" s="11" t="s">
        <v>8366</v>
      </c>
      <c r="B2" t="s">
        <v>8361</v>
      </c>
    </row>
    <row r="4" spans="1:6" x14ac:dyDescent="0.55000000000000004">
      <c r="A4" s="11" t="s">
        <v>8363</v>
      </c>
      <c r="B4" s="11" t="s">
        <v>8304</v>
      </c>
    </row>
    <row r="5" spans="1:6" x14ac:dyDescent="0.55000000000000004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4" t="s">
        <v>8369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55000000000000004">
      <c r="A7" s="14" t="s">
        <v>8377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55000000000000004">
      <c r="A8" s="14" t="s">
        <v>8373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55000000000000004">
      <c r="A9" s="14" t="s">
        <v>8374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55000000000000004">
      <c r="A10" s="14" t="s">
        <v>8370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55000000000000004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55000000000000004">
      <c r="A12" s="14" t="s">
        <v>8371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55000000000000004">
      <c r="A13" s="14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55000000000000004">
      <c r="A14" s="14" t="s">
        <v>8367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55000000000000004">
      <c r="A15" s="14" t="s">
        <v>8375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55000000000000004">
      <c r="A16" s="14" t="s">
        <v>8376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55000000000000004">
      <c r="A17" s="14" t="s">
        <v>8372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55000000000000004">
      <c r="A18" s="14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AB3E-1CE7-4BCF-866A-3949FC3D2518}">
  <dimension ref="A1:Q417"/>
  <sheetViews>
    <sheetView workbookViewId="0">
      <selection activeCell="H6" sqref="H6"/>
    </sheetView>
  </sheetViews>
  <sheetFormatPr defaultRowHeight="14.4" x14ac:dyDescent="0.55000000000000004"/>
  <cols>
    <col min="1" max="1" width="10.47265625" bestFit="1" customWidth="1"/>
    <col min="2" max="2" width="10.734375" bestFit="1" customWidth="1"/>
    <col min="3" max="4" width="11.7890625" customWidth="1"/>
    <col min="5" max="5" width="11.734375" bestFit="1" customWidth="1"/>
    <col min="6" max="6" width="12.3671875" bestFit="1" customWidth="1"/>
    <col min="7" max="8" width="12.3671875" customWidth="1"/>
    <col min="10" max="10" width="10.47265625" bestFit="1" customWidth="1"/>
    <col min="11" max="11" width="10.15625" bestFit="1" customWidth="1"/>
    <col min="12" max="12" width="10.7890625" bestFit="1" customWidth="1"/>
    <col min="13" max="13" width="9.7890625" bestFit="1" customWidth="1"/>
    <col min="14" max="14" width="11.734375" bestFit="1" customWidth="1"/>
    <col min="15" max="16" width="12.3671875" bestFit="1" customWidth="1"/>
    <col min="17" max="17" width="9.62890625" bestFit="1" customWidth="1"/>
  </cols>
  <sheetData>
    <row r="1" spans="1:17" x14ac:dyDescent="0.55000000000000004">
      <c r="A1" s="11" t="s">
        <v>8358</v>
      </c>
      <c r="B1" t="s">
        <v>8316</v>
      </c>
      <c r="J1" s="11" t="s">
        <v>8358</v>
      </c>
      <c r="K1" t="s">
        <v>8316</v>
      </c>
    </row>
    <row r="2" spans="1:17" x14ac:dyDescent="0.55000000000000004">
      <c r="A2" s="11" t="s">
        <v>8222</v>
      </c>
      <c r="B2" t="s">
        <v>8223</v>
      </c>
      <c r="J2" s="11" t="s">
        <v>8222</v>
      </c>
      <c r="K2" t="s">
        <v>8223</v>
      </c>
      <c r="Q2" s="9"/>
    </row>
    <row r="3" spans="1:17" x14ac:dyDescent="0.55000000000000004">
      <c r="A3" s="11" t="s">
        <v>8304</v>
      </c>
      <c r="B3" t="s">
        <v>8218</v>
      </c>
      <c r="D3" s="10"/>
      <c r="E3" s="10"/>
      <c r="F3" s="10"/>
      <c r="G3" s="10"/>
      <c r="H3" s="10"/>
      <c r="J3" s="11" t="s">
        <v>8304</v>
      </c>
      <c r="K3" t="s">
        <v>8220</v>
      </c>
    </row>
    <row r="4" spans="1:17" x14ac:dyDescent="0.55000000000000004">
      <c r="D4" s="10"/>
      <c r="E4" s="10"/>
      <c r="F4" s="10"/>
      <c r="G4" s="10"/>
      <c r="H4" s="10"/>
      <c r="O4">
        <v>3</v>
      </c>
      <c r="P4">
        <v>1</v>
      </c>
    </row>
    <row r="5" spans="1:17" x14ac:dyDescent="0.55000000000000004">
      <c r="A5" s="11" t="s">
        <v>0</v>
      </c>
      <c r="B5" t="s">
        <v>8379</v>
      </c>
      <c r="C5" s="15" t="s">
        <v>8380</v>
      </c>
      <c r="D5" s="15" t="s">
        <v>8381</v>
      </c>
      <c r="E5" s="11" t="s">
        <v>8382</v>
      </c>
      <c r="F5" s="11" t="s">
        <v>8383</v>
      </c>
      <c r="G5" s="11" t="s">
        <v>8384</v>
      </c>
      <c r="H5" s="15" t="s">
        <v>8385</v>
      </c>
      <c r="J5" s="11" t="s">
        <v>0</v>
      </c>
      <c r="K5" t="s">
        <v>8379</v>
      </c>
      <c r="L5" s="16" t="s">
        <v>8380</v>
      </c>
      <c r="M5" s="16" t="s">
        <v>8381</v>
      </c>
      <c r="N5" t="s">
        <v>8382</v>
      </c>
      <c r="O5" t="s">
        <v>8383</v>
      </c>
      <c r="P5" t="s">
        <v>8384</v>
      </c>
      <c r="Q5" s="16" t="s">
        <v>8385</v>
      </c>
    </row>
    <row r="6" spans="1:17" x14ac:dyDescent="0.55000000000000004">
      <c r="A6">
        <v>521</v>
      </c>
      <c r="B6" s="13">
        <v>5000</v>
      </c>
      <c r="C6" s="6">
        <f>AVERAGE(B:B)</f>
        <v>5048.8786407766993</v>
      </c>
      <c r="D6" s="6">
        <f>MEDIAN(B:B)</f>
        <v>3000</v>
      </c>
      <c r="E6" s="6">
        <f>_xlfn.STDEV.P(B:B)</f>
        <v>7748.7537726373303</v>
      </c>
      <c r="F6" s="6">
        <f>_xlfn.QUARTILE.EXC($B:$B,3)</f>
        <v>5000</v>
      </c>
      <c r="G6" s="6">
        <f>_xlfn.QUARTILE.EXC($B:$B,1)</f>
        <v>1500</v>
      </c>
      <c r="H6" s="13">
        <f>F6-G6</f>
        <v>3500</v>
      </c>
      <c r="J6">
        <v>2843</v>
      </c>
      <c r="K6" s="13">
        <v>1200</v>
      </c>
      <c r="L6" s="6">
        <f>AVERAGE(K:K)</f>
        <v>10554.212</v>
      </c>
      <c r="M6" s="6">
        <f>MEDIAN(K:K)</f>
        <v>5000</v>
      </c>
      <c r="N6" s="6">
        <f>_xlfn.STDEV.P(K:K)</f>
        <v>21967.731061515115</v>
      </c>
      <c r="O6" s="10">
        <f>_xlfn.QUARTILE.EXC($K:$K,O$4)</f>
        <v>10000</v>
      </c>
      <c r="P6" s="10">
        <f>_xlfn.QUARTILE.EXC($K:$K,P$4)</f>
        <v>2000</v>
      </c>
      <c r="Q6" s="13">
        <f>O6-P6</f>
        <v>8000</v>
      </c>
    </row>
    <row r="7" spans="1:17" x14ac:dyDescent="0.55000000000000004">
      <c r="A7">
        <v>522</v>
      </c>
      <c r="B7" s="13">
        <v>3000</v>
      </c>
      <c r="C7" s="6"/>
      <c r="D7" s="6"/>
      <c r="E7" s="6"/>
      <c r="F7" s="6"/>
      <c r="G7" s="6"/>
      <c r="H7" s="6"/>
      <c r="J7">
        <v>2845</v>
      </c>
      <c r="K7" s="13">
        <v>7500</v>
      </c>
    </row>
    <row r="8" spans="1:17" x14ac:dyDescent="0.55000000000000004">
      <c r="A8">
        <v>523</v>
      </c>
      <c r="B8" s="13">
        <v>5000</v>
      </c>
      <c r="C8" s="6"/>
      <c r="D8" s="6"/>
      <c r="E8" s="6"/>
      <c r="F8" s="6"/>
      <c r="G8" s="6"/>
      <c r="H8" s="6"/>
      <c r="J8">
        <v>2846</v>
      </c>
      <c r="K8" s="13">
        <v>8000</v>
      </c>
    </row>
    <row r="9" spans="1:17" x14ac:dyDescent="0.55000000000000004">
      <c r="A9">
        <v>525</v>
      </c>
      <c r="B9" s="13">
        <v>12000</v>
      </c>
      <c r="C9" s="6"/>
      <c r="D9" s="6"/>
      <c r="E9" s="6"/>
      <c r="F9" s="6"/>
      <c r="G9" s="6"/>
      <c r="H9" s="6"/>
      <c r="J9">
        <v>2847</v>
      </c>
      <c r="K9" s="13">
        <v>2000</v>
      </c>
    </row>
    <row r="10" spans="1:17" x14ac:dyDescent="0.55000000000000004">
      <c r="A10">
        <v>527</v>
      </c>
      <c r="B10" s="13">
        <v>10000</v>
      </c>
      <c r="C10" s="6"/>
      <c r="D10" s="6"/>
      <c r="E10" s="6"/>
      <c r="F10" s="6"/>
      <c r="G10" s="6"/>
      <c r="H10" s="6"/>
      <c r="J10">
        <v>2848</v>
      </c>
      <c r="K10" s="13">
        <v>35000</v>
      </c>
    </row>
    <row r="11" spans="1:17" x14ac:dyDescent="0.55000000000000004">
      <c r="A11">
        <v>528</v>
      </c>
      <c r="B11" s="13">
        <v>1150</v>
      </c>
      <c r="C11" s="6"/>
      <c r="D11" s="6"/>
      <c r="E11" s="6"/>
      <c r="F11" s="6"/>
      <c r="G11" s="6"/>
      <c r="H11" s="6"/>
      <c r="J11">
        <v>2850</v>
      </c>
      <c r="K11" s="13">
        <v>8000</v>
      </c>
    </row>
    <row r="12" spans="1:17" x14ac:dyDescent="0.55000000000000004">
      <c r="A12">
        <v>530</v>
      </c>
      <c r="B12" s="13">
        <v>3405</v>
      </c>
      <c r="C12" s="6"/>
      <c r="D12" s="6"/>
      <c r="E12" s="6"/>
      <c r="F12" s="6"/>
      <c r="G12" s="6"/>
      <c r="H12" s="6"/>
      <c r="J12">
        <v>2852</v>
      </c>
      <c r="K12" s="13">
        <v>5000</v>
      </c>
    </row>
    <row r="13" spans="1:17" x14ac:dyDescent="0.55000000000000004">
      <c r="A13">
        <v>531</v>
      </c>
      <c r="B13" s="13">
        <v>4000</v>
      </c>
      <c r="C13" s="6"/>
      <c r="D13" s="6"/>
      <c r="E13" s="6"/>
      <c r="F13" s="6"/>
      <c r="G13" s="6"/>
      <c r="H13" s="6"/>
      <c r="J13">
        <v>2855</v>
      </c>
      <c r="K13" s="13">
        <v>600</v>
      </c>
    </row>
    <row r="14" spans="1:17" x14ac:dyDescent="0.55000000000000004">
      <c r="A14">
        <v>532</v>
      </c>
      <c r="B14" s="13">
        <v>10000</v>
      </c>
      <c r="C14" s="6"/>
      <c r="D14" s="6"/>
      <c r="E14" s="6"/>
      <c r="F14" s="6"/>
      <c r="G14" s="6"/>
      <c r="H14" s="6"/>
      <c r="J14">
        <v>2856</v>
      </c>
      <c r="K14" s="13">
        <v>3000</v>
      </c>
    </row>
    <row r="15" spans="1:17" x14ac:dyDescent="0.55000000000000004">
      <c r="A15">
        <v>537</v>
      </c>
      <c r="B15" s="13">
        <v>2000</v>
      </c>
      <c r="C15" s="6"/>
      <c r="D15" s="6"/>
      <c r="E15" s="6"/>
      <c r="F15" s="6"/>
      <c r="G15" s="6"/>
      <c r="H15" s="6"/>
      <c r="J15">
        <v>2860</v>
      </c>
      <c r="K15" s="13">
        <v>4000</v>
      </c>
    </row>
    <row r="16" spans="1:17" x14ac:dyDescent="0.55000000000000004">
      <c r="A16">
        <v>538</v>
      </c>
      <c r="B16" s="13">
        <v>5000</v>
      </c>
      <c r="C16" s="6"/>
      <c r="D16" s="6"/>
      <c r="E16" s="6"/>
      <c r="F16" s="6"/>
      <c r="G16" s="6"/>
      <c r="H16" s="6"/>
      <c r="J16">
        <v>2862</v>
      </c>
      <c r="K16" s="13">
        <v>12700</v>
      </c>
    </row>
    <row r="17" spans="1:11" x14ac:dyDescent="0.55000000000000004">
      <c r="A17">
        <v>1284</v>
      </c>
      <c r="B17" s="13">
        <v>2000</v>
      </c>
      <c r="C17" s="6"/>
      <c r="D17" s="6"/>
      <c r="E17" s="6"/>
      <c r="F17" s="6"/>
      <c r="G17" s="6"/>
      <c r="H17" s="6"/>
      <c r="J17">
        <v>2863</v>
      </c>
      <c r="K17" s="13">
        <v>50000</v>
      </c>
    </row>
    <row r="18" spans="1:11" x14ac:dyDescent="0.55000000000000004">
      <c r="A18">
        <v>1288</v>
      </c>
      <c r="B18" s="13">
        <v>4000</v>
      </c>
      <c r="C18" s="6"/>
      <c r="D18" s="6"/>
      <c r="E18" s="6"/>
      <c r="F18" s="6"/>
      <c r="G18" s="6"/>
      <c r="H18" s="6"/>
      <c r="J18">
        <v>2865</v>
      </c>
      <c r="K18" s="13">
        <v>2888</v>
      </c>
    </row>
    <row r="19" spans="1:11" x14ac:dyDescent="0.55000000000000004">
      <c r="A19">
        <v>1289</v>
      </c>
      <c r="B19" s="13">
        <v>1500</v>
      </c>
      <c r="C19" s="6"/>
      <c r="D19" s="6"/>
      <c r="E19" s="6"/>
      <c r="F19" s="6"/>
      <c r="G19" s="6"/>
      <c r="H19" s="6"/>
      <c r="J19">
        <v>2866</v>
      </c>
      <c r="K19" s="13">
        <v>5000</v>
      </c>
    </row>
    <row r="20" spans="1:11" x14ac:dyDescent="0.55000000000000004">
      <c r="A20">
        <v>1290</v>
      </c>
      <c r="B20" s="13">
        <v>3500</v>
      </c>
      <c r="C20" s="6"/>
      <c r="D20" s="6"/>
      <c r="E20" s="6"/>
      <c r="F20" s="6"/>
      <c r="G20" s="6"/>
      <c r="H20" s="6"/>
      <c r="J20">
        <v>2867</v>
      </c>
      <c r="K20" s="13">
        <v>2500</v>
      </c>
    </row>
    <row r="21" spans="1:11" x14ac:dyDescent="0.55000000000000004">
      <c r="A21">
        <v>1291</v>
      </c>
      <c r="B21" s="13">
        <v>3000</v>
      </c>
      <c r="C21" s="6"/>
      <c r="D21" s="6"/>
      <c r="E21" s="6"/>
      <c r="F21" s="6"/>
      <c r="G21" s="6"/>
      <c r="H21" s="6"/>
      <c r="J21">
        <v>2868</v>
      </c>
      <c r="K21" s="13">
        <v>15000</v>
      </c>
    </row>
    <row r="22" spans="1:11" x14ac:dyDescent="0.55000000000000004">
      <c r="A22">
        <v>1293</v>
      </c>
      <c r="B22" s="13">
        <v>15000</v>
      </c>
      <c r="C22" s="6"/>
      <c r="D22" s="6"/>
      <c r="E22" s="6"/>
      <c r="F22" s="6"/>
      <c r="G22" s="6"/>
      <c r="H22" s="6"/>
      <c r="J22">
        <v>2869</v>
      </c>
      <c r="K22" s="13">
        <v>20000</v>
      </c>
    </row>
    <row r="23" spans="1:11" x14ac:dyDescent="0.55000000000000004">
      <c r="A23">
        <v>1297</v>
      </c>
      <c r="B23" s="13">
        <v>20000</v>
      </c>
      <c r="C23" s="6"/>
      <c r="D23" s="6"/>
      <c r="E23" s="6"/>
      <c r="F23" s="6"/>
      <c r="G23" s="6"/>
      <c r="H23" s="6"/>
      <c r="J23">
        <v>2870</v>
      </c>
      <c r="K23" s="13">
        <v>5000</v>
      </c>
    </row>
    <row r="24" spans="1:11" x14ac:dyDescent="0.55000000000000004">
      <c r="A24">
        <v>1299</v>
      </c>
      <c r="B24" s="13">
        <v>3500</v>
      </c>
      <c r="C24" s="6"/>
      <c r="D24" s="6"/>
      <c r="E24" s="6"/>
      <c r="F24" s="6"/>
      <c r="G24" s="6"/>
      <c r="H24" s="6"/>
      <c r="J24">
        <v>2871</v>
      </c>
      <c r="K24" s="13">
        <v>10000</v>
      </c>
    </row>
    <row r="25" spans="1:11" x14ac:dyDescent="0.55000000000000004">
      <c r="A25">
        <v>1300</v>
      </c>
      <c r="B25" s="13">
        <v>3000</v>
      </c>
      <c r="C25" s="6"/>
      <c r="D25" s="6"/>
      <c r="E25" s="6"/>
      <c r="F25" s="6"/>
      <c r="G25" s="6"/>
      <c r="H25" s="6"/>
      <c r="J25">
        <v>2872</v>
      </c>
      <c r="K25" s="13">
        <v>3000</v>
      </c>
    </row>
    <row r="26" spans="1:11" x14ac:dyDescent="0.55000000000000004">
      <c r="A26">
        <v>1301</v>
      </c>
      <c r="B26" s="13">
        <v>2000</v>
      </c>
      <c r="C26" s="6"/>
      <c r="D26" s="6"/>
      <c r="E26" s="6"/>
      <c r="F26" s="6"/>
      <c r="G26" s="6"/>
      <c r="H26" s="6"/>
      <c r="J26">
        <v>2873</v>
      </c>
      <c r="K26" s="13">
        <v>2500</v>
      </c>
    </row>
    <row r="27" spans="1:11" x14ac:dyDescent="0.55000000000000004">
      <c r="A27">
        <v>1302</v>
      </c>
      <c r="B27" s="13">
        <v>2500</v>
      </c>
      <c r="C27" s="6"/>
      <c r="D27" s="6"/>
      <c r="E27" s="6"/>
      <c r="F27" s="6"/>
      <c r="G27" s="6"/>
      <c r="H27" s="6"/>
      <c r="J27">
        <v>2874</v>
      </c>
      <c r="K27" s="13">
        <v>5000</v>
      </c>
    </row>
    <row r="28" spans="1:11" x14ac:dyDescent="0.55000000000000004">
      <c r="A28">
        <v>2781</v>
      </c>
      <c r="B28" s="13">
        <v>1250</v>
      </c>
      <c r="C28" s="6"/>
      <c r="D28" s="6"/>
      <c r="E28" s="6"/>
      <c r="F28" s="6"/>
      <c r="G28" s="6"/>
      <c r="H28" s="6"/>
      <c r="J28">
        <v>2875</v>
      </c>
      <c r="K28" s="13">
        <v>20000</v>
      </c>
    </row>
    <row r="29" spans="1:11" x14ac:dyDescent="0.55000000000000004">
      <c r="A29">
        <v>2782</v>
      </c>
      <c r="B29" s="13">
        <v>1000</v>
      </c>
      <c r="C29" s="6"/>
      <c r="D29" s="6"/>
      <c r="E29" s="6"/>
      <c r="F29" s="6"/>
      <c r="G29" s="6"/>
      <c r="H29" s="6"/>
      <c r="J29">
        <v>2876</v>
      </c>
      <c r="K29" s="13">
        <v>150000</v>
      </c>
    </row>
    <row r="30" spans="1:11" x14ac:dyDescent="0.55000000000000004">
      <c r="A30">
        <v>2784</v>
      </c>
      <c r="B30" s="13">
        <v>6000</v>
      </c>
      <c r="C30" s="6"/>
      <c r="D30" s="6"/>
      <c r="E30" s="6"/>
      <c r="F30" s="6"/>
      <c r="G30" s="6"/>
      <c r="H30" s="6"/>
      <c r="J30">
        <v>2877</v>
      </c>
      <c r="K30" s="13">
        <v>6000</v>
      </c>
    </row>
    <row r="31" spans="1:11" x14ac:dyDescent="0.55000000000000004">
      <c r="A31">
        <v>2785</v>
      </c>
      <c r="B31" s="13">
        <v>5000</v>
      </c>
      <c r="C31" s="6"/>
      <c r="D31" s="6"/>
      <c r="E31" s="6"/>
      <c r="F31" s="6"/>
      <c r="G31" s="6"/>
      <c r="H31" s="6"/>
      <c r="J31">
        <v>2879</v>
      </c>
      <c r="K31" s="13">
        <v>11200</v>
      </c>
    </row>
    <row r="32" spans="1:11" x14ac:dyDescent="0.55000000000000004">
      <c r="A32">
        <v>2787</v>
      </c>
      <c r="B32" s="13">
        <v>1000</v>
      </c>
      <c r="C32" s="6"/>
      <c r="D32" s="6"/>
      <c r="E32" s="6"/>
      <c r="F32" s="6"/>
      <c r="G32" s="6"/>
      <c r="H32" s="6"/>
      <c r="J32">
        <v>2880</v>
      </c>
      <c r="K32" s="13">
        <v>12000</v>
      </c>
    </row>
    <row r="33" spans="1:11" x14ac:dyDescent="0.55000000000000004">
      <c r="A33">
        <v>2788</v>
      </c>
      <c r="B33" s="13">
        <v>2000</v>
      </c>
      <c r="C33" s="6"/>
      <c r="D33" s="6"/>
      <c r="E33" s="6"/>
      <c r="F33" s="6"/>
      <c r="G33" s="6"/>
      <c r="H33" s="6"/>
      <c r="J33">
        <v>2881</v>
      </c>
      <c r="K33" s="13">
        <v>5500</v>
      </c>
    </row>
    <row r="34" spans="1:11" x14ac:dyDescent="0.55000000000000004">
      <c r="A34">
        <v>2789</v>
      </c>
      <c r="B34" s="13">
        <v>3000</v>
      </c>
      <c r="C34" s="6"/>
      <c r="D34" s="6"/>
      <c r="E34" s="6"/>
      <c r="F34" s="6"/>
      <c r="G34" s="6"/>
      <c r="H34" s="6"/>
      <c r="J34">
        <v>2882</v>
      </c>
      <c r="K34" s="13">
        <v>750</v>
      </c>
    </row>
    <row r="35" spans="1:11" x14ac:dyDescent="0.55000000000000004">
      <c r="A35">
        <v>2790</v>
      </c>
      <c r="B35" s="13">
        <v>3000</v>
      </c>
      <c r="C35" s="6"/>
      <c r="D35" s="6"/>
      <c r="E35" s="6"/>
      <c r="F35" s="6"/>
      <c r="G35" s="6"/>
      <c r="H35" s="6"/>
      <c r="J35">
        <v>2883</v>
      </c>
      <c r="K35" s="13">
        <v>10000</v>
      </c>
    </row>
    <row r="36" spans="1:11" x14ac:dyDescent="0.55000000000000004">
      <c r="A36">
        <v>2791</v>
      </c>
      <c r="B36" s="13">
        <v>2000</v>
      </c>
      <c r="C36" s="6"/>
      <c r="D36" s="6"/>
      <c r="E36" s="6"/>
      <c r="F36" s="6"/>
      <c r="G36" s="6"/>
      <c r="H36" s="6"/>
      <c r="J36">
        <v>2884</v>
      </c>
      <c r="K36" s="13">
        <v>45000</v>
      </c>
    </row>
    <row r="37" spans="1:11" x14ac:dyDescent="0.55000000000000004">
      <c r="A37">
        <v>2792</v>
      </c>
      <c r="B37" s="13">
        <v>2000</v>
      </c>
      <c r="C37" s="6"/>
      <c r="D37" s="6"/>
      <c r="E37" s="6"/>
      <c r="F37" s="6"/>
      <c r="G37" s="6"/>
      <c r="H37" s="6"/>
      <c r="J37">
        <v>2885</v>
      </c>
      <c r="K37" s="13">
        <v>400</v>
      </c>
    </row>
    <row r="38" spans="1:11" x14ac:dyDescent="0.55000000000000004">
      <c r="A38">
        <v>2795</v>
      </c>
      <c r="B38" s="13">
        <v>700</v>
      </c>
      <c r="C38" s="6"/>
      <c r="D38" s="6"/>
      <c r="E38" s="6"/>
      <c r="F38" s="6"/>
      <c r="G38" s="6"/>
      <c r="H38" s="6"/>
      <c r="J38">
        <v>2886</v>
      </c>
      <c r="K38" s="13">
        <v>200</v>
      </c>
    </row>
    <row r="39" spans="1:11" x14ac:dyDescent="0.55000000000000004">
      <c r="A39">
        <v>2803</v>
      </c>
      <c r="B39" s="13">
        <v>10000</v>
      </c>
      <c r="C39" s="6"/>
      <c r="D39" s="6"/>
      <c r="E39" s="6"/>
      <c r="F39" s="6"/>
      <c r="G39" s="6"/>
      <c r="H39" s="6"/>
      <c r="J39">
        <v>2887</v>
      </c>
      <c r="K39" s="13">
        <v>3000</v>
      </c>
    </row>
    <row r="40" spans="1:11" x14ac:dyDescent="0.55000000000000004">
      <c r="A40">
        <v>2807</v>
      </c>
      <c r="B40" s="13">
        <v>5000</v>
      </c>
      <c r="C40" s="6"/>
      <c r="D40" s="6"/>
      <c r="E40" s="6"/>
      <c r="F40" s="6"/>
      <c r="G40" s="6"/>
      <c r="H40" s="6"/>
      <c r="J40">
        <v>2888</v>
      </c>
      <c r="K40" s="13">
        <v>30000</v>
      </c>
    </row>
    <row r="41" spans="1:11" x14ac:dyDescent="0.55000000000000004">
      <c r="A41">
        <v>2808</v>
      </c>
      <c r="B41" s="13">
        <v>4500</v>
      </c>
      <c r="C41" s="6"/>
      <c r="D41" s="6"/>
      <c r="E41" s="6"/>
      <c r="F41" s="6"/>
      <c r="G41" s="6"/>
      <c r="H41" s="6"/>
      <c r="J41">
        <v>2889</v>
      </c>
      <c r="K41" s="13">
        <v>3000</v>
      </c>
    </row>
    <row r="42" spans="1:11" x14ac:dyDescent="0.55000000000000004">
      <c r="A42">
        <v>2809</v>
      </c>
      <c r="B42" s="13">
        <v>2500</v>
      </c>
      <c r="C42" s="6"/>
      <c r="D42" s="6"/>
      <c r="E42" s="6"/>
      <c r="F42" s="6"/>
      <c r="G42" s="6"/>
      <c r="H42" s="6"/>
      <c r="J42">
        <v>2890</v>
      </c>
      <c r="K42" s="13">
        <v>2000</v>
      </c>
    </row>
    <row r="43" spans="1:11" x14ac:dyDescent="0.55000000000000004">
      <c r="A43">
        <v>2810</v>
      </c>
      <c r="B43" s="13">
        <v>2500</v>
      </c>
      <c r="C43" s="6"/>
      <c r="D43" s="6"/>
      <c r="E43" s="6"/>
      <c r="F43" s="6"/>
      <c r="G43" s="6"/>
      <c r="H43" s="6"/>
      <c r="J43">
        <v>2891</v>
      </c>
      <c r="K43" s="13">
        <v>10000</v>
      </c>
    </row>
    <row r="44" spans="1:11" x14ac:dyDescent="0.55000000000000004">
      <c r="A44">
        <v>2813</v>
      </c>
      <c r="B44" s="13">
        <v>2800</v>
      </c>
      <c r="C44" s="6"/>
      <c r="D44" s="6"/>
      <c r="E44" s="6"/>
      <c r="F44" s="6"/>
      <c r="G44" s="6"/>
      <c r="H44" s="6"/>
      <c r="J44">
        <v>2892</v>
      </c>
      <c r="K44" s="13">
        <v>5500</v>
      </c>
    </row>
    <row r="45" spans="1:11" x14ac:dyDescent="0.55000000000000004">
      <c r="A45">
        <v>2818</v>
      </c>
      <c r="B45" s="13">
        <v>10000</v>
      </c>
      <c r="C45" s="6"/>
      <c r="D45" s="6"/>
      <c r="E45" s="6"/>
      <c r="F45" s="6"/>
      <c r="G45" s="6"/>
      <c r="H45" s="6"/>
      <c r="J45">
        <v>2893</v>
      </c>
      <c r="K45" s="13">
        <v>5000</v>
      </c>
    </row>
    <row r="46" spans="1:11" x14ac:dyDescent="0.55000000000000004">
      <c r="A46">
        <v>2822</v>
      </c>
      <c r="B46" s="13">
        <v>6000</v>
      </c>
      <c r="C46" s="6"/>
      <c r="D46" s="6"/>
      <c r="E46" s="6"/>
      <c r="F46" s="6"/>
      <c r="G46" s="6"/>
      <c r="H46" s="6"/>
      <c r="J46">
        <v>2894</v>
      </c>
      <c r="K46" s="13">
        <v>50000</v>
      </c>
    </row>
    <row r="47" spans="1:11" x14ac:dyDescent="0.55000000000000004">
      <c r="A47">
        <v>2824</v>
      </c>
      <c r="B47" s="13">
        <v>650</v>
      </c>
      <c r="C47" s="6"/>
      <c r="D47" s="6"/>
      <c r="E47" s="6"/>
      <c r="F47" s="6"/>
      <c r="G47" s="6"/>
      <c r="H47" s="6"/>
      <c r="J47">
        <v>2895</v>
      </c>
      <c r="K47" s="13">
        <v>500</v>
      </c>
    </row>
    <row r="48" spans="1:11" x14ac:dyDescent="0.55000000000000004">
      <c r="A48">
        <v>2826</v>
      </c>
      <c r="B48" s="13">
        <v>2000</v>
      </c>
      <c r="C48" s="6"/>
      <c r="D48" s="6"/>
      <c r="E48" s="6"/>
      <c r="F48" s="6"/>
      <c r="G48" s="6"/>
      <c r="H48" s="6"/>
      <c r="J48">
        <v>2896</v>
      </c>
      <c r="K48" s="13">
        <v>3000</v>
      </c>
    </row>
    <row r="49" spans="1:11" x14ac:dyDescent="0.55000000000000004">
      <c r="A49">
        <v>2827</v>
      </c>
      <c r="B49" s="13">
        <v>2000</v>
      </c>
      <c r="C49" s="6"/>
      <c r="D49" s="6"/>
      <c r="E49" s="6"/>
      <c r="F49" s="6"/>
      <c r="G49" s="6"/>
      <c r="H49" s="6"/>
      <c r="J49">
        <v>2897</v>
      </c>
      <c r="K49" s="13">
        <v>12000</v>
      </c>
    </row>
    <row r="50" spans="1:11" x14ac:dyDescent="0.55000000000000004">
      <c r="A50">
        <v>2830</v>
      </c>
      <c r="B50" s="13">
        <v>3000</v>
      </c>
      <c r="C50" s="6"/>
      <c r="D50" s="6"/>
      <c r="E50" s="6"/>
      <c r="F50" s="6"/>
      <c r="G50" s="6"/>
      <c r="H50" s="6"/>
      <c r="J50">
        <v>2898</v>
      </c>
      <c r="K50" s="13">
        <v>7500</v>
      </c>
    </row>
    <row r="51" spans="1:11" x14ac:dyDescent="0.55000000000000004">
      <c r="A51">
        <v>2831</v>
      </c>
      <c r="B51" s="13">
        <v>3000</v>
      </c>
      <c r="C51" s="6"/>
      <c r="D51" s="6"/>
      <c r="E51" s="6"/>
      <c r="F51" s="6"/>
      <c r="G51" s="6"/>
      <c r="H51" s="6"/>
      <c r="J51">
        <v>2899</v>
      </c>
      <c r="K51" s="13">
        <v>10000</v>
      </c>
    </row>
    <row r="52" spans="1:11" x14ac:dyDescent="0.55000000000000004">
      <c r="A52">
        <v>2833</v>
      </c>
      <c r="B52" s="13">
        <v>2700</v>
      </c>
      <c r="C52" s="6"/>
      <c r="D52" s="6"/>
      <c r="E52" s="6"/>
      <c r="F52" s="6"/>
      <c r="G52" s="6"/>
      <c r="H52" s="6"/>
      <c r="J52">
        <v>2900</v>
      </c>
      <c r="K52" s="13">
        <v>5500</v>
      </c>
    </row>
    <row r="53" spans="1:11" x14ac:dyDescent="0.55000000000000004">
      <c r="A53">
        <v>2836</v>
      </c>
      <c r="B53" s="13">
        <v>450</v>
      </c>
      <c r="C53" s="6"/>
      <c r="D53" s="6"/>
      <c r="E53" s="6"/>
      <c r="F53" s="6"/>
      <c r="G53" s="6"/>
      <c r="H53" s="6"/>
      <c r="J53">
        <v>2901</v>
      </c>
      <c r="K53" s="13">
        <v>750</v>
      </c>
    </row>
    <row r="54" spans="1:11" x14ac:dyDescent="0.55000000000000004">
      <c r="A54">
        <v>2838</v>
      </c>
      <c r="B54" s="13">
        <v>2000</v>
      </c>
      <c r="C54" s="6"/>
      <c r="D54" s="6"/>
      <c r="E54" s="6"/>
      <c r="F54" s="6"/>
      <c r="G54" s="6"/>
      <c r="H54" s="6"/>
      <c r="J54">
        <v>2902</v>
      </c>
      <c r="K54" s="13">
        <v>150000</v>
      </c>
    </row>
    <row r="55" spans="1:11" x14ac:dyDescent="0.55000000000000004">
      <c r="A55">
        <v>2839</v>
      </c>
      <c r="B55" s="13">
        <v>3500</v>
      </c>
      <c r="C55" s="6"/>
      <c r="D55" s="6"/>
      <c r="E55" s="6"/>
      <c r="F55" s="6"/>
      <c r="G55" s="6"/>
      <c r="H55" s="6"/>
      <c r="J55">
        <v>2903</v>
      </c>
      <c r="K55" s="13">
        <v>5000</v>
      </c>
    </row>
    <row r="56" spans="1:11" x14ac:dyDescent="0.55000000000000004">
      <c r="A56">
        <v>2961</v>
      </c>
      <c r="B56" s="13">
        <v>5000</v>
      </c>
      <c r="C56" s="6"/>
      <c r="D56" s="6"/>
      <c r="E56" s="6"/>
      <c r="F56" s="6"/>
      <c r="G56" s="6"/>
      <c r="H56" s="6"/>
      <c r="J56">
        <v>2905</v>
      </c>
      <c r="K56" s="13">
        <v>3500</v>
      </c>
    </row>
    <row r="57" spans="1:11" x14ac:dyDescent="0.55000000000000004">
      <c r="A57">
        <v>2962</v>
      </c>
      <c r="B57" s="13">
        <v>1000</v>
      </c>
      <c r="C57" s="6"/>
      <c r="D57" s="6"/>
      <c r="E57" s="6"/>
      <c r="F57" s="6"/>
      <c r="G57" s="6"/>
      <c r="H57" s="6"/>
      <c r="J57">
        <v>2906</v>
      </c>
      <c r="K57" s="13">
        <v>6000</v>
      </c>
    </row>
    <row r="58" spans="1:11" x14ac:dyDescent="0.55000000000000004">
      <c r="A58">
        <v>2963</v>
      </c>
      <c r="B58" s="13">
        <v>10000</v>
      </c>
      <c r="C58" s="6"/>
      <c r="D58" s="6"/>
      <c r="E58" s="6"/>
      <c r="F58" s="6"/>
      <c r="G58" s="6"/>
      <c r="H58" s="6"/>
      <c r="J58">
        <v>2907</v>
      </c>
      <c r="K58" s="13">
        <v>2500</v>
      </c>
    </row>
    <row r="59" spans="1:11" x14ac:dyDescent="0.55000000000000004">
      <c r="A59">
        <v>2964</v>
      </c>
      <c r="B59" s="13">
        <v>5000</v>
      </c>
      <c r="C59" s="6"/>
      <c r="D59" s="6"/>
      <c r="E59" s="6"/>
      <c r="F59" s="6"/>
      <c r="G59" s="6"/>
      <c r="H59" s="6"/>
      <c r="J59">
        <v>2908</v>
      </c>
      <c r="K59" s="13">
        <v>9600</v>
      </c>
    </row>
    <row r="60" spans="1:11" x14ac:dyDescent="0.55000000000000004">
      <c r="A60">
        <v>2965</v>
      </c>
      <c r="B60" s="13">
        <v>1500</v>
      </c>
      <c r="C60" s="6"/>
      <c r="D60" s="6"/>
      <c r="E60" s="6"/>
      <c r="F60" s="6"/>
      <c r="G60" s="6"/>
      <c r="H60" s="6"/>
      <c r="J60">
        <v>2909</v>
      </c>
      <c r="K60" s="13">
        <v>180000</v>
      </c>
    </row>
    <row r="61" spans="1:11" x14ac:dyDescent="0.55000000000000004">
      <c r="A61">
        <v>2966</v>
      </c>
      <c r="B61" s="13">
        <v>10000</v>
      </c>
      <c r="C61" s="6"/>
      <c r="D61" s="6"/>
      <c r="E61" s="6"/>
      <c r="F61" s="6"/>
      <c r="G61" s="6"/>
      <c r="H61" s="6"/>
      <c r="J61">
        <v>2911</v>
      </c>
      <c r="K61" s="13">
        <v>1800</v>
      </c>
    </row>
    <row r="62" spans="1:11" x14ac:dyDescent="0.55000000000000004">
      <c r="A62">
        <v>2967</v>
      </c>
      <c r="B62" s="13">
        <v>5000</v>
      </c>
      <c r="C62" s="6"/>
      <c r="D62" s="6"/>
      <c r="E62" s="6"/>
      <c r="F62" s="6"/>
      <c r="G62" s="6"/>
      <c r="H62" s="6"/>
      <c r="J62">
        <v>2912</v>
      </c>
      <c r="K62" s="13">
        <v>14440</v>
      </c>
    </row>
    <row r="63" spans="1:11" x14ac:dyDescent="0.55000000000000004">
      <c r="A63">
        <v>2968</v>
      </c>
      <c r="B63" s="13">
        <v>3500</v>
      </c>
      <c r="C63" s="6"/>
      <c r="D63" s="6"/>
      <c r="E63" s="6"/>
      <c r="F63" s="6"/>
      <c r="G63" s="6"/>
      <c r="H63" s="6"/>
      <c r="J63">
        <v>2913</v>
      </c>
      <c r="K63" s="13">
        <v>10000</v>
      </c>
    </row>
    <row r="64" spans="1:11" x14ac:dyDescent="0.55000000000000004">
      <c r="A64">
        <v>2970</v>
      </c>
      <c r="B64" s="13">
        <v>6000</v>
      </c>
      <c r="C64" s="6"/>
      <c r="D64" s="6"/>
      <c r="E64" s="6"/>
      <c r="F64" s="6"/>
      <c r="G64" s="6"/>
      <c r="H64" s="6"/>
      <c r="J64">
        <v>2917</v>
      </c>
      <c r="K64" s="13">
        <v>2000</v>
      </c>
    </row>
    <row r="65" spans="1:11" x14ac:dyDescent="0.55000000000000004">
      <c r="A65">
        <v>2971</v>
      </c>
      <c r="B65" s="13">
        <v>3200</v>
      </c>
      <c r="C65" s="6"/>
      <c r="D65" s="6"/>
      <c r="E65" s="6"/>
      <c r="F65" s="6"/>
      <c r="G65" s="6"/>
      <c r="H65" s="6"/>
      <c r="J65">
        <v>2918</v>
      </c>
      <c r="K65" s="13">
        <v>5000</v>
      </c>
    </row>
    <row r="66" spans="1:11" x14ac:dyDescent="0.55000000000000004">
      <c r="A66">
        <v>2972</v>
      </c>
      <c r="B66" s="13">
        <v>2000</v>
      </c>
      <c r="C66" s="6"/>
      <c r="D66" s="6"/>
      <c r="E66" s="6"/>
      <c r="F66" s="6"/>
      <c r="G66" s="6"/>
      <c r="H66" s="6"/>
      <c r="J66">
        <v>2919</v>
      </c>
      <c r="K66" s="13">
        <v>600</v>
      </c>
    </row>
    <row r="67" spans="1:11" x14ac:dyDescent="0.55000000000000004">
      <c r="A67">
        <v>2973</v>
      </c>
      <c r="B67" s="13">
        <v>5000</v>
      </c>
      <c r="C67" s="6"/>
      <c r="D67" s="6"/>
      <c r="E67" s="6"/>
      <c r="F67" s="6"/>
      <c r="G67" s="6"/>
      <c r="H67" s="6"/>
      <c r="J67">
        <v>3728</v>
      </c>
      <c r="K67" s="13">
        <v>20000</v>
      </c>
    </row>
    <row r="68" spans="1:11" x14ac:dyDescent="0.55000000000000004">
      <c r="A68">
        <v>2974</v>
      </c>
      <c r="B68" s="13">
        <v>5000</v>
      </c>
      <c r="C68" s="6"/>
      <c r="D68" s="6"/>
      <c r="E68" s="6"/>
      <c r="F68" s="6"/>
      <c r="G68" s="6"/>
      <c r="H68" s="6"/>
      <c r="J68">
        <v>3729</v>
      </c>
      <c r="K68" s="13">
        <v>5000</v>
      </c>
    </row>
    <row r="69" spans="1:11" x14ac:dyDescent="0.55000000000000004">
      <c r="A69">
        <v>2975</v>
      </c>
      <c r="B69" s="13">
        <v>8000</v>
      </c>
      <c r="C69" s="6"/>
      <c r="D69" s="6"/>
      <c r="E69" s="6"/>
      <c r="F69" s="6"/>
      <c r="G69" s="6"/>
      <c r="H69" s="6"/>
      <c r="J69">
        <v>3730</v>
      </c>
      <c r="K69" s="13">
        <v>1000</v>
      </c>
    </row>
    <row r="70" spans="1:11" x14ac:dyDescent="0.55000000000000004">
      <c r="A70">
        <v>2977</v>
      </c>
      <c r="B70" s="13">
        <v>3000</v>
      </c>
      <c r="C70" s="6"/>
      <c r="D70" s="6"/>
      <c r="E70" s="6"/>
      <c r="F70" s="6"/>
      <c r="G70" s="6"/>
      <c r="H70" s="6"/>
      <c r="J70">
        <v>3731</v>
      </c>
      <c r="K70" s="13">
        <v>5500</v>
      </c>
    </row>
    <row r="71" spans="1:11" x14ac:dyDescent="0.55000000000000004">
      <c r="A71">
        <v>2978</v>
      </c>
      <c r="B71" s="13">
        <v>750</v>
      </c>
      <c r="C71" s="6"/>
      <c r="D71" s="6"/>
      <c r="E71" s="6"/>
      <c r="F71" s="6"/>
      <c r="G71" s="6"/>
      <c r="H71" s="6"/>
      <c r="J71">
        <v>3733</v>
      </c>
      <c r="K71" s="13">
        <v>1500</v>
      </c>
    </row>
    <row r="72" spans="1:11" x14ac:dyDescent="0.55000000000000004">
      <c r="A72">
        <v>2979</v>
      </c>
      <c r="B72" s="13">
        <v>5000</v>
      </c>
      <c r="C72" s="6"/>
      <c r="D72" s="6"/>
      <c r="E72" s="6"/>
      <c r="F72" s="6"/>
      <c r="G72" s="6"/>
      <c r="H72" s="6"/>
      <c r="J72">
        <v>3734</v>
      </c>
      <c r="K72" s="13">
        <v>1500</v>
      </c>
    </row>
    <row r="73" spans="1:11" x14ac:dyDescent="0.55000000000000004">
      <c r="A73">
        <v>2980</v>
      </c>
      <c r="B73" s="13">
        <v>3000</v>
      </c>
      <c r="C73" s="6"/>
      <c r="D73" s="6"/>
      <c r="E73" s="6"/>
      <c r="F73" s="6"/>
      <c r="G73" s="6"/>
      <c r="H73" s="6"/>
      <c r="J73">
        <v>3737</v>
      </c>
      <c r="K73" s="13">
        <v>700</v>
      </c>
    </row>
    <row r="74" spans="1:11" x14ac:dyDescent="0.55000000000000004">
      <c r="A74">
        <v>3147</v>
      </c>
      <c r="B74" s="13">
        <v>20000</v>
      </c>
      <c r="C74" s="6"/>
      <c r="D74" s="6"/>
      <c r="E74" s="6"/>
      <c r="F74" s="6"/>
      <c r="G74" s="6"/>
      <c r="H74" s="6"/>
      <c r="J74">
        <v>3740</v>
      </c>
      <c r="K74" s="13">
        <v>2000</v>
      </c>
    </row>
    <row r="75" spans="1:11" x14ac:dyDescent="0.55000000000000004">
      <c r="A75">
        <v>3148</v>
      </c>
      <c r="B75" s="13">
        <v>1800</v>
      </c>
      <c r="C75" s="6"/>
      <c r="D75" s="6"/>
      <c r="E75" s="6"/>
      <c r="F75" s="6"/>
      <c r="G75" s="6"/>
      <c r="H75" s="6"/>
      <c r="J75">
        <v>3741</v>
      </c>
      <c r="K75" s="13">
        <v>20000</v>
      </c>
    </row>
    <row r="76" spans="1:11" x14ac:dyDescent="0.55000000000000004">
      <c r="A76">
        <v>3149</v>
      </c>
      <c r="B76" s="13">
        <v>1250</v>
      </c>
      <c r="C76" s="6"/>
      <c r="D76" s="6"/>
      <c r="E76" s="6"/>
      <c r="F76" s="6"/>
      <c r="G76" s="6"/>
      <c r="H76" s="6"/>
      <c r="J76">
        <v>3742</v>
      </c>
      <c r="K76" s="13">
        <v>5000</v>
      </c>
    </row>
    <row r="77" spans="1:11" x14ac:dyDescent="0.55000000000000004">
      <c r="A77">
        <v>3150</v>
      </c>
      <c r="B77" s="13">
        <v>3500</v>
      </c>
      <c r="C77" s="6"/>
      <c r="D77" s="6"/>
      <c r="E77" s="6"/>
      <c r="F77" s="6"/>
      <c r="G77" s="6"/>
      <c r="H77" s="6"/>
      <c r="J77">
        <v>3743</v>
      </c>
      <c r="K77" s="13">
        <v>2200</v>
      </c>
    </row>
    <row r="78" spans="1:11" x14ac:dyDescent="0.55000000000000004">
      <c r="A78">
        <v>3151</v>
      </c>
      <c r="B78" s="13">
        <v>3500</v>
      </c>
      <c r="C78" s="6"/>
      <c r="D78" s="6"/>
      <c r="E78" s="6"/>
      <c r="F78" s="6"/>
      <c r="G78" s="6"/>
      <c r="H78" s="6"/>
      <c r="J78">
        <v>3744</v>
      </c>
      <c r="K78" s="13">
        <v>1200</v>
      </c>
    </row>
    <row r="79" spans="1:11" x14ac:dyDescent="0.55000000000000004">
      <c r="A79">
        <v>3153</v>
      </c>
      <c r="B79" s="13">
        <v>3000</v>
      </c>
      <c r="C79" s="6"/>
      <c r="D79" s="6"/>
      <c r="E79" s="6"/>
      <c r="F79" s="6"/>
      <c r="G79" s="6"/>
      <c r="H79" s="6"/>
      <c r="J79">
        <v>3745</v>
      </c>
      <c r="K79" s="13">
        <v>100</v>
      </c>
    </row>
    <row r="80" spans="1:11" x14ac:dyDescent="0.55000000000000004">
      <c r="A80">
        <v>3154</v>
      </c>
      <c r="B80" s="13">
        <v>7000</v>
      </c>
      <c r="C80" s="6"/>
      <c r="D80" s="6"/>
      <c r="E80" s="6"/>
      <c r="F80" s="6"/>
      <c r="G80" s="6"/>
      <c r="H80" s="6"/>
      <c r="J80">
        <v>3746</v>
      </c>
      <c r="K80" s="13">
        <v>8500</v>
      </c>
    </row>
    <row r="81" spans="1:11" x14ac:dyDescent="0.55000000000000004">
      <c r="A81">
        <v>3156</v>
      </c>
      <c r="B81" s="13">
        <v>5500</v>
      </c>
      <c r="C81" s="6"/>
      <c r="D81" s="6"/>
      <c r="E81" s="6"/>
      <c r="F81" s="6"/>
      <c r="G81" s="6"/>
      <c r="H81" s="6"/>
      <c r="J81">
        <v>3841</v>
      </c>
      <c r="K81" s="13">
        <v>10000</v>
      </c>
    </row>
    <row r="82" spans="1:11" x14ac:dyDescent="0.55000000000000004">
      <c r="A82">
        <v>3157</v>
      </c>
      <c r="B82" s="13">
        <v>4000</v>
      </c>
      <c r="C82" s="6"/>
      <c r="D82" s="6"/>
      <c r="E82" s="6"/>
      <c r="F82" s="6"/>
      <c r="G82" s="6"/>
      <c r="H82" s="6"/>
      <c r="J82">
        <v>3843</v>
      </c>
      <c r="K82" s="13">
        <v>5000</v>
      </c>
    </row>
    <row r="83" spans="1:11" x14ac:dyDescent="0.55000000000000004">
      <c r="A83">
        <v>3158</v>
      </c>
      <c r="B83" s="13">
        <v>5000</v>
      </c>
      <c r="C83" s="6"/>
      <c r="D83" s="6"/>
      <c r="E83" s="6"/>
      <c r="F83" s="6"/>
      <c r="G83" s="6"/>
      <c r="H83" s="6"/>
      <c r="J83">
        <v>3844</v>
      </c>
      <c r="K83" s="13">
        <v>9800</v>
      </c>
    </row>
    <row r="84" spans="1:11" x14ac:dyDescent="0.55000000000000004">
      <c r="A84">
        <v>3159</v>
      </c>
      <c r="B84" s="13">
        <v>1500</v>
      </c>
      <c r="C84" s="6"/>
      <c r="D84" s="6"/>
      <c r="E84" s="6"/>
      <c r="F84" s="6"/>
      <c r="G84" s="6"/>
      <c r="H84" s="6"/>
      <c r="J84">
        <v>3845</v>
      </c>
      <c r="K84" s="13">
        <v>40000</v>
      </c>
    </row>
    <row r="85" spans="1:11" x14ac:dyDescent="0.55000000000000004">
      <c r="A85">
        <v>3160</v>
      </c>
      <c r="B85" s="13">
        <v>4500</v>
      </c>
      <c r="C85" s="6"/>
      <c r="D85" s="6"/>
      <c r="E85" s="6"/>
      <c r="F85" s="6"/>
      <c r="G85" s="6"/>
      <c r="H85" s="6"/>
      <c r="J85">
        <v>3846</v>
      </c>
      <c r="K85" s="13">
        <v>7000</v>
      </c>
    </row>
    <row r="86" spans="1:11" x14ac:dyDescent="0.55000000000000004">
      <c r="A86">
        <v>3162</v>
      </c>
      <c r="B86" s="13">
        <v>4000</v>
      </c>
      <c r="C86" s="6"/>
      <c r="D86" s="6"/>
      <c r="E86" s="6"/>
      <c r="F86" s="6"/>
      <c r="G86" s="6"/>
      <c r="H86" s="6"/>
      <c r="J86">
        <v>3847</v>
      </c>
      <c r="K86" s="13">
        <v>10500</v>
      </c>
    </row>
    <row r="87" spans="1:11" x14ac:dyDescent="0.55000000000000004">
      <c r="A87">
        <v>3163</v>
      </c>
      <c r="B87" s="13">
        <v>13000</v>
      </c>
      <c r="C87" s="6"/>
      <c r="D87" s="6"/>
      <c r="E87" s="6"/>
      <c r="F87" s="6"/>
      <c r="G87" s="6"/>
      <c r="H87" s="6"/>
      <c r="J87">
        <v>3848</v>
      </c>
      <c r="K87" s="13">
        <v>13000</v>
      </c>
    </row>
    <row r="88" spans="1:11" x14ac:dyDescent="0.55000000000000004">
      <c r="A88">
        <v>3164</v>
      </c>
      <c r="B88" s="13">
        <v>2500</v>
      </c>
      <c r="C88" s="6"/>
      <c r="D88" s="6"/>
      <c r="E88" s="6"/>
      <c r="F88" s="6"/>
      <c r="G88" s="6"/>
      <c r="H88" s="6"/>
      <c r="J88">
        <v>3850</v>
      </c>
      <c r="K88" s="13">
        <v>1000</v>
      </c>
    </row>
    <row r="89" spans="1:11" x14ac:dyDescent="0.55000000000000004">
      <c r="A89">
        <v>3165</v>
      </c>
      <c r="B89" s="13">
        <v>750</v>
      </c>
      <c r="C89" s="6"/>
      <c r="D89" s="6"/>
      <c r="E89" s="6"/>
      <c r="F89" s="6"/>
      <c r="G89" s="6"/>
      <c r="H89" s="6"/>
      <c r="J89">
        <v>3852</v>
      </c>
      <c r="K89" s="13">
        <v>10000</v>
      </c>
    </row>
    <row r="90" spans="1:11" x14ac:dyDescent="0.55000000000000004">
      <c r="A90">
        <v>3166</v>
      </c>
      <c r="B90" s="13">
        <v>35000</v>
      </c>
      <c r="C90" s="6"/>
      <c r="D90" s="6"/>
      <c r="E90" s="6"/>
      <c r="F90" s="6"/>
      <c r="G90" s="6"/>
      <c r="H90" s="6"/>
      <c r="J90">
        <v>3853</v>
      </c>
      <c r="K90" s="13">
        <v>100000</v>
      </c>
    </row>
    <row r="91" spans="1:11" x14ac:dyDescent="0.55000000000000004">
      <c r="A91">
        <v>3167</v>
      </c>
      <c r="B91" s="13">
        <v>3000</v>
      </c>
      <c r="C91" s="6"/>
      <c r="D91" s="6"/>
      <c r="E91" s="6"/>
      <c r="F91" s="6"/>
      <c r="G91" s="6"/>
      <c r="H91" s="6"/>
      <c r="J91">
        <v>3854</v>
      </c>
      <c r="K91" s="13">
        <v>11000</v>
      </c>
    </row>
    <row r="92" spans="1:11" x14ac:dyDescent="0.55000000000000004">
      <c r="A92">
        <v>3168</v>
      </c>
      <c r="B92" s="13">
        <v>2500</v>
      </c>
      <c r="C92" s="6"/>
      <c r="D92" s="6"/>
      <c r="E92" s="6"/>
      <c r="F92" s="6"/>
      <c r="G92" s="6"/>
      <c r="H92" s="6"/>
      <c r="J92">
        <v>3855</v>
      </c>
      <c r="K92" s="13">
        <v>1000</v>
      </c>
    </row>
    <row r="93" spans="1:11" x14ac:dyDescent="0.55000000000000004">
      <c r="A93">
        <v>3169</v>
      </c>
      <c r="B93" s="13">
        <v>8000</v>
      </c>
      <c r="C93" s="6"/>
      <c r="D93" s="6"/>
      <c r="E93" s="6"/>
      <c r="F93" s="6"/>
      <c r="G93" s="6"/>
      <c r="H93" s="6"/>
      <c r="J93">
        <v>3856</v>
      </c>
      <c r="K93" s="13">
        <v>5000</v>
      </c>
    </row>
    <row r="94" spans="1:11" x14ac:dyDescent="0.55000000000000004">
      <c r="A94">
        <v>3170</v>
      </c>
      <c r="B94" s="13">
        <v>2000</v>
      </c>
      <c r="C94" s="6"/>
      <c r="D94" s="6"/>
      <c r="E94" s="6"/>
      <c r="F94" s="6"/>
      <c r="G94" s="6"/>
      <c r="H94" s="6"/>
      <c r="J94">
        <v>3857</v>
      </c>
      <c r="K94" s="13">
        <v>5000</v>
      </c>
    </row>
    <row r="95" spans="1:11" x14ac:dyDescent="0.55000000000000004">
      <c r="A95">
        <v>3172</v>
      </c>
      <c r="B95" s="13">
        <v>2000</v>
      </c>
      <c r="C95" s="6"/>
      <c r="D95" s="6"/>
      <c r="E95" s="6"/>
      <c r="F95" s="6"/>
      <c r="G95" s="6"/>
      <c r="H95" s="6"/>
      <c r="J95">
        <v>3859</v>
      </c>
      <c r="K95" s="13">
        <v>2500</v>
      </c>
    </row>
    <row r="96" spans="1:11" x14ac:dyDescent="0.55000000000000004">
      <c r="A96">
        <v>3173</v>
      </c>
      <c r="B96" s="13">
        <v>10000</v>
      </c>
      <c r="C96" s="6"/>
      <c r="D96" s="6"/>
      <c r="E96" s="6"/>
      <c r="F96" s="6"/>
      <c r="G96" s="6"/>
      <c r="H96" s="6"/>
      <c r="J96">
        <v>3860</v>
      </c>
      <c r="K96" s="13">
        <v>6000</v>
      </c>
    </row>
    <row r="97" spans="1:11" x14ac:dyDescent="0.55000000000000004">
      <c r="A97">
        <v>3174</v>
      </c>
      <c r="B97" s="13">
        <v>3000</v>
      </c>
      <c r="C97" s="6"/>
      <c r="D97" s="6"/>
      <c r="E97" s="6"/>
      <c r="F97" s="6"/>
      <c r="G97" s="6"/>
      <c r="H97" s="6"/>
      <c r="J97">
        <v>3861</v>
      </c>
      <c r="K97" s="13">
        <v>2000</v>
      </c>
    </row>
    <row r="98" spans="1:11" x14ac:dyDescent="0.55000000000000004">
      <c r="A98">
        <v>3175</v>
      </c>
      <c r="B98" s="13">
        <v>5000</v>
      </c>
      <c r="C98" s="6"/>
      <c r="D98" s="6"/>
      <c r="E98" s="6"/>
      <c r="F98" s="6"/>
      <c r="G98" s="6"/>
      <c r="H98" s="6"/>
      <c r="J98">
        <v>3862</v>
      </c>
      <c r="K98" s="13">
        <v>7500</v>
      </c>
    </row>
    <row r="99" spans="1:11" x14ac:dyDescent="0.55000000000000004">
      <c r="A99">
        <v>3176</v>
      </c>
      <c r="B99" s="13">
        <v>1900</v>
      </c>
      <c r="C99" s="6"/>
      <c r="D99" s="6"/>
      <c r="E99" s="6"/>
      <c r="F99" s="6"/>
      <c r="G99" s="6"/>
      <c r="H99" s="6"/>
      <c r="J99">
        <v>3863</v>
      </c>
      <c r="K99" s="13">
        <v>6000</v>
      </c>
    </row>
    <row r="100" spans="1:11" x14ac:dyDescent="0.55000000000000004">
      <c r="A100">
        <v>3177</v>
      </c>
      <c r="B100" s="13">
        <v>2500</v>
      </c>
      <c r="C100" s="6"/>
      <c r="D100" s="6"/>
      <c r="E100" s="6"/>
      <c r="F100" s="6"/>
      <c r="G100" s="6"/>
      <c r="H100" s="6"/>
      <c r="J100">
        <v>3864</v>
      </c>
      <c r="K100" s="13">
        <v>5000</v>
      </c>
    </row>
    <row r="101" spans="1:11" x14ac:dyDescent="0.55000000000000004">
      <c r="A101">
        <v>3179</v>
      </c>
      <c r="B101" s="13">
        <v>4200</v>
      </c>
      <c r="C101" s="6"/>
      <c r="D101" s="6"/>
      <c r="E101" s="6"/>
      <c r="F101" s="6"/>
      <c r="G101" s="6"/>
      <c r="H101" s="6"/>
      <c r="J101">
        <v>3866</v>
      </c>
      <c r="K101" s="13">
        <v>2000</v>
      </c>
    </row>
    <row r="102" spans="1:11" x14ac:dyDescent="0.55000000000000004">
      <c r="A102">
        <v>3182</v>
      </c>
      <c r="B102" s="13">
        <v>7000</v>
      </c>
      <c r="C102" s="6"/>
      <c r="D102" s="6"/>
      <c r="E102" s="6"/>
      <c r="F102" s="6"/>
      <c r="G102" s="6"/>
      <c r="H102" s="6"/>
      <c r="J102">
        <v>3867</v>
      </c>
      <c r="K102" s="13">
        <v>2000</v>
      </c>
    </row>
    <row r="103" spans="1:11" x14ac:dyDescent="0.55000000000000004">
      <c r="A103">
        <v>3183</v>
      </c>
      <c r="B103" s="13">
        <v>2500</v>
      </c>
      <c r="C103" s="6"/>
      <c r="D103" s="6"/>
      <c r="E103" s="6"/>
      <c r="F103" s="6"/>
      <c r="G103" s="6"/>
      <c r="H103" s="6"/>
      <c r="J103">
        <v>3889</v>
      </c>
      <c r="K103" s="13">
        <v>8000</v>
      </c>
    </row>
    <row r="104" spans="1:11" x14ac:dyDescent="0.55000000000000004">
      <c r="A104">
        <v>3184</v>
      </c>
      <c r="B104" s="13">
        <v>4300</v>
      </c>
      <c r="C104" s="6"/>
      <c r="D104" s="6"/>
      <c r="E104" s="6"/>
      <c r="F104" s="6"/>
      <c r="G104" s="6"/>
      <c r="H104" s="6"/>
      <c r="J104">
        <v>3890</v>
      </c>
      <c r="K104" s="13">
        <v>15000</v>
      </c>
    </row>
    <row r="105" spans="1:11" x14ac:dyDescent="0.55000000000000004">
      <c r="A105">
        <v>3187</v>
      </c>
      <c r="B105" s="13">
        <v>15000</v>
      </c>
      <c r="C105" s="6"/>
      <c r="D105" s="6"/>
      <c r="E105" s="6"/>
      <c r="F105" s="6"/>
      <c r="G105" s="6"/>
      <c r="H105" s="6"/>
      <c r="J105">
        <v>3891</v>
      </c>
      <c r="K105" s="13">
        <v>800</v>
      </c>
    </row>
    <row r="106" spans="1:11" x14ac:dyDescent="0.55000000000000004">
      <c r="A106">
        <v>3208</v>
      </c>
      <c r="B106" s="13">
        <v>5000</v>
      </c>
      <c r="C106" s="6"/>
      <c r="D106" s="6"/>
      <c r="E106" s="6"/>
      <c r="F106" s="6"/>
      <c r="G106" s="6"/>
      <c r="H106" s="6"/>
      <c r="J106">
        <v>3892</v>
      </c>
      <c r="K106" s="13">
        <v>1000</v>
      </c>
    </row>
    <row r="107" spans="1:11" x14ac:dyDescent="0.55000000000000004">
      <c r="A107">
        <v>3209</v>
      </c>
      <c r="B107" s="13">
        <v>9500</v>
      </c>
      <c r="C107" s="6"/>
      <c r="D107" s="6"/>
      <c r="E107" s="6"/>
      <c r="F107" s="6"/>
      <c r="G107" s="6"/>
      <c r="H107" s="6"/>
      <c r="J107">
        <v>3893</v>
      </c>
      <c r="K107" s="13">
        <v>50000</v>
      </c>
    </row>
    <row r="108" spans="1:11" x14ac:dyDescent="0.55000000000000004">
      <c r="A108">
        <v>3210</v>
      </c>
      <c r="B108" s="13">
        <v>3000</v>
      </c>
      <c r="C108" s="6"/>
      <c r="D108" s="6"/>
      <c r="E108" s="6"/>
      <c r="F108" s="6"/>
      <c r="G108" s="6"/>
      <c r="H108" s="6"/>
      <c r="J108">
        <v>3894</v>
      </c>
      <c r="K108" s="13">
        <v>15000</v>
      </c>
    </row>
    <row r="109" spans="1:11" x14ac:dyDescent="0.55000000000000004">
      <c r="A109">
        <v>3211</v>
      </c>
      <c r="B109" s="13">
        <v>23000</v>
      </c>
      <c r="C109" s="6"/>
      <c r="D109" s="6"/>
      <c r="E109" s="6"/>
      <c r="F109" s="6"/>
      <c r="G109" s="6"/>
      <c r="H109" s="6"/>
      <c r="J109">
        <v>3895</v>
      </c>
      <c r="K109" s="13">
        <v>1000</v>
      </c>
    </row>
    <row r="110" spans="1:11" x14ac:dyDescent="0.55000000000000004">
      <c r="A110">
        <v>3212</v>
      </c>
      <c r="B110" s="13">
        <v>4000</v>
      </c>
      <c r="C110" s="6"/>
      <c r="D110" s="6"/>
      <c r="E110" s="6"/>
      <c r="F110" s="6"/>
      <c r="G110" s="6"/>
      <c r="H110" s="6"/>
      <c r="J110">
        <v>3896</v>
      </c>
      <c r="K110" s="13">
        <v>1600</v>
      </c>
    </row>
    <row r="111" spans="1:11" x14ac:dyDescent="0.55000000000000004">
      <c r="A111">
        <v>3215</v>
      </c>
      <c r="B111" s="13">
        <v>35000</v>
      </c>
      <c r="C111" s="6"/>
      <c r="D111" s="6"/>
      <c r="E111" s="6"/>
      <c r="F111" s="6"/>
      <c r="G111" s="6"/>
      <c r="H111" s="6"/>
      <c r="J111">
        <v>3899</v>
      </c>
      <c r="K111" s="13">
        <v>10000</v>
      </c>
    </row>
    <row r="112" spans="1:11" x14ac:dyDescent="0.55000000000000004">
      <c r="A112">
        <v>3217</v>
      </c>
      <c r="B112" s="13">
        <v>4500</v>
      </c>
      <c r="C112" s="6"/>
      <c r="D112" s="6"/>
      <c r="E112" s="6"/>
      <c r="F112" s="6"/>
      <c r="G112" s="6"/>
      <c r="H112" s="6"/>
      <c r="J112">
        <v>3900</v>
      </c>
      <c r="K112" s="13">
        <v>2500</v>
      </c>
    </row>
    <row r="113" spans="1:11" x14ac:dyDescent="0.55000000000000004">
      <c r="A113">
        <v>3219</v>
      </c>
      <c r="B113" s="13">
        <v>20000</v>
      </c>
      <c r="C113" s="6"/>
      <c r="D113" s="6"/>
      <c r="E113" s="6"/>
      <c r="F113" s="6"/>
      <c r="G113" s="6"/>
      <c r="H113" s="6"/>
      <c r="J113">
        <v>3901</v>
      </c>
      <c r="K113" s="13">
        <v>3000</v>
      </c>
    </row>
    <row r="114" spans="1:11" x14ac:dyDescent="0.55000000000000004">
      <c r="A114">
        <v>3220</v>
      </c>
      <c r="B114" s="13">
        <v>15000</v>
      </c>
      <c r="C114" s="6"/>
      <c r="D114" s="6"/>
      <c r="E114" s="6"/>
      <c r="F114" s="6"/>
      <c r="G114" s="6"/>
      <c r="H114" s="6"/>
      <c r="J114">
        <v>3903</v>
      </c>
      <c r="K114" s="13">
        <v>1500</v>
      </c>
    </row>
    <row r="115" spans="1:11" x14ac:dyDescent="0.55000000000000004">
      <c r="A115">
        <v>3222</v>
      </c>
      <c r="B115" s="13">
        <v>2500</v>
      </c>
      <c r="C115" s="6"/>
      <c r="D115" s="6"/>
      <c r="E115" s="6"/>
      <c r="F115" s="6"/>
      <c r="G115" s="6"/>
      <c r="H115" s="6"/>
      <c r="J115">
        <v>3904</v>
      </c>
      <c r="K115" s="13">
        <v>10000</v>
      </c>
    </row>
    <row r="116" spans="1:11" x14ac:dyDescent="0.55000000000000004">
      <c r="A116">
        <v>3223</v>
      </c>
      <c r="B116" s="13">
        <v>3100</v>
      </c>
      <c r="C116" s="6"/>
      <c r="D116" s="6"/>
      <c r="E116" s="6"/>
      <c r="F116" s="6"/>
      <c r="G116" s="6"/>
      <c r="H116" s="6"/>
      <c r="J116">
        <v>3907</v>
      </c>
      <c r="K116" s="13">
        <v>1000</v>
      </c>
    </row>
    <row r="117" spans="1:11" x14ac:dyDescent="0.55000000000000004">
      <c r="A117">
        <v>3224</v>
      </c>
      <c r="B117" s="13">
        <v>30000</v>
      </c>
      <c r="C117" s="6"/>
      <c r="D117" s="6"/>
      <c r="E117" s="6"/>
      <c r="F117" s="6"/>
      <c r="G117" s="6"/>
      <c r="H117" s="6"/>
      <c r="J117">
        <v>3908</v>
      </c>
      <c r="K117" s="13">
        <v>750</v>
      </c>
    </row>
    <row r="118" spans="1:11" x14ac:dyDescent="0.55000000000000004">
      <c r="A118">
        <v>3225</v>
      </c>
      <c r="B118" s="13">
        <v>2000</v>
      </c>
      <c r="C118" s="6"/>
      <c r="D118" s="6"/>
      <c r="E118" s="6"/>
      <c r="F118" s="6"/>
      <c r="G118" s="6"/>
      <c r="H118" s="6"/>
      <c r="J118">
        <v>3909</v>
      </c>
      <c r="K118" s="13">
        <v>60000</v>
      </c>
    </row>
    <row r="119" spans="1:11" x14ac:dyDescent="0.55000000000000004">
      <c r="A119">
        <v>3228</v>
      </c>
      <c r="B119" s="13">
        <v>7000</v>
      </c>
      <c r="C119" s="6"/>
      <c r="D119" s="6"/>
      <c r="E119" s="6"/>
      <c r="F119" s="6"/>
      <c r="G119" s="6"/>
      <c r="H119" s="6"/>
      <c r="J119">
        <v>3910</v>
      </c>
      <c r="K119" s="13">
        <v>6000</v>
      </c>
    </row>
    <row r="120" spans="1:11" x14ac:dyDescent="0.55000000000000004">
      <c r="A120">
        <v>3229</v>
      </c>
      <c r="B120" s="13">
        <v>20000</v>
      </c>
      <c r="C120" s="6"/>
      <c r="D120" s="6"/>
      <c r="E120" s="6"/>
      <c r="F120" s="6"/>
      <c r="G120" s="6"/>
      <c r="H120" s="6"/>
      <c r="J120">
        <v>3911</v>
      </c>
      <c r="K120" s="13">
        <v>8000</v>
      </c>
    </row>
    <row r="121" spans="1:11" x14ac:dyDescent="0.55000000000000004">
      <c r="A121">
        <v>3230</v>
      </c>
      <c r="B121" s="13">
        <v>2600</v>
      </c>
      <c r="C121" s="6"/>
      <c r="D121" s="6"/>
      <c r="E121" s="6"/>
      <c r="F121" s="6"/>
      <c r="G121" s="6"/>
      <c r="H121" s="6"/>
      <c r="J121">
        <v>3912</v>
      </c>
      <c r="K121" s="13">
        <v>15000</v>
      </c>
    </row>
    <row r="122" spans="1:11" x14ac:dyDescent="0.55000000000000004">
      <c r="A122">
        <v>3231</v>
      </c>
      <c r="B122" s="13">
        <v>1000</v>
      </c>
      <c r="C122" s="6"/>
      <c r="D122" s="6"/>
      <c r="E122" s="6"/>
      <c r="F122" s="6"/>
      <c r="G122" s="6"/>
      <c r="H122" s="6"/>
      <c r="J122">
        <v>3913</v>
      </c>
      <c r="K122" s="13">
        <v>10000</v>
      </c>
    </row>
    <row r="123" spans="1:11" x14ac:dyDescent="0.55000000000000004">
      <c r="A123">
        <v>3232</v>
      </c>
      <c r="B123" s="13">
        <v>1000</v>
      </c>
      <c r="C123" s="6"/>
      <c r="D123" s="6"/>
      <c r="E123" s="6"/>
      <c r="F123" s="6"/>
      <c r="G123" s="6"/>
      <c r="H123" s="6"/>
      <c r="J123">
        <v>3922</v>
      </c>
      <c r="K123" s="13">
        <v>750</v>
      </c>
    </row>
    <row r="124" spans="1:11" x14ac:dyDescent="0.55000000000000004">
      <c r="A124">
        <v>3233</v>
      </c>
      <c r="B124" s="13">
        <v>5000</v>
      </c>
      <c r="C124" s="6"/>
      <c r="D124" s="6"/>
      <c r="E124" s="6"/>
      <c r="F124" s="6"/>
      <c r="G124" s="6"/>
      <c r="H124" s="6"/>
      <c r="J124">
        <v>3924</v>
      </c>
      <c r="K124" s="13">
        <v>15000</v>
      </c>
    </row>
    <row r="125" spans="1:11" x14ac:dyDescent="0.55000000000000004">
      <c r="A125">
        <v>3235</v>
      </c>
      <c r="B125" s="13">
        <v>15000</v>
      </c>
      <c r="C125" s="6"/>
      <c r="D125" s="6"/>
      <c r="E125" s="6"/>
      <c r="F125" s="6"/>
      <c r="G125" s="6"/>
      <c r="H125" s="6"/>
      <c r="J125">
        <v>3925</v>
      </c>
      <c r="K125" s="13">
        <v>150</v>
      </c>
    </row>
    <row r="126" spans="1:11" x14ac:dyDescent="0.55000000000000004">
      <c r="A126">
        <v>3236</v>
      </c>
      <c r="B126" s="13">
        <v>20000</v>
      </c>
      <c r="C126" s="6"/>
      <c r="D126" s="6"/>
      <c r="E126" s="6"/>
      <c r="F126" s="6"/>
      <c r="G126" s="6"/>
      <c r="H126" s="6"/>
      <c r="J126">
        <v>3928</v>
      </c>
      <c r="K126" s="13">
        <v>5000</v>
      </c>
    </row>
    <row r="127" spans="1:11" x14ac:dyDescent="0.55000000000000004">
      <c r="A127">
        <v>3237</v>
      </c>
      <c r="B127" s="13">
        <v>35000</v>
      </c>
      <c r="C127" s="6"/>
      <c r="D127" s="6"/>
      <c r="E127" s="6"/>
      <c r="F127" s="6"/>
      <c r="G127" s="6"/>
      <c r="H127" s="6"/>
      <c r="J127">
        <v>3929</v>
      </c>
      <c r="K127" s="13">
        <v>20000</v>
      </c>
    </row>
    <row r="128" spans="1:11" x14ac:dyDescent="0.55000000000000004">
      <c r="A128">
        <v>3241</v>
      </c>
      <c r="B128" s="13">
        <v>8500</v>
      </c>
      <c r="C128" s="6"/>
      <c r="D128" s="6"/>
      <c r="E128" s="6"/>
      <c r="F128" s="6"/>
      <c r="G128" s="6"/>
      <c r="H128" s="6"/>
      <c r="J128">
        <v>3931</v>
      </c>
      <c r="K128" s="13">
        <v>8000</v>
      </c>
    </row>
    <row r="129" spans="1:11" x14ac:dyDescent="0.55000000000000004">
      <c r="A129">
        <v>3242</v>
      </c>
      <c r="B129" s="13">
        <v>10000</v>
      </c>
      <c r="C129" s="6"/>
      <c r="D129" s="6"/>
      <c r="E129" s="6"/>
      <c r="F129" s="6"/>
      <c r="G129" s="6"/>
      <c r="H129" s="6"/>
      <c r="J129">
        <v>3932</v>
      </c>
      <c r="K129" s="13">
        <v>12000</v>
      </c>
    </row>
    <row r="130" spans="1:11" x14ac:dyDescent="0.55000000000000004">
      <c r="A130">
        <v>3243</v>
      </c>
      <c r="B130" s="13">
        <v>8000</v>
      </c>
      <c r="C130" s="6"/>
      <c r="D130" s="6"/>
      <c r="E130" s="6"/>
      <c r="F130" s="6"/>
      <c r="G130" s="6"/>
      <c r="H130" s="6"/>
      <c r="J130">
        <v>3933</v>
      </c>
      <c r="K130" s="13">
        <v>7000</v>
      </c>
    </row>
    <row r="131" spans="1:11" x14ac:dyDescent="0.55000000000000004">
      <c r="A131">
        <v>3245</v>
      </c>
      <c r="B131" s="13">
        <v>21000</v>
      </c>
      <c r="C131" s="6"/>
      <c r="D131" s="6"/>
      <c r="E131" s="6"/>
      <c r="F131" s="6"/>
      <c r="G131" s="6"/>
      <c r="H131" s="6"/>
      <c r="J131">
        <v>3934</v>
      </c>
      <c r="K131" s="13">
        <v>5000</v>
      </c>
    </row>
    <row r="132" spans="1:11" x14ac:dyDescent="0.55000000000000004">
      <c r="A132">
        <v>3246</v>
      </c>
      <c r="B132" s="13">
        <v>10000</v>
      </c>
      <c r="C132" s="6"/>
      <c r="D132" s="6"/>
      <c r="E132" s="6"/>
      <c r="F132" s="6"/>
      <c r="G132" s="6"/>
      <c r="H132" s="6"/>
      <c r="J132">
        <v>3936</v>
      </c>
      <c r="K132" s="13">
        <v>20000</v>
      </c>
    </row>
    <row r="133" spans="1:11" x14ac:dyDescent="0.55000000000000004">
      <c r="A133">
        <v>3248</v>
      </c>
      <c r="B133" s="13">
        <v>12000</v>
      </c>
      <c r="C133" s="6"/>
      <c r="D133" s="6"/>
      <c r="E133" s="6"/>
      <c r="F133" s="6"/>
      <c r="G133" s="6"/>
      <c r="H133" s="6"/>
      <c r="J133">
        <v>3937</v>
      </c>
      <c r="K133" s="13">
        <v>2885</v>
      </c>
    </row>
    <row r="134" spans="1:11" x14ac:dyDescent="0.55000000000000004">
      <c r="A134">
        <v>3249</v>
      </c>
      <c r="B134" s="13">
        <v>5500</v>
      </c>
      <c r="C134" s="6"/>
      <c r="D134" s="6"/>
      <c r="E134" s="6"/>
      <c r="F134" s="6"/>
      <c r="G134" s="6"/>
      <c r="H134" s="6"/>
      <c r="J134">
        <v>3938</v>
      </c>
      <c r="K134" s="13">
        <v>3255</v>
      </c>
    </row>
    <row r="135" spans="1:11" x14ac:dyDescent="0.55000000000000004">
      <c r="A135">
        <v>3250</v>
      </c>
      <c r="B135" s="13">
        <v>25000</v>
      </c>
      <c r="C135" s="6"/>
      <c r="D135" s="6"/>
      <c r="E135" s="6"/>
      <c r="F135" s="6"/>
      <c r="G135" s="6"/>
      <c r="H135" s="6"/>
      <c r="J135">
        <v>3940</v>
      </c>
      <c r="K135" s="13">
        <v>5000</v>
      </c>
    </row>
    <row r="136" spans="1:11" x14ac:dyDescent="0.55000000000000004">
      <c r="A136">
        <v>3251</v>
      </c>
      <c r="B136" s="13">
        <v>1500</v>
      </c>
      <c r="C136" s="6"/>
      <c r="D136" s="6"/>
      <c r="E136" s="6"/>
      <c r="F136" s="6"/>
      <c r="G136" s="6"/>
      <c r="H136" s="6"/>
      <c r="J136">
        <v>3941</v>
      </c>
      <c r="K136" s="13">
        <v>5500</v>
      </c>
    </row>
    <row r="137" spans="1:11" x14ac:dyDescent="0.55000000000000004">
      <c r="A137">
        <v>3253</v>
      </c>
      <c r="B137" s="13">
        <v>20000</v>
      </c>
      <c r="C137" s="6"/>
      <c r="D137" s="6"/>
      <c r="E137" s="6"/>
      <c r="F137" s="6"/>
      <c r="G137" s="6"/>
      <c r="H137" s="6"/>
      <c r="J137">
        <v>3942</v>
      </c>
      <c r="K137" s="13">
        <v>1200</v>
      </c>
    </row>
    <row r="138" spans="1:11" x14ac:dyDescent="0.55000000000000004">
      <c r="A138">
        <v>3256</v>
      </c>
      <c r="B138" s="13">
        <v>10000</v>
      </c>
      <c r="C138" s="6"/>
      <c r="D138" s="6"/>
      <c r="E138" s="6"/>
      <c r="F138" s="6"/>
      <c r="G138" s="6"/>
      <c r="H138" s="6"/>
      <c r="J138">
        <v>3943</v>
      </c>
      <c r="K138" s="13">
        <v>5000</v>
      </c>
    </row>
    <row r="139" spans="1:11" x14ac:dyDescent="0.55000000000000004">
      <c r="A139">
        <v>3258</v>
      </c>
      <c r="B139" s="13">
        <v>7000</v>
      </c>
      <c r="C139" s="6"/>
      <c r="D139" s="6"/>
      <c r="E139" s="6"/>
      <c r="F139" s="6"/>
      <c r="G139" s="6"/>
      <c r="H139" s="6"/>
      <c r="J139">
        <v>3944</v>
      </c>
      <c r="K139" s="13">
        <v>5000</v>
      </c>
    </row>
    <row r="140" spans="1:11" x14ac:dyDescent="0.55000000000000004">
      <c r="A140">
        <v>3259</v>
      </c>
      <c r="B140" s="13">
        <v>23000</v>
      </c>
      <c r="C140" s="6"/>
      <c r="D140" s="6"/>
      <c r="E140" s="6"/>
      <c r="F140" s="6"/>
      <c r="G140" s="6"/>
      <c r="H140" s="6"/>
      <c r="J140">
        <v>3945</v>
      </c>
      <c r="K140" s="13">
        <v>2000</v>
      </c>
    </row>
    <row r="141" spans="1:11" x14ac:dyDescent="0.55000000000000004">
      <c r="A141">
        <v>3260</v>
      </c>
      <c r="B141" s="13">
        <v>5000</v>
      </c>
      <c r="C141" s="6"/>
      <c r="D141" s="6"/>
      <c r="E141" s="6"/>
      <c r="F141" s="6"/>
      <c r="G141" s="6"/>
      <c r="H141" s="6"/>
      <c r="J141">
        <v>3946</v>
      </c>
      <c r="K141" s="13">
        <v>6000</v>
      </c>
    </row>
    <row r="142" spans="1:11" x14ac:dyDescent="0.55000000000000004">
      <c r="A142">
        <v>3261</v>
      </c>
      <c r="B142" s="13">
        <v>3300</v>
      </c>
      <c r="C142" s="6"/>
      <c r="D142" s="6"/>
      <c r="E142" s="6"/>
      <c r="F142" s="6"/>
      <c r="G142" s="6"/>
      <c r="H142" s="6"/>
      <c r="J142">
        <v>3947</v>
      </c>
      <c r="K142" s="13">
        <v>3000</v>
      </c>
    </row>
    <row r="143" spans="1:11" x14ac:dyDescent="0.55000000000000004">
      <c r="A143">
        <v>3262</v>
      </c>
      <c r="B143" s="13">
        <v>12200</v>
      </c>
      <c r="C143" s="6"/>
      <c r="D143" s="6"/>
      <c r="E143" s="6"/>
      <c r="F143" s="6"/>
      <c r="G143" s="6"/>
      <c r="H143" s="6"/>
      <c r="J143">
        <v>3950</v>
      </c>
      <c r="K143" s="13">
        <v>4000</v>
      </c>
    </row>
    <row r="144" spans="1:11" x14ac:dyDescent="0.55000000000000004">
      <c r="A144">
        <v>3263</v>
      </c>
      <c r="B144" s="13">
        <v>2500</v>
      </c>
      <c r="C144" s="6"/>
      <c r="D144" s="6"/>
      <c r="E144" s="6"/>
      <c r="F144" s="6"/>
      <c r="G144" s="6"/>
      <c r="H144" s="6"/>
      <c r="J144">
        <v>3952</v>
      </c>
      <c r="K144" s="13">
        <v>26000</v>
      </c>
    </row>
    <row r="145" spans="1:11" x14ac:dyDescent="0.55000000000000004">
      <c r="A145">
        <v>3264</v>
      </c>
      <c r="B145" s="13">
        <v>2500</v>
      </c>
      <c r="C145" s="6"/>
      <c r="D145" s="6"/>
      <c r="E145" s="6"/>
      <c r="F145" s="6"/>
      <c r="G145" s="6"/>
      <c r="H145" s="6"/>
      <c r="J145">
        <v>3953</v>
      </c>
      <c r="K145" s="13">
        <v>17600</v>
      </c>
    </row>
    <row r="146" spans="1:11" x14ac:dyDescent="0.55000000000000004">
      <c r="A146">
        <v>3266</v>
      </c>
      <c r="B146" s="13">
        <v>6000</v>
      </c>
      <c r="C146" s="6"/>
      <c r="D146" s="6"/>
      <c r="E146" s="6"/>
      <c r="F146" s="6"/>
      <c r="G146" s="6"/>
      <c r="H146" s="6"/>
      <c r="J146">
        <v>3955</v>
      </c>
      <c r="K146" s="13">
        <v>1750</v>
      </c>
    </row>
    <row r="147" spans="1:11" x14ac:dyDescent="0.55000000000000004">
      <c r="A147">
        <v>3267</v>
      </c>
      <c r="B147" s="13">
        <v>15000</v>
      </c>
      <c r="C147" s="6"/>
      <c r="D147" s="6"/>
      <c r="E147" s="6"/>
      <c r="F147" s="6"/>
      <c r="G147" s="6"/>
      <c r="H147" s="6"/>
      <c r="J147">
        <v>3956</v>
      </c>
      <c r="K147" s="13">
        <v>5500</v>
      </c>
    </row>
    <row r="148" spans="1:11" x14ac:dyDescent="0.55000000000000004">
      <c r="A148">
        <v>3268</v>
      </c>
      <c r="B148" s="13">
        <v>2000</v>
      </c>
      <c r="C148" s="6"/>
      <c r="D148" s="6"/>
      <c r="E148" s="6"/>
      <c r="F148" s="6"/>
      <c r="G148" s="6"/>
      <c r="H148" s="6"/>
      <c r="J148">
        <v>3957</v>
      </c>
      <c r="K148" s="13">
        <v>28000</v>
      </c>
    </row>
    <row r="149" spans="1:11" x14ac:dyDescent="0.55000000000000004">
      <c r="A149">
        <v>3272</v>
      </c>
      <c r="B149" s="13">
        <v>10000</v>
      </c>
      <c r="C149" s="6"/>
      <c r="D149" s="6"/>
      <c r="E149" s="6"/>
      <c r="F149" s="6"/>
      <c r="G149" s="6"/>
      <c r="H149" s="6"/>
      <c r="J149">
        <v>3958</v>
      </c>
      <c r="K149" s="13">
        <v>2000</v>
      </c>
    </row>
    <row r="150" spans="1:11" x14ac:dyDescent="0.55000000000000004">
      <c r="A150">
        <v>3273</v>
      </c>
      <c r="B150" s="13">
        <v>4000</v>
      </c>
      <c r="C150" s="6"/>
      <c r="D150" s="6"/>
      <c r="E150" s="6"/>
      <c r="F150" s="6"/>
      <c r="G150" s="6"/>
      <c r="H150" s="6"/>
      <c r="J150">
        <v>3959</v>
      </c>
      <c r="K150" s="13">
        <v>1200</v>
      </c>
    </row>
    <row r="151" spans="1:11" x14ac:dyDescent="0.55000000000000004">
      <c r="A151">
        <v>3274</v>
      </c>
      <c r="B151" s="13">
        <v>15500</v>
      </c>
      <c r="C151" s="6"/>
      <c r="D151" s="6"/>
      <c r="E151" s="6"/>
      <c r="F151" s="6"/>
      <c r="G151" s="6"/>
      <c r="H151" s="6"/>
      <c r="J151">
        <v>3960</v>
      </c>
      <c r="K151" s="13">
        <v>3000</v>
      </c>
    </row>
    <row r="152" spans="1:11" x14ac:dyDescent="0.55000000000000004">
      <c r="A152">
        <v>3275</v>
      </c>
      <c r="B152" s="13">
        <v>1800</v>
      </c>
      <c r="C152" s="6"/>
      <c r="D152" s="6"/>
      <c r="E152" s="6"/>
      <c r="F152" s="6"/>
      <c r="G152" s="6"/>
      <c r="H152" s="6"/>
      <c r="J152">
        <v>3964</v>
      </c>
      <c r="K152" s="13">
        <v>2000</v>
      </c>
    </row>
    <row r="153" spans="1:11" x14ac:dyDescent="0.55000000000000004">
      <c r="A153">
        <v>3279</v>
      </c>
      <c r="B153" s="13">
        <v>5800</v>
      </c>
      <c r="C153" s="6"/>
      <c r="D153" s="6"/>
      <c r="E153" s="6"/>
      <c r="F153" s="6"/>
      <c r="G153" s="6"/>
      <c r="H153" s="6"/>
      <c r="J153">
        <v>3965</v>
      </c>
      <c r="K153" s="13">
        <v>2000</v>
      </c>
    </row>
    <row r="154" spans="1:11" x14ac:dyDescent="0.55000000000000004">
      <c r="A154">
        <v>3280</v>
      </c>
      <c r="B154" s="13">
        <v>2000</v>
      </c>
      <c r="C154" s="6"/>
      <c r="D154" s="6"/>
      <c r="E154" s="6"/>
      <c r="F154" s="6"/>
      <c r="G154" s="6"/>
      <c r="H154" s="6"/>
      <c r="J154">
        <v>3966</v>
      </c>
      <c r="K154" s="13">
        <v>7500</v>
      </c>
    </row>
    <row r="155" spans="1:11" x14ac:dyDescent="0.55000000000000004">
      <c r="A155">
        <v>3281</v>
      </c>
      <c r="B155" s="13">
        <v>5000</v>
      </c>
      <c r="C155" s="6"/>
      <c r="D155" s="6"/>
      <c r="E155" s="6"/>
      <c r="F155" s="6"/>
      <c r="G155" s="6"/>
      <c r="H155" s="6"/>
      <c r="J155">
        <v>3967</v>
      </c>
      <c r="K155" s="13">
        <v>1700</v>
      </c>
    </row>
    <row r="156" spans="1:11" x14ac:dyDescent="0.55000000000000004">
      <c r="A156">
        <v>3282</v>
      </c>
      <c r="B156" s="13">
        <v>31000</v>
      </c>
      <c r="C156" s="6"/>
      <c r="D156" s="6"/>
      <c r="E156" s="6"/>
      <c r="F156" s="6"/>
      <c r="G156" s="6"/>
      <c r="H156" s="6"/>
      <c r="J156">
        <v>3968</v>
      </c>
      <c r="K156" s="13">
        <v>5000</v>
      </c>
    </row>
    <row r="157" spans="1:11" x14ac:dyDescent="0.55000000000000004">
      <c r="A157">
        <v>3284</v>
      </c>
      <c r="B157" s="13">
        <v>3000</v>
      </c>
      <c r="C157" s="6"/>
      <c r="D157" s="6"/>
      <c r="E157" s="6"/>
      <c r="F157" s="6"/>
      <c r="G157" s="6"/>
      <c r="H157" s="6"/>
      <c r="J157">
        <v>3969</v>
      </c>
      <c r="K157" s="13">
        <v>2825</v>
      </c>
    </row>
    <row r="158" spans="1:11" x14ac:dyDescent="0.55000000000000004">
      <c r="A158">
        <v>3285</v>
      </c>
      <c r="B158" s="13">
        <v>4999</v>
      </c>
      <c r="C158" s="6"/>
      <c r="D158" s="6"/>
      <c r="E158" s="6"/>
      <c r="F158" s="6"/>
      <c r="G158" s="6"/>
      <c r="H158" s="6"/>
      <c r="J158">
        <v>3970</v>
      </c>
      <c r="K158" s="13">
        <v>15000</v>
      </c>
    </row>
    <row r="159" spans="1:11" x14ac:dyDescent="0.55000000000000004">
      <c r="A159">
        <v>3286</v>
      </c>
      <c r="B159" s="13">
        <v>15000</v>
      </c>
      <c r="C159" s="6"/>
      <c r="D159" s="6"/>
      <c r="E159" s="6"/>
      <c r="F159" s="6"/>
      <c r="G159" s="6"/>
      <c r="H159" s="6"/>
      <c r="J159">
        <v>3971</v>
      </c>
      <c r="K159" s="13">
        <v>14000</v>
      </c>
    </row>
    <row r="160" spans="1:11" x14ac:dyDescent="0.55000000000000004">
      <c r="A160">
        <v>3291</v>
      </c>
      <c r="B160" s="13">
        <v>500</v>
      </c>
      <c r="C160" s="6"/>
      <c r="D160" s="6"/>
      <c r="E160" s="6"/>
      <c r="F160" s="6"/>
      <c r="G160" s="6"/>
      <c r="H160" s="6"/>
      <c r="J160">
        <v>3972</v>
      </c>
      <c r="K160" s="13">
        <v>1000</v>
      </c>
    </row>
    <row r="161" spans="1:11" x14ac:dyDescent="0.55000000000000004">
      <c r="A161">
        <v>3298</v>
      </c>
      <c r="B161" s="13">
        <v>10000</v>
      </c>
      <c r="C161" s="6"/>
      <c r="D161" s="6"/>
      <c r="E161" s="6"/>
      <c r="F161" s="6"/>
      <c r="G161" s="6"/>
      <c r="H161" s="6"/>
      <c r="J161">
        <v>3973</v>
      </c>
      <c r="K161" s="13">
        <v>5000</v>
      </c>
    </row>
    <row r="162" spans="1:11" x14ac:dyDescent="0.55000000000000004">
      <c r="A162">
        <v>3299</v>
      </c>
      <c r="B162" s="13">
        <v>3000</v>
      </c>
      <c r="C162" s="6"/>
      <c r="D162" s="6"/>
      <c r="E162" s="6"/>
      <c r="F162" s="6"/>
      <c r="G162" s="6"/>
      <c r="H162" s="6"/>
      <c r="J162">
        <v>3975</v>
      </c>
      <c r="K162" s="13">
        <v>678</v>
      </c>
    </row>
    <row r="163" spans="1:11" x14ac:dyDescent="0.55000000000000004">
      <c r="A163">
        <v>3300</v>
      </c>
      <c r="B163" s="13">
        <v>3000</v>
      </c>
      <c r="C163" s="6"/>
      <c r="D163" s="6"/>
      <c r="E163" s="6"/>
      <c r="F163" s="6"/>
      <c r="G163" s="6"/>
      <c r="H163" s="6"/>
      <c r="J163">
        <v>3976</v>
      </c>
      <c r="K163" s="13">
        <v>1300</v>
      </c>
    </row>
    <row r="164" spans="1:11" x14ac:dyDescent="0.55000000000000004">
      <c r="A164">
        <v>3301</v>
      </c>
      <c r="B164" s="13">
        <v>3000</v>
      </c>
      <c r="C164" s="6"/>
      <c r="D164" s="6"/>
      <c r="E164" s="6"/>
      <c r="F164" s="6"/>
      <c r="G164" s="6"/>
      <c r="H164" s="6"/>
      <c r="J164">
        <v>3977</v>
      </c>
      <c r="K164" s="13">
        <v>90000</v>
      </c>
    </row>
    <row r="165" spans="1:11" x14ac:dyDescent="0.55000000000000004">
      <c r="A165">
        <v>3303</v>
      </c>
      <c r="B165" s="13">
        <v>1800</v>
      </c>
      <c r="C165" s="6"/>
      <c r="D165" s="6"/>
      <c r="E165" s="6"/>
      <c r="F165" s="6"/>
      <c r="G165" s="6"/>
      <c r="H165" s="6"/>
      <c r="J165">
        <v>3978</v>
      </c>
      <c r="K165" s="13">
        <v>2000</v>
      </c>
    </row>
    <row r="166" spans="1:11" x14ac:dyDescent="0.55000000000000004">
      <c r="A166">
        <v>3304</v>
      </c>
      <c r="B166" s="13">
        <v>15000</v>
      </c>
      <c r="C166" s="6"/>
      <c r="D166" s="6"/>
      <c r="E166" s="6"/>
      <c r="F166" s="6"/>
      <c r="G166" s="6"/>
      <c r="H166" s="6"/>
      <c r="J166">
        <v>3980</v>
      </c>
      <c r="K166" s="13">
        <v>2500</v>
      </c>
    </row>
    <row r="167" spans="1:11" x14ac:dyDescent="0.55000000000000004">
      <c r="A167">
        <v>3305</v>
      </c>
      <c r="B167" s="13">
        <v>4000</v>
      </c>
      <c r="C167" s="6"/>
      <c r="D167" s="6"/>
      <c r="E167" s="6"/>
      <c r="F167" s="6"/>
      <c r="G167" s="6"/>
      <c r="H167" s="6"/>
      <c r="J167">
        <v>3981</v>
      </c>
      <c r="K167" s="13">
        <v>30000</v>
      </c>
    </row>
    <row r="168" spans="1:11" x14ac:dyDescent="0.55000000000000004">
      <c r="A168">
        <v>3306</v>
      </c>
      <c r="B168" s="13">
        <v>1500</v>
      </c>
      <c r="C168" s="6"/>
      <c r="D168" s="6"/>
      <c r="E168" s="6"/>
      <c r="F168" s="6"/>
      <c r="G168" s="6"/>
      <c r="H168" s="6"/>
      <c r="J168">
        <v>3983</v>
      </c>
      <c r="K168" s="13">
        <v>11140</v>
      </c>
    </row>
    <row r="169" spans="1:11" x14ac:dyDescent="0.55000000000000004">
      <c r="A169">
        <v>3307</v>
      </c>
      <c r="B169" s="13">
        <v>1000</v>
      </c>
      <c r="C169" s="6"/>
      <c r="D169" s="6"/>
      <c r="E169" s="6"/>
      <c r="F169" s="6"/>
      <c r="G169" s="6"/>
      <c r="H169" s="6"/>
      <c r="J169">
        <v>3985</v>
      </c>
      <c r="K169" s="13">
        <v>2000</v>
      </c>
    </row>
    <row r="170" spans="1:11" x14ac:dyDescent="0.55000000000000004">
      <c r="A170">
        <v>3308</v>
      </c>
      <c r="B170" s="13">
        <v>3500</v>
      </c>
      <c r="C170" s="6"/>
      <c r="D170" s="6"/>
      <c r="E170" s="6"/>
      <c r="F170" s="6"/>
      <c r="G170" s="6"/>
      <c r="H170" s="6"/>
      <c r="J170">
        <v>3988</v>
      </c>
      <c r="K170" s="13">
        <v>1500</v>
      </c>
    </row>
    <row r="171" spans="1:11" x14ac:dyDescent="0.55000000000000004">
      <c r="A171">
        <v>3310</v>
      </c>
      <c r="B171" s="13">
        <v>6500</v>
      </c>
      <c r="C171" s="6"/>
      <c r="D171" s="6"/>
      <c r="E171" s="6"/>
      <c r="F171" s="6"/>
      <c r="G171" s="6"/>
      <c r="H171" s="6"/>
      <c r="J171">
        <v>3989</v>
      </c>
      <c r="K171" s="13">
        <v>3000</v>
      </c>
    </row>
    <row r="172" spans="1:11" x14ac:dyDescent="0.55000000000000004">
      <c r="A172">
        <v>3311</v>
      </c>
      <c r="B172" s="13">
        <v>2500</v>
      </c>
      <c r="C172" s="6"/>
      <c r="D172" s="6"/>
      <c r="E172" s="6"/>
      <c r="F172" s="6"/>
      <c r="G172" s="6"/>
      <c r="H172" s="6"/>
      <c r="J172">
        <v>3991</v>
      </c>
      <c r="K172" s="13">
        <v>500</v>
      </c>
    </row>
    <row r="173" spans="1:11" x14ac:dyDescent="0.55000000000000004">
      <c r="A173">
        <v>3312</v>
      </c>
      <c r="B173" s="13">
        <v>2500</v>
      </c>
      <c r="C173" s="6"/>
      <c r="D173" s="6"/>
      <c r="E173" s="6"/>
      <c r="F173" s="6"/>
      <c r="G173" s="6"/>
      <c r="H173" s="6"/>
      <c r="J173">
        <v>3992</v>
      </c>
      <c r="K173" s="13">
        <v>10000</v>
      </c>
    </row>
    <row r="174" spans="1:11" x14ac:dyDescent="0.55000000000000004">
      <c r="A174">
        <v>3313</v>
      </c>
      <c r="B174" s="13">
        <v>2000</v>
      </c>
      <c r="C174" s="6"/>
      <c r="D174" s="6"/>
      <c r="E174" s="6"/>
      <c r="F174" s="6"/>
      <c r="G174" s="6"/>
      <c r="H174" s="6"/>
      <c r="J174">
        <v>3993</v>
      </c>
      <c r="K174" s="13">
        <v>50000</v>
      </c>
    </row>
    <row r="175" spans="1:11" x14ac:dyDescent="0.55000000000000004">
      <c r="A175">
        <v>3316</v>
      </c>
      <c r="B175" s="13">
        <v>11737</v>
      </c>
      <c r="C175" s="6"/>
      <c r="D175" s="6"/>
      <c r="E175" s="6"/>
      <c r="F175" s="6"/>
      <c r="G175" s="6"/>
      <c r="H175" s="6"/>
      <c r="J175">
        <v>3994</v>
      </c>
      <c r="K175" s="13">
        <v>2000</v>
      </c>
    </row>
    <row r="176" spans="1:11" x14ac:dyDescent="0.55000000000000004">
      <c r="A176">
        <v>3317</v>
      </c>
      <c r="B176" s="13">
        <v>1050</v>
      </c>
      <c r="C176" s="6"/>
      <c r="D176" s="6"/>
      <c r="E176" s="6"/>
      <c r="F176" s="6"/>
      <c r="G176" s="6"/>
      <c r="H176" s="6"/>
      <c r="J176">
        <v>3996</v>
      </c>
      <c r="K176" s="13">
        <v>3000</v>
      </c>
    </row>
    <row r="177" spans="1:11" x14ac:dyDescent="0.55000000000000004">
      <c r="A177">
        <v>3320</v>
      </c>
      <c r="B177" s="13">
        <v>2500</v>
      </c>
      <c r="C177" s="6"/>
      <c r="D177" s="6"/>
      <c r="E177" s="6"/>
      <c r="F177" s="6"/>
      <c r="G177" s="6"/>
      <c r="H177" s="6"/>
      <c r="J177">
        <v>3998</v>
      </c>
      <c r="K177" s="13">
        <v>1250</v>
      </c>
    </row>
    <row r="178" spans="1:11" x14ac:dyDescent="0.55000000000000004">
      <c r="A178">
        <v>3321</v>
      </c>
      <c r="B178" s="13">
        <v>500</v>
      </c>
      <c r="C178" s="6"/>
      <c r="D178" s="6"/>
      <c r="E178" s="6"/>
      <c r="F178" s="6"/>
      <c r="G178" s="6"/>
      <c r="H178" s="6"/>
      <c r="J178">
        <v>3999</v>
      </c>
      <c r="K178" s="13">
        <v>7000</v>
      </c>
    </row>
    <row r="179" spans="1:11" x14ac:dyDescent="0.55000000000000004">
      <c r="A179">
        <v>3322</v>
      </c>
      <c r="B179" s="13">
        <v>3300</v>
      </c>
      <c r="C179" s="6"/>
      <c r="D179" s="6"/>
      <c r="E179" s="6"/>
      <c r="F179" s="6"/>
      <c r="G179" s="6"/>
      <c r="H179" s="6"/>
      <c r="J179">
        <v>4000</v>
      </c>
      <c r="K179" s="13">
        <v>8000</v>
      </c>
    </row>
    <row r="180" spans="1:11" x14ac:dyDescent="0.55000000000000004">
      <c r="A180">
        <v>3326</v>
      </c>
      <c r="B180" s="13">
        <v>8000</v>
      </c>
      <c r="C180" s="6"/>
      <c r="D180" s="6"/>
      <c r="E180" s="6"/>
      <c r="F180" s="6"/>
      <c r="G180" s="6"/>
      <c r="H180" s="6"/>
      <c r="J180">
        <v>4002</v>
      </c>
      <c r="K180" s="13">
        <v>1250</v>
      </c>
    </row>
    <row r="181" spans="1:11" x14ac:dyDescent="0.55000000000000004">
      <c r="A181">
        <v>3328</v>
      </c>
      <c r="B181" s="13">
        <v>1800</v>
      </c>
      <c r="C181" s="6"/>
      <c r="D181" s="6"/>
      <c r="E181" s="6"/>
      <c r="F181" s="6"/>
      <c r="G181" s="6"/>
      <c r="H181" s="6"/>
      <c r="J181">
        <v>4003</v>
      </c>
      <c r="K181" s="13">
        <v>2000</v>
      </c>
    </row>
    <row r="182" spans="1:11" x14ac:dyDescent="0.55000000000000004">
      <c r="A182">
        <v>3331</v>
      </c>
      <c r="B182" s="13">
        <v>5000</v>
      </c>
      <c r="C182" s="6"/>
      <c r="D182" s="6"/>
      <c r="E182" s="6"/>
      <c r="F182" s="6"/>
      <c r="G182" s="6"/>
      <c r="H182" s="6"/>
      <c r="J182">
        <v>4004</v>
      </c>
      <c r="K182" s="13">
        <v>500</v>
      </c>
    </row>
    <row r="183" spans="1:11" x14ac:dyDescent="0.55000000000000004">
      <c r="A183">
        <v>3332</v>
      </c>
      <c r="B183" s="13">
        <v>6000</v>
      </c>
      <c r="C183" s="6"/>
      <c r="D183" s="6"/>
      <c r="E183" s="6"/>
      <c r="F183" s="6"/>
      <c r="G183" s="6"/>
      <c r="H183" s="6"/>
      <c r="J183">
        <v>4005</v>
      </c>
      <c r="K183" s="13">
        <v>3000</v>
      </c>
    </row>
    <row r="184" spans="1:11" x14ac:dyDescent="0.55000000000000004">
      <c r="A184">
        <v>3333</v>
      </c>
      <c r="B184" s="13">
        <v>3500</v>
      </c>
      <c r="C184" s="6"/>
      <c r="D184" s="6"/>
      <c r="E184" s="6"/>
      <c r="F184" s="6"/>
      <c r="G184" s="6"/>
      <c r="H184" s="6"/>
      <c r="J184">
        <v>4006</v>
      </c>
      <c r="K184" s="13">
        <v>30000</v>
      </c>
    </row>
    <row r="185" spans="1:11" x14ac:dyDescent="0.55000000000000004">
      <c r="A185">
        <v>3334</v>
      </c>
      <c r="B185" s="13">
        <v>3871</v>
      </c>
      <c r="C185" s="6"/>
      <c r="D185" s="6"/>
      <c r="E185" s="6"/>
      <c r="F185" s="6"/>
      <c r="G185" s="6"/>
      <c r="H185" s="6"/>
      <c r="J185">
        <v>4007</v>
      </c>
      <c r="K185" s="13">
        <v>2000</v>
      </c>
    </row>
    <row r="186" spans="1:11" x14ac:dyDescent="0.55000000000000004">
      <c r="A186">
        <v>3338</v>
      </c>
      <c r="B186" s="13">
        <v>15000</v>
      </c>
      <c r="C186" s="6"/>
      <c r="D186" s="6"/>
      <c r="E186" s="6"/>
      <c r="F186" s="6"/>
      <c r="G186" s="6"/>
      <c r="H186" s="6"/>
      <c r="J186">
        <v>4010</v>
      </c>
      <c r="K186" s="13">
        <v>7200</v>
      </c>
    </row>
    <row r="187" spans="1:11" x14ac:dyDescent="0.55000000000000004">
      <c r="A187">
        <v>3339</v>
      </c>
      <c r="B187" s="13">
        <v>8000</v>
      </c>
      <c r="C187" s="6"/>
      <c r="D187" s="6"/>
      <c r="E187" s="6"/>
      <c r="F187" s="6"/>
      <c r="G187" s="6"/>
      <c r="H187" s="6"/>
      <c r="J187">
        <v>4013</v>
      </c>
      <c r="K187" s="13">
        <v>2000</v>
      </c>
    </row>
    <row r="188" spans="1:11" x14ac:dyDescent="0.55000000000000004">
      <c r="A188">
        <v>3340</v>
      </c>
      <c r="B188" s="13">
        <v>3000</v>
      </c>
      <c r="C188" s="6"/>
      <c r="D188" s="6"/>
      <c r="E188" s="6"/>
      <c r="F188" s="6"/>
      <c r="G188" s="6"/>
      <c r="H188" s="6"/>
      <c r="J188">
        <v>4014</v>
      </c>
      <c r="K188" s="13">
        <v>9000</v>
      </c>
    </row>
    <row r="189" spans="1:11" x14ac:dyDescent="0.55000000000000004">
      <c r="A189">
        <v>3342</v>
      </c>
      <c r="B189" s="13">
        <v>6000</v>
      </c>
      <c r="C189" s="6"/>
      <c r="D189" s="6"/>
      <c r="E189" s="6"/>
      <c r="F189" s="6"/>
      <c r="G189" s="6"/>
      <c r="H189" s="6"/>
      <c r="J189">
        <v>4015</v>
      </c>
      <c r="K189" s="13">
        <v>7000</v>
      </c>
    </row>
    <row r="190" spans="1:11" x14ac:dyDescent="0.55000000000000004">
      <c r="A190">
        <v>3344</v>
      </c>
      <c r="B190" s="13">
        <v>4500</v>
      </c>
      <c r="C190" s="6"/>
      <c r="D190" s="6"/>
      <c r="E190" s="6"/>
      <c r="F190" s="6"/>
      <c r="G190" s="6"/>
      <c r="H190" s="6"/>
      <c r="J190">
        <v>4017</v>
      </c>
      <c r="K190" s="13">
        <v>10000</v>
      </c>
    </row>
    <row r="191" spans="1:11" x14ac:dyDescent="0.55000000000000004">
      <c r="A191">
        <v>3345</v>
      </c>
      <c r="B191" s="13">
        <v>500</v>
      </c>
      <c r="C191" s="6"/>
      <c r="D191" s="6"/>
      <c r="E191" s="6"/>
      <c r="F191" s="6"/>
      <c r="G191" s="6"/>
      <c r="H191" s="6"/>
      <c r="J191">
        <v>4019</v>
      </c>
      <c r="K191" s="13">
        <v>3500</v>
      </c>
    </row>
    <row r="192" spans="1:11" x14ac:dyDescent="0.55000000000000004">
      <c r="A192">
        <v>3346</v>
      </c>
      <c r="B192" s="13">
        <v>1500</v>
      </c>
      <c r="C192" s="6"/>
      <c r="D192" s="6"/>
      <c r="E192" s="6"/>
      <c r="F192" s="6"/>
      <c r="G192" s="6"/>
      <c r="H192" s="6"/>
      <c r="J192">
        <v>4020</v>
      </c>
      <c r="K192" s="13">
        <v>600</v>
      </c>
    </row>
    <row r="193" spans="1:11" x14ac:dyDescent="0.55000000000000004">
      <c r="A193">
        <v>3348</v>
      </c>
      <c r="B193" s="13">
        <v>5500</v>
      </c>
      <c r="C193" s="6"/>
      <c r="D193" s="6"/>
      <c r="E193" s="6"/>
      <c r="F193" s="6"/>
      <c r="G193" s="6"/>
      <c r="H193" s="6"/>
      <c r="J193">
        <v>4021</v>
      </c>
      <c r="K193" s="13">
        <v>15000</v>
      </c>
    </row>
    <row r="194" spans="1:11" x14ac:dyDescent="0.55000000000000004">
      <c r="A194">
        <v>3349</v>
      </c>
      <c r="B194" s="13">
        <v>1000</v>
      </c>
      <c r="C194" s="6"/>
      <c r="D194" s="6"/>
      <c r="E194" s="6"/>
      <c r="F194" s="6"/>
      <c r="G194" s="6"/>
      <c r="H194" s="6"/>
      <c r="J194">
        <v>4022</v>
      </c>
      <c r="K194" s="13">
        <v>18000</v>
      </c>
    </row>
    <row r="195" spans="1:11" x14ac:dyDescent="0.55000000000000004">
      <c r="A195">
        <v>3354</v>
      </c>
      <c r="B195" s="13">
        <v>3000</v>
      </c>
      <c r="C195" s="6"/>
      <c r="D195" s="6"/>
      <c r="E195" s="6"/>
      <c r="F195" s="6"/>
      <c r="G195" s="6"/>
      <c r="H195" s="6"/>
      <c r="J195">
        <v>4023</v>
      </c>
      <c r="K195" s="13">
        <v>7000</v>
      </c>
    </row>
    <row r="196" spans="1:11" x14ac:dyDescent="0.55000000000000004">
      <c r="A196">
        <v>3358</v>
      </c>
      <c r="B196" s="13">
        <v>10000</v>
      </c>
      <c r="C196" s="6"/>
      <c r="D196" s="6"/>
      <c r="E196" s="6"/>
      <c r="F196" s="6"/>
      <c r="G196" s="6"/>
      <c r="H196" s="6"/>
      <c r="J196">
        <v>4024</v>
      </c>
      <c r="K196" s="13">
        <v>800</v>
      </c>
    </row>
    <row r="197" spans="1:11" x14ac:dyDescent="0.55000000000000004">
      <c r="A197">
        <v>3359</v>
      </c>
      <c r="B197" s="13">
        <v>4000</v>
      </c>
      <c r="C197" s="6"/>
      <c r="D197" s="6"/>
      <c r="E197" s="6"/>
      <c r="F197" s="6"/>
      <c r="G197" s="6"/>
      <c r="H197" s="6"/>
      <c r="J197">
        <v>4026</v>
      </c>
      <c r="K197" s="13">
        <v>4000</v>
      </c>
    </row>
    <row r="198" spans="1:11" x14ac:dyDescent="0.55000000000000004">
      <c r="A198">
        <v>3361</v>
      </c>
      <c r="B198" s="13">
        <v>5000</v>
      </c>
      <c r="C198" s="6"/>
      <c r="D198" s="6"/>
      <c r="E198" s="6"/>
      <c r="F198" s="6"/>
      <c r="G198" s="6"/>
      <c r="H198" s="6"/>
      <c r="J198">
        <v>4027</v>
      </c>
      <c r="K198" s="13">
        <v>3000</v>
      </c>
    </row>
    <row r="199" spans="1:11" x14ac:dyDescent="0.55000000000000004">
      <c r="A199">
        <v>3362</v>
      </c>
      <c r="B199" s="13">
        <v>500</v>
      </c>
      <c r="C199" s="6"/>
      <c r="D199" s="6"/>
      <c r="E199" s="6"/>
      <c r="F199" s="6"/>
      <c r="G199" s="6"/>
      <c r="H199" s="6"/>
      <c r="J199">
        <v>4028</v>
      </c>
      <c r="K199" s="13">
        <v>2000</v>
      </c>
    </row>
    <row r="200" spans="1:11" x14ac:dyDescent="0.55000000000000004">
      <c r="A200">
        <v>3363</v>
      </c>
      <c r="B200" s="13">
        <v>7750</v>
      </c>
      <c r="C200" s="6"/>
      <c r="D200" s="6"/>
      <c r="E200" s="6"/>
      <c r="F200" s="6"/>
      <c r="G200" s="6"/>
      <c r="H200" s="6"/>
      <c r="J200">
        <v>4029</v>
      </c>
      <c r="K200" s="13">
        <v>20000</v>
      </c>
    </row>
    <row r="201" spans="1:11" x14ac:dyDescent="0.55000000000000004">
      <c r="A201">
        <v>3365</v>
      </c>
      <c r="B201" s="13">
        <v>2500</v>
      </c>
      <c r="C201" s="6"/>
      <c r="D201" s="6"/>
      <c r="E201" s="6"/>
      <c r="F201" s="6"/>
      <c r="G201" s="6"/>
      <c r="H201" s="6"/>
      <c r="J201">
        <v>4030</v>
      </c>
      <c r="K201" s="13">
        <v>2500</v>
      </c>
    </row>
    <row r="202" spans="1:11" x14ac:dyDescent="0.55000000000000004">
      <c r="A202">
        <v>3366</v>
      </c>
      <c r="B202" s="13">
        <v>500</v>
      </c>
      <c r="C202" s="6"/>
      <c r="D202" s="6"/>
      <c r="E202" s="6"/>
      <c r="F202" s="6"/>
      <c r="G202" s="6"/>
      <c r="H202" s="6"/>
      <c r="J202">
        <v>4031</v>
      </c>
      <c r="K202" s="13">
        <v>5000</v>
      </c>
    </row>
    <row r="203" spans="1:11" x14ac:dyDescent="0.55000000000000004">
      <c r="A203">
        <v>3368</v>
      </c>
      <c r="B203" s="13">
        <v>1000</v>
      </c>
      <c r="C203" s="6"/>
      <c r="D203" s="6"/>
      <c r="E203" s="6"/>
      <c r="F203" s="6"/>
      <c r="G203" s="6"/>
      <c r="H203" s="6"/>
      <c r="J203">
        <v>4032</v>
      </c>
      <c r="K203" s="13">
        <v>6048</v>
      </c>
    </row>
    <row r="204" spans="1:11" x14ac:dyDescent="0.55000000000000004">
      <c r="A204">
        <v>3370</v>
      </c>
      <c r="B204" s="13">
        <v>1500</v>
      </c>
      <c r="C204" s="6"/>
      <c r="D204" s="6"/>
      <c r="E204" s="6"/>
      <c r="F204" s="6"/>
      <c r="G204" s="6"/>
      <c r="H204" s="6"/>
      <c r="J204">
        <v>4034</v>
      </c>
      <c r="K204" s="13">
        <v>13500</v>
      </c>
    </row>
    <row r="205" spans="1:11" x14ac:dyDescent="0.55000000000000004">
      <c r="A205">
        <v>3371</v>
      </c>
      <c r="B205" s="13">
        <v>200</v>
      </c>
      <c r="C205" s="6"/>
      <c r="D205" s="6"/>
      <c r="E205" s="6"/>
      <c r="F205" s="6"/>
      <c r="G205" s="6"/>
      <c r="H205" s="6"/>
      <c r="J205">
        <v>4035</v>
      </c>
      <c r="K205" s="13">
        <v>10000</v>
      </c>
    </row>
    <row r="206" spans="1:11" x14ac:dyDescent="0.55000000000000004">
      <c r="A206">
        <v>3372</v>
      </c>
      <c r="B206" s="13">
        <v>1000</v>
      </c>
      <c r="C206" s="6"/>
      <c r="D206" s="6"/>
      <c r="E206" s="6"/>
      <c r="F206" s="6"/>
      <c r="G206" s="6"/>
      <c r="H206" s="6"/>
      <c r="J206">
        <v>4036</v>
      </c>
      <c r="K206" s="13">
        <v>6000</v>
      </c>
    </row>
    <row r="207" spans="1:11" x14ac:dyDescent="0.55000000000000004">
      <c r="A207">
        <v>3376</v>
      </c>
      <c r="B207" s="13">
        <v>8000</v>
      </c>
      <c r="C207" s="6"/>
      <c r="D207" s="6"/>
      <c r="E207" s="6"/>
      <c r="F207" s="6"/>
      <c r="G207" s="6"/>
      <c r="H207" s="6"/>
      <c r="J207">
        <v>4037</v>
      </c>
      <c r="K207" s="13">
        <v>700</v>
      </c>
    </row>
    <row r="208" spans="1:11" x14ac:dyDescent="0.55000000000000004">
      <c r="A208">
        <v>3380</v>
      </c>
      <c r="B208" s="13">
        <v>3000</v>
      </c>
      <c r="C208" s="6"/>
      <c r="D208" s="6"/>
      <c r="E208" s="6"/>
      <c r="F208" s="6"/>
      <c r="G208" s="6"/>
      <c r="H208" s="6"/>
      <c r="J208">
        <v>4038</v>
      </c>
      <c r="K208" s="13">
        <v>2500</v>
      </c>
    </row>
    <row r="209" spans="1:11" x14ac:dyDescent="0.55000000000000004">
      <c r="A209">
        <v>3381</v>
      </c>
      <c r="B209" s="13">
        <v>4000</v>
      </c>
      <c r="C209" s="6"/>
      <c r="D209" s="6"/>
      <c r="E209" s="6"/>
      <c r="F209" s="6"/>
      <c r="G209" s="6"/>
      <c r="H209" s="6"/>
      <c r="J209">
        <v>4039</v>
      </c>
      <c r="K209" s="13">
        <v>500</v>
      </c>
    </row>
    <row r="210" spans="1:11" x14ac:dyDescent="0.55000000000000004">
      <c r="A210">
        <v>3383</v>
      </c>
      <c r="B210" s="13">
        <v>1750</v>
      </c>
      <c r="C210" s="6"/>
      <c r="D210" s="6"/>
      <c r="E210" s="6"/>
      <c r="F210" s="6"/>
      <c r="G210" s="6"/>
      <c r="H210" s="6"/>
      <c r="J210">
        <v>4040</v>
      </c>
      <c r="K210" s="13">
        <v>8000</v>
      </c>
    </row>
    <row r="211" spans="1:11" x14ac:dyDescent="0.55000000000000004">
      <c r="A211">
        <v>3384</v>
      </c>
      <c r="B211" s="13">
        <v>6000</v>
      </c>
      <c r="C211" s="6"/>
      <c r="D211" s="6"/>
      <c r="E211" s="6"/>
      <c r="F211" s="6"/>
      <c r="G211" s="6"/>
      <c r="H211" s="6"/>
      <c r="J211">
        <v>4042</v>
      </c>
      <c r="K211" s="13">
        <v>10000</v>
      </c>
    </row>
    <row r="212" spans="1:11" x14ac:dyDescent="0.55000000000000004">
      <c r="A212">
        <v>3385</v>
      </c>
      <c r="B212" s="13">
        <v>2000</v>
      </c>
      <c r="C212" s="6"/>
      <c r="D212" s="6"/>
      <c r="E212" s="6"/>
      <c r="F212" s="6"/>
      <c r="G212" s="6"/>
      <c r="H212" s="6"/>
      <c r="J212">
        <v>4044</v>
      </c>
      <c r="K212" s="13">
        <v>600</v>
      </c>
    </row>
    <row r="213" spans="1:11" x14ac:dyDescent="0.55000000000000004">
      <c r="A213">
        <v>3386</v>
      </c>
      <c r="B213" s="13">
        <v>2000</v>
      </c>
      <c r="C213" s="6"/>
      <c r="D213" s="6"/>
      <c r="E213" s="6"/>
      <c r="F213" s="6"/>
      <c r="G213" s="6"/>
      <c r="H213" s="6"/>
      <c r="J213">
        <v>4046</v>
      </c>
      <c r="K213" s="13">
        <v>5600</v>
      </c>
    </row>
    <row r="214" spans="1:11" x14ac:dyDescent="0.55000000000000004">
      <c r="A214">
        <v>3387</v>
      </c>
      <c r="B214" s="13">
        <v>3000</v>
      </c>
      <c r="C214" s="6"/>
      <c r="D214" s="6"/>
      <c r="E214" s="6"/>
      <c r="F214" s="6"/>
      <c r="G214" s="6"/>
      <c r="H214" s="6"/>
      <c r="J214">
        <v>4047</v>
      </c>
      <c r="K214" s="13">
        <v>5000</v>
      </c>
    </row>
    <row r="215" spans="1:11" x14ac:dyDescent="0.55000000000000004">
      <c r="A215">
        <v>3389</v>
      </c>
      <c r="B215" s="13">
        <v>10000</v>
      </c>
      <c r="C215" s="6"/>
      <c r="D215" s="6"/>
      <c r="E215" s="6"/>
      <c r="F215" s="6"/>
      <c r="G215" s="6"/>
      <c r="H215" s="6"/>
      <c r="J215">
        <v>4049</v>
      </c>
      <c r="K215" s="13">
        <v>20000</v>
      </c>
    </row>
    <row r="216" spans="1:11" x14ac:dyDescent="0.55000000000000004">
      <c r="A216">
        <v>3390</v>
      </c>
      <c r="B216" s="13">
        <v>1500</v>
      </c>
      <c r="C216" s="6"/>
      <c r="D216" s="6"/>
      <c r="E216" s="6"/>
      <c r="F216" s="6"/>
      <c r="G216" s="6"/>
      <c r="H216" s="6"/>
      <c r="J216">
        <v>4050</v>
      </c>
      <c r="K216" s="13">
        <v>1500</v>
      </c>
    </row>
    <row r="217" spans="1:11" x14ac:dyDescent="0.55000000000000004">
      <c r="A217">
        <v>3391</v>
      </c>
      <c r="B217" s="13">
        <v>500</v>
      </c>
      <c r="C217" s="6"/>
      <c r="D217" s="6"/>
      <c r="E217" s="6"/>
      <c r="F217" s="6"/>
      <c r="G217" s="6"/>
      <c r="H217" s="6"/>
      <c r="J217">
        <v>4051</v>
      </c>
      <c r="K217" s="13">
        <v>500</v>
      </c>
    </row>
    <row r="218" spans="1:11" x14ac:dyDescent="0.55000000000000004">
      <c r="A218">
        <v>3393</v>
      </c>
      <c r="B218" s="13">
        <v>1500</v>
      </c>
      <c r="C218" s="6"/>
      <c r="D218" s="6"/>
      <c r="E218" s="6"/>
      <c r="F218" s="6"/>
      <c r="G218" s="6"/>
      <c r="H218" s="6"/>
      <c r="J218">
        <v>4052</v>
      </c>
      <c r="K218" s="13">
        <v>3000</v>
      </c>
    </row>
    <row r="219" spans="1:11" x14ac:dyDescent="0.55000000000000004">
      <c r="A219">
        <v>3396</v>
      </c>
      <c r="B219" s="13">
        <v>1500</v>
      </c>
      <c r="C219" s="6"/>
      <c r="D219" s="6"/>
      <c r="E219" s="6"/>
      <c r="F219" s="6"/>
      <c r="G219" s="6"/>
      <c r="H219" s="6"/>
      <c r="J219">
        <v>4054</v>
      </c>
      <c r="K219" s="13">
        <v>8880</v>
      </c>
    </row>
    <row r="220" spans="1:11" x14ac:dyDescent="0.55000000000000004">
      <c r="A220">
        <v>3398</v>
      </c>
      <c r="B220" s="13">
        <v>4000</v>
      </c>
      <c r="C220" s="6"/>
      <c r="D220" s="6"/>
      <c r="E220" s="6"/>
      <c r="F220" s="6"/>
      <c r="G220" s="6"/>
      <c r="H220" s="6"/>
      <c r="J220">
        <v>4056</v>
      </c>
      <c r="K220" s="13">
        <v>1500</v>
      </c>
    </row>
    <row r="221" spans="1:11" x14ac:dyDescent="0.55000000000000004">
      <c r="A221">
        <v>3400</v>
      </c>
      <c r="B221" s="13">
        <v>10000</v>
      </c>
      <c r="C221" s="6"/>
      <c r="D221" s="6"/>
      <c r="E221" s="6"/>
      <c r="F221" s="6"/>
      <c r="G221" s="6"/>
      <c r="H221" s="6"/>
      <c r="J221">
        <v>4058</v>
      </c>
      <c r="K221" s="13">
        <v>3750</v>
      </c>
    </row>
    <row r="222" spans="1:11" x14ac:dyDescent="0.55000000000000004">
      <c r="A222">
        <v>3402</v>
      </c>
      <c r="B222" s="13">
        <v>15000</v>
      </c>
      <c r="C222" s="6"/>
      <c r="D222" s="6"/>
      <c r="E222" s="6"/>
      <c r="F222" s="6"/>
      <c r="G222" s="6"/>
      <c r="H222" s="6"/>
      <c r="J222">
        <v>4061</v>
      </c>
      <c r="K222" s="13">
        <v>525</v>
      </c>
    </row>
    <row r="223" spans="1:11" x14ac:dyDescent="0.55000000000000004">
      <c r="A223">
        <v>3404</v>
      </c>
      <c r="B223" s="13">
        <v>500</v>
      </c>
      <c r="C223" s="6"/>
      <c r="D223" s="6"/>
      <c r="E223" s="6"/>
      <c r="F223" s="6"/>
      <c r="G223" s="6"/>
      <c r="H223" s="6"/>
      <c r="J223">
        <v>4062</v>
      </c>
      <c r="K223" s="13">
        <v>20000</v>
      </c>
    </row>
    <row r="224" spans="1:11" x14ac:dyDescent="0.55000000000000004">
      <c r="A224">
        <v>3406</v>
      </c>
      <c r="B224" s="13">
        <v>10000</v>
      </c>
      <c r="C224" s="6"/>
      <c r="D224" s="6"/>
      <c r="E224" s="6"/>
      <c r="F224" s="6"/>
      <c r="G224" s="6"/>
      <c r="H224" s="6"/>
      <c r="J224">
        <v>4065</v>
      </c>
      <c r="K224" s="13">
        <v>4000</v>
      </c>
    </row>
    <row r="225" spans="1:11" x14ac:dyDescent="0.55000000000000004">
      <c r="A225">
        <v>3408</v>
      </c>
      <c r="B225" s="13">
        <v>500</v>
      </c>
      <c r="C225" s="6"/>
      <c r="D225" s="6"/>
      <c r="E225" s="6"/>
      <c r="F225" s="6"/>
      <c r="G225" s="6"/>
      <c r="H225" s="6"/>
      <c r="J225">
        <v>4066</v>
      </c>
      <c r="K225" s="13">
        <v>15000</v>
      </c>
    </row>
    <row r="226" spans="1:11" x14ac:dyDescent="0.55000000000000004">
      <c r="A226">
        <v>3410</v>
      </c>
      <c r="B226" s="13">
        <v>3000</v>
      </c>
      <c r="C226" s="6"/>
      <c r="D226" s="6"/>
      <c r="E226" s="6"/>
      <c r="F226" s="6"/>
      <c r="G226" s="6"/>
      <c r="H226" s="6"/>
      <c r="J226">
        <v>4067</v>
      </c>
      <c r="K226" s="13">
        <v>5000</v>
      </c>
    </row>
    <row r="227" spans="1:11" x14ac:dyDescent="0.55000000000000004">
      <c r="A227">
        <v>3411</v>
      </c>
      <c r="B227" s="13">
        <v>15000</v>
      </c>
      <c r="C227" s="6"/>
      <c r="D227" s="6"/>
      <c r="E227" s="6"/>
      <c r="F227" s="6"/>
      <c r="G227" s="6"/>
      <c r="H227" s="6"/>
      <c r="J227">
        <v>4068</v>
      </c>
      <c r="K227" s="13">
        <v>3495</v>
      </c>
    </row>
    <row r="228" spans="1:11" x14ac:dyDescent="0.55000000000000004">
      <c r="A228">
        <v>3413</v>
      </c>
      <c r="B228" s="13">
        <v>500</v>
      </c>
      <c r="C228" s="6"/>
      <c r="D228" s="6"/>
      <c r="E228" s="6"/>
      <c r="F228" s="6"/>
      <c r="G228" s="6"/>
      <c r="H228" s="6"/>
      <c r="J228">
        <v>4070</v>
      </c>
      <c r="K228" s="13">
        <v>1000</v>
      </c>
    </row>
    <row r="229" spans="1:11" x14ac:dyDescent="0.55000000000000004">
      <c r="A229">
        <v>3414</v>
      </c>
      <c r="B229" s="13">
        <v>3000</v>
      </c>
      <c r="C229" s="6"/>
      <c r="D229" s="6"/>
      <c r="E229" s="6"/>
      <c r="F229" s="6"/>
      <c r="G229" s="6"/>
      <c r="H229" s="6"/>
      <c r="J229">
        <v>4073</v>
      </c>
      <c r="K229" s="13">
        <v>3500</v>
      </c>
    </row>
    <row r="230" spans="1:11" x14ac:dyDescent="0.55000000000000004">
      <c r="A230">
        <v>3415</v>
      </c>
      <c r="B230" s="13">
        <v>200</v>
      </c>
      <c r="C230" s="6"/>
      <c r="D230" s="6"/>
      <c r="E230" s="6"/>
      <c r="F230" s="6"/>
      <c r="G230" s="6"/>
      <c r="H230" s="6"/>
      <c r="J230">
        <v>4076</v>
      </c>
      <c r="K230" s="13">
        <v>700</v>
      </c>
    </row>
    <row r="231" spans="1:11" x14ac:dyDescent="0.55000000000000004">
      <c r="A231">
        <v>3417</v>
      </c>
      <c r="B231" s="13">
        <v>1700</v>
      </c>
      <c r="C231" s="6"/>
      <c r="D231" s="6"/>
      <c r="E231" s="6"/>
      <c r="F231" s="6"/>
      <c r="G231" s="6"/>
      <c r="H231" s="6"/>
      <c r="J231">
        <v>4077</v>
      </c>
      <c r="K231" s="13">
        <v>15000</v>
      </c>
    </row>
    <row r="232" spans="1:11" x14ac:dyDescent="0.55000000000000004">
      <c r="A232">
        <v>3418</v>
      </c>
      <c r="B232" s="13">
        <v>4000</v>
      </c>
      <c r="C232" s="6"/>
      <c r="D232" s="6"/>
      <c r="E232" s="6"/>
      <c r="F232" s="6"/>
      <c r="G232" s="6"/>
      <c r="H232" s="6"/>
      <c r="J232">
        <v>4079</v>
      </c>
      <c r="K232" s="13">
        <v>3000</v>
      </c>
    </row>
    <row r="233" spans="1:11" x14ac:dyDescent="0.55000000000000004">
      <c r="A233">
        <v>3421</v>
      </c>
      <c r="B233" s="13">
        <v>10000</v>
      </c>
      <c r="C233" s="6"/>
      <c r="D233" s="6"/>
      <c r="E233" s="6"/>
      <c r="F233" s="6"/>
      <c r="G233" s="6"/>
      <c r="H233" s="6"/>
      <c r="J233">
        <v>4080</v>
      </c>
      <c r="K233" s="13">
        <v>3000</v>
      </c>
    </row>
    <row r="234" spans="1:11" x14ac:dyDescent="0.55000000000000004">
      <c r="A234">
        <v>3423</v>
      </c>
      <c r="B234" s="13">
        <v>250</v>
      </c>
      <c r="C234" s="6"/>
      <c r="D234" s="6"/>
      <c r="E234" s="6"/>
      <c r="F234" s="6"/>
      <c r="G234" s="6"/>
      <c r="H234" s="6"/>
      <c r="J234">
        <v>4081</v>
      </c>
      <c r="K234" s="13">
        <v>2224</v>
      </c>
    </row>
    <row r="235" spans="1:11" x14ac:dyDescent="0.55000000000000004">
      <c r="A235">
        <v>3424</v>
      </c>
      <c r="B235" s="13">
        <v>6000</v>
      </c>
      <c r="C235" s="6"/>
      <c r="D235" s="6"/>
      <c r="E235" s="6"/>
      <c r="F235" s="6"/>
      <c r="G235" s="6"/>
      <c r="H235" s="6"/>
      <c r="J235">
        <v>4082</v>
      </c>
      <c r="K235" s="13">
        <v>150</v>
      </c>
    </row>
    <row r="236" spans="1:11" x14ac:dyDescent="0.55000000000000004">
      <c r="A236">
        <v>3425</v>
      </c>
      <c r="B236" s="13">
        <v>30000</v>
      </c>
      <c r="C236" s="6"/>
      <c r="D236" s="6"/>
      <c r="E236" s="6"/>
      <c r="F236" s="6"/>
      <c r="G236" s="6"/>
      <c r="H236" s="6"/>
      <c r="J236">
        <v>4083</v>
      </c>
      <c r="K236" s="13">
        <v>3500</v>
      </c>
    </row>
    <row r="237" spans="1:11" x14ac:dyDescent="0.55000000000000004">
      <c r="A237">
        <v>3426</v>
      </c>
      <c r="B237" s="13">
        <v>3750</v>
      </c>
      <c r="C237" s="6"/>
      <c r="D237" s="6"/>
      <c r="E237" s="6"/>
      <c r="F237" s="6"/>
      <c r="G237" s="6"/>
      <c r="H237" s="6"/>
      <c r="J237">
        <v>4085</v>
      </c>
      <c r="K237" s="13">
        <v>3500</v>
      </c>
    </row>
    <row r="238" spans="1:11" x14ac:dyDescent="0.55000000000000004">
      <c r="A238">
        <v>3431</v>
      </c>
      <c r="B238" s="13">
        <v>2000</v>
      </c>
      <c r="C238" s="6"/>
      <c r="D238" s="6"/>
      <c r="E238" s="6"/>
      <c r="F238" s="6"/>
      <c r="G238" s="6"/>
      <c r="H238" s="6"/>
      <c r="J238">
        <v>4086</v>
      </c>
      <c r="K238" s="13">
        <v>1000</v>
      </c>
    </row>
    <row r="239" spans="1:11" x14ac:dyDescent="0.55000000000000004">
      <c r="A239">
        <v>3432</v>
      </c>
      <c r="B239" s="13">
        <v>2000</v>
      </c>
      <c r="C239" s="6"/>
      <c r="D239" s="6"/>
      <c r="E239" s="6"/>
      <c r="F239" s="6"/>
      <c r="G239" s="6"/>
      <c r="H239" s="6"/>
      <c r="J239">
        <v>4087</v>
      </c>
      <c r="K239" s="13">
        <v>9600</v>
      </c>
    </row>
    <row r="240" spans="1:11" x14ac:dyDescent="0.55000000000000004">
      <c r="A240">
        <v>3433</v>
      </c>
      <c r="B240" s="13">
        <v>9500</v>
      </c>
      <c r="C240" s="6"/>
      <c r="D240" s="6"/>
      <c r="E240" s="6"/>
      <c r="F240" s="6"/>
      <c r="G240" s="6"/>
      <c r="H240" s="6"/>
      <c r="J240">
        <v>4089</v>
      </c>
      <c r="K240" s="13">
        <v>5000</v>
      </c>
    </row>
    <row r="241" spans="1:11" x14ac:dyDescent="0.55000000000000004">
      <c r="A241">
        <v>3434</v>
      </c>
      <c r="B241" s="13">
        <v>10000</v>
      </c>
      <c r="C241" s="6"/>
      <c r="D241" s="6"/>
      <c r="E241" s="6"/>
      <c r="F241" s="6"/>
      <c r="G241" s="6"/>
      <c r="H241" s="6"/>
      <c r="J241">
        <v>4090</v>
      </c>
      <c r="K241" s="13">
        <v>1000</v>
      </c>
    </row>
    <row r="242" spans="1:11" x14ac:dyDescent="0.55000000000000004">
      <c r="A242">
        <v>3435</v>
      </c>
      <c r="B242" s="13">
        <v>1000</v>
      </c>
      <c r="C242" s="6"/>
      <c r="D242" s="6"/>
      <c r="E242" s="6"/>
      <c r="F242" s="6"/>
      <c r="G242" s="6"/>
      <c r="H242" s="6"/>
      <c r="J242">
        <v>4091</v>
      </c>
      <c r="K242" s="13">
        <v>1600</v>
      </c>
    </row>
    <row r="243" spans="1:11" x14ac:dyDescent="0.55000000000000004">
      <c r="A243">
        <v>3436</v>
      </c>
      <c r="B243" s="13">
        <v>5000</v>
      </c>
      <c r="C243" s="6"/>
      <c r="D243" s="6"/>
      <c r="E243" s="6"/>
      <c r="F243" s="6"/>
      <c r="G243" s="6"/>
      <c r="H243" s="6"/>
      <c r="J243">
        <v>4092</v>
      </c>
      <c r="K243" s="13">
        <v>110000</v>
      </c>
    </row>
    <row r="244" spans="1:11" x14ac:dyDescent="0.55000000000000004">
      <c r="A244">
        <v>3437</v>
      </c>
      <c r="B244" s="13">
        <v>3000</v>
      </c>
      <c r="C244" s="6"/>
      <c r="D244" s="6"/>
      <c r="E244" s="6"/>
      <c r="F244" s="6"/>
      <c r="G244" s="6"/>
      <c r="H244" s="6"/>
      <c r="J244">
        <v>4094</v>
      </c>
      <c r="K244" s="13">
        <v>2000</v>
      </c>
    </row>
    <row r="245" spans="1:11" x14ac:dyDescent="0.55000000000000004">
      <c r="A245">
        <v>3439</v>
      </c>
      <c r="B245" s="13">
        <v>1200</v>
      </c>
      <c r="C245" s="6"/>
      <c r="D245" s="6"/>
      <c r="E245" s="6"/>
      <c r="F245" s="6"/>
      <c r="G245" s="6"/>
      <c r="H245" s="6"/>
      <c r="J245">
        <v>4098</v>
      </c>
      <c r="K245" s="13">
        <v>75000</v>
      </c>
    </row>
    <row r="246" spans="1:11" x14ac:dyDescent="0.55000000000000004">
      <c r="A246">
        <v>3440</v>
      </c>
      <c r="B246" s="13">
        <v>5000</v>
      </c>
      <c r="C246" s="6"/>
      <c r="D246" s="6"/>
      <c r="E246" s="6"/>
      <c r="F246" s="6"/>
      <c r="G246" s="6"/>
      <c r="H246" s="6"/>
      <c r="J246">
        <v>4099</v>
      </c>
      <c r="K246" s="13">
        <v>4500</v>
      </c>
    </row>
    <row r="247" spans="1:11" x14ac:dyDescent="0.55000000000000004">
      <c r="A247">
        <v>3441</v>
      </c>
      <c r="B247" s="13">
        <v>2500</v>
      </c>
      <c r="C247" s="6"/>
      <c r="D247" s="6"/>
      <c r="E247" s="6"/>
      <c r="F247" s="6"/>
      <c r="G247" s="6"/>
      <c r="H247" s="6"/>
      <c r="J247">
        <v>4100</v>
      </c>
      <c r="K247" s="13">
        <v>270</v>
      </c>
    </row>
    <row r="248" spans="1:11" x14ac:dyDescent="0.55000000000000004">
      <c r="A248">
        <v>3442</v>
      </c>
      <c r="B248" s="13">
        <v>250</v>
      </c>
      <c r="C248" s="6"/>
      <c r="D248" s="6"/>
      <c r="E248" s="6"/>
      <c r="F248" s="6"/>
      <c r="G248" s="6"/>
      <c r="H248" s="6"/>
      <c r="J248">
        <v>4101</v>
      </c>
      <c r="K248" s="13">
        <v>600</v>
      </c>
    </row>
    <row r="249" spans="1:11" x14ac:dyDescent="0.55000000000000004">
      <c r="A249">
        <v>3443</v>
      </c>
      <c r="B249" s="13">
        <v>1000</v>
      </c>
      <c r="C249" s="6"/>
      <c r="D249" s="6"/>
      <c r="E249" s="6"/>
      <c r="F249" s="6"/>
      <c r="G249" s="6"/>
      <c r="H249" s="6"/>
      <c r="J249">
        <v>4102</v>
      </c>
      <c r="K249" s="13">
        <v>500</v>
      </c>
    </row>
    <row r="250" spans="1:11" x14ac:dyDescent="0.55000000000000004">
      <c r="A250">
        <v>3447</v>
      </c>
      <c r="B250" s="13">
        <v>1000</v>
      </c>
      <c r="C250" s="6"/>
      <c r="D250" s="6"/>
      <c r="E250" s="6"/>
      <c r="F250" s="6"/>
      <c r="G250" s="6"/>
      <c r="H250" s="6"/>
      <c r="J250">
        <v>4103</v>
      </c>
      <c r="K250" s="13">
        <v>1000</v>
      </c>
    </row>
    <row r="251" spans="1:11" x14ac:dyDescent="0.55000000000000004">
      <c r="A251">
        <v>3448</v>
      </c>
      <c r="B251" s="13">
        <v>2100</v>
      </c>
      <c r="C251" s="6"/>
      <c r="D251" s="6"/>
      <c r="E251" s="6"/>
      <c r="F251" s="6"/>
      <c r="G251" s="6"/>
      <c r="H251" s="6"/>
      <c r="J251">
        <v>4106</v>
      </c>
      <c r="K251" s="13">
        <v>5000</v>
      </c>
    </row>
    <row r="252" spans="1:11" x14ac:dyDescent="0.55000000000000004">
      <c r="A252">
        <v>3449</v>
      </c>
      <c r="B252" s="13">
        <v>800</v>
      </c>
      <c r="C252" s="6"/>
      <c r="D252" s="6"/>
      <c r="E252" s="6"/>
      <c r="F252" s="6"/>
      <c r="G252" s="6"/>
      <c r="H252" s="6"/>
      <c r="J252">
        <v>4107</v>
      </c>
      <c r="K252" s="13">
        <v>2000</v>
      </c>
    </row>
    <row r="253" spans="1:11" x14ac:dyDescent="0.55000000000000004">
      <c r="A253">
        <v>3451</v>
      </c>
      <c r="B253" s="13">
        <v>650</v>
      </c>
      <c r="C253" s="6"/>
      <c r="D253" s="6"/>
      <c r="E253" s="6"/>
      <c r="F253" s="6"/>
      <c r="G253" s="6"/>
      <c r="H253" s="6"/>
      <c r="J253">
        <v>4108</v>
      </c>
      <c r="K253" s="13">
        <v>3000</v>
      </c>
    </row>
    <row r="254" spans="1:11" x14ac:dyDescent="0.55000000000000004">
      <c r="A254">
        <v>3452</v>
      </c>
      <c r="B254" s="13">
        <v>1000</v>
      </c>
      <c r="C254" s="6"/>
      <c r="D254" s="6"/>
      <c r="E254" s="6"/>
      <c r="F254" s="6"/>
      <c r="G254" s="6"/>
      <c r="H254" s="6"/>
      <c r="J254">
        <v>4111</v>
      </c>
      <c r="K254" s="13">
        <v>3000</v>
      </c>
    </row>
    <row r="255" spans="1:11" x14ac:dyDescent="0.55000000000000004">
      <c r="A255">
        <v>3455</v>
      </c>
      <c r="B255" s="13">
        <v>10000</v>
      </c>
      <c r="C255" s="6"/>
      <c r="D255" s="6"/>
      <c r="E255" s="6"/>
      <c r="F255" s="6"/>
      <c r="G255" s="6"/>
      <c r="H255" s="6"/>
      <c r="J255">
        <v>4113</v>
      </c>
      <c r="K255" s="13">
        <v>1500</v>
      </c>
    </row>
    <row r="256" spans="1:11" x14ac:dyDescent="0.55000000000000004">
      <c r="A256">
        <v>3456</v>
      </c>
      <c r="B256" s="13">
        <v>3000</v>
      </c>
      <c r="C256" s="6"/>
      <c r="D256" s="6"/>
      <c r="E256" s="6"/>
      <c r="F256" s="6"/>
      <c r="G256" s="6"/>
      <c r="H256" s="6"/>
    </row>
    <row r="257" spans="1:8" x14ac:dyDescent="0.55000000000000004">
      <c r="A257">
        <v>3457</v>
      </c>
      <c r="B257" s="13">
        <v>2000</v>
      </c>
      <c r="C257" s="6"/>
      <c r="D257" s="6"/>
      <c r="E257" s="6"/>
      <c r="F257" s="6"/>
      <c r="G257" s="6"/>
      <c r="H257" s="6"/>
    </row>
    <row r="258" spans="1:8" x14ac:dyDescent="0.55000000000000004">
      <c r="A258">
        <v>3458</v>
      </c>
      <c r="B258" s="13">
        <v>978</v>
      </c>
      <c r="C258" s="6"/>
      <c r="D258" s="6"/>
      <c r="E258" s="6"/>
      <c r="F258" s="6"/>
      <c r="G258" s="6"/>
      <c r="H258" s="6"/>
    </row>
    <row r="259" spans="1:8" x14ac:dyDescent="0.55000000000000004">
      <c r="A259">
        <v>3461</v>
      </c>
      <c r="B259" s="13">
        <v>500</v>
      </c>
      <c r="C259" s="6"/>
      <c r="D259" s="6"/>
      <c r="E259" s="6"/>
      <c r="F259" s="6"/>
      <c r="G259" s="6"/>
      <c r="H259" s="6"/>
    </row>
    <row r="260" spans="1:8" x14ac:dyDescent="0.55000000000000004">
      <c r="A260">
        <v>3462</v>
      </c>
      <c r="B260" s="13">
        <v>250</v>
      </c>
      <c r="C260" s="6"/>
      <c r="D260" s="6"/>
      <c r="E260" s="6"/>
      <c r="F260" s="6"/>
      <c r="G260" s="6"/>
      <c r="H260" s="6"/>
    </row>
    <row r="261" spans="1:8" x14ac:dyDescent="0.55000000000000004">
      <c r="A261">
        <v>3464</v>
      </c>
      <c r="B261" s="13">
        <v>5000</v>
      </c>
      <c r="C261" s="6"/>
      <c r="D261" s="6"/>
      <c r="E261" s="6"/>
      <c r="F261" s="6"/>
      <c r="G261" s="6"/>
      <c r="H261" s="6"/>
    </row>
    <row r="262" spans="1:8" x14ac:dyDescent="0.55000000000000004">
      <c r="A262">
        <v>3466</v>
      </c>
      <c r="B262" s="13">
        <v>3500</v>
      </c>
      <c r="C262" s="6"/>
      <c r="D262" s="6"/>
      <c r="E262" s="6"/>
      <c r="F262" s="6"/>
      <c r="G262" s="6"/>
      <c r="H262" s="6"/>
    </row>
    <row r="263" spans="1:8" x14ac:dyDescent="0.55000000000000004">
      <c r="A263">
        <v>3467</v>
      </c>
      <c r="B263" s="13">
        <v>3000</v>
      </c>
      <c r="C263" s="6"/>
      <c r="D263" s="6"/>
      <c r="E263" s="6"/>
      <c r="F263" s="6"/>
      <c r="G263" s="6"/>
      <c r="H263" s="6"/>
    </row>
    <row r="264" spans="1:8" x14ac:dyDescent="0.55000000000000004">
      <c r="A264">
        <v>3468</v>
      </c>
      <c r="B264" s="13">
        <v>10000</v>
      </c>
      <c r="C264" s="6"/>
      <c r="D264" s="6"/>
      <c r="E264" s="6"/>
      <c r="F264" s="6"/>
      <c r="G264" s="6"/>
      <c r="H264" s="6"/>
    </row>
    <row r="265" spans="1:8" x14ac:dyDescent="0.55000000000000004">
      <c r="A265">
        <v>3469</v>
      </c>
      <c r="B265" s="13">
        <v>2800</v>
      </c>
      <c r="C265" s="6"/>
      <c r="D265" s="6"/>
      <c r="E265" s="6"/>
      <c r="F265" s="6"/>
      <c r="G265" s="6"/>
      <c r="H265" s="6"/>
    </row>
    <row r="266" spans="1:8" x14ac:dyDescent="0.55000000000000004">
      <c r="A266">
        <v>3470</v>
      </c>
      <c r="B266" s="13">
        <v>250</v>
      </c>
      <c r="C266" s="6"/>
      <c r="D266" s="6"/>
      <c r="E266" s="6"/>
      <c r="F266" s="6"/>
      <c r="G266" s="6"/>
      <c r="H266" s="6"/>
    </row>
    <row r="267" spans="1:8" x14ac:dyDescent="0.55000000000000004">
      <c r="A267">
        <v>3472</v>
      </c>
      <c r="B267" s="13">
        <v>2000</v>
      </c>
      <c r="C267" s="6"/>
      <c r="D267" s="6"/>
      <c r="E267" s="6"/>
      <c r="F267" s="6"/>
      <c r="G267" s="6"/>
      <c r="H267" s="6"/>
    </row>
    <row r="268" spans="1:8" x14ac:dyDescent="0.55000000000000004">
      <c r="A268">
        <v>3473</v>
      </c>
      <c r="B268" s="13">
        <v>4900</v>
      </c>
      <c r="C268" s="6"/>
      <c r="D268" s="6"/>
      <c r="E268" s="6"/>
      <c r="F268" s="6"/>
      <c r="G268" s="6"/>
      <c r="H268" s="6"/>
    </row>
    <row r="269" spans="1:8" x14ac:dyDescent="0.55000000000000004">
      <c r="A269">
        <v>3476</v>
      </c>
      <c r="B269" s="13">
        <v>300</v>
      </c>
      <c r="C269" s="6"/>
      <c r="D269" s="6"/>
      <c r="E269" s="6"/>
      <c r="F269" s="6"/>
      <c r="G269" s="6"/>
      <c r="H269" s="6"/>
    </row>
    <row r="270" spans="1:8" x14ac:dyDescent="0.55000000000000004">
      <c r="A270">
        <v>3477</v>
      </c>
      <c r="B270" s="13">
        <v>1800</v>
      </c>
      <c r="C270" s="6"/>
      <c r="D270" s="6"/>
      <c r="E270" s="6"/>
      <c r="F270" s="6"/>
      <c r="G270" s="6"/>
      <c r="H270" s="6"/>
    </row>
    <row r="271" spans="1:8" x14ac:dyDescent="0.55000000000000004">
      <c r="A271">
        <v>3478</v>
      </c>
      <c r="B271" s="13">
        <v>2000</v>
      </c>
      <c r="C271" s="6"/>
      <c r="D271" s="6"/>
      <c r="E271" s="6"/>
      <c r="F271" s="6"/>
      <c r="G271" s="6"/>
      <c r="H271" s="6"/>
    </row>
    <row r="272" spans="1:8" x14ac:dyDescent="0.55000000000000004">
      <c r="A272">
        <v>3480</v>
      </c>
      <c r="B272" s="13">
        <v>1500</v>
      </c>
      <c r="C272" s="6"/>
      <c r="D272" s="6"/>
      <c r="E272" s="6"/>
      <c r="F272" s="6"/>
      <c r="G272" s="6"/>
      <c r="H272" s="6"/>
    </row>
    <row r="273" spans="1:8" x14ac:dyDescent="0.55000000000000004">
      <c r="A273">
        <v>3483</v>
      </c>
      <c r="B273" s="13">
        <v>3350</v>
      </c>
      <c r="C273" s="6"/>
      <c r="D273" s="6"/>
      <c r="E273" s="6"/>
      <c r="F273" s="6"/>
      <c r="G273" s="6"/>
      <c r="H273" s="6"/>
    </row>
    <row r="274" spans="1:8" x14ac:dyDescent="0.55000000000000004">
      <c r="A274">
        <v>3484</v>
      </c>
      <c r="B274" s="13">
        <v>2500</v>
      </c>
      <c r="C274" s="6"/>
      <c r="D274" s="6"/>
      <c r="E274" s="6"/>
      <c r="F274" s="6"/>
      <c r="G274" s="6"/>
      <c r="H274" s="6"/>
    </row>
    <row r="275" spans="1:8" x14ac:dyDescent="0.55000000000000004">
      <c r="A275">
        <v>3485</v>
      </c>
      <c r="B275" s="13">
        <v>1650</v>
      </c>
      <c r="C275" s="6"/>
      <c r="D275" s="6"/>
      <c r="E275" s="6"/>
      <c r="F275" s="6"/>
      <c r="G275" s="6"/>
      <c r="H275" s="6"/>
    </row>
    <row r="276" spans="1:8" x14ac:dyDescent="0.55000000000000004">
      <c r="A276">
        <v>3486</v>
      </c>
      <c r="B276" s="13">
        <v>3000</v>
      </c>
      <c r="C276" s="6"/>
      <c r="D276" s="6"/>
      <c r="E276" s="6"/>
      <c r="F276" s="6"/>
      <c r="G276" s="6"/>
      <c r="H276" s="6"/>
    </row>
    <row r="277" spans="1:8" x14ac:dyDescent="0.55000000000000004">
      <c r="A277">
        <v>3488</v>
      </c>
      <c r="B277" s="13">
        <v>3000</v>
      </c>
      <c r="C277" s="6"/>
      <c r="D277" s="6"/>
      <c r="E277" s="6"/>
      <c r="F277" s="6"/>
      <c r="G277" s="6"/>
      <c r="H277" s="6"/>
    </row>
    <row r="278" spans="1:8" x14ac:dyDescent="0.55000000000000004">
      <c r="A278">
        <v>3490</v>
      </c>
      <c r="B278" s="13">
        <v>1000</v>
      </c>
      <c r="C278" s="6"/>
      <c r="D278" s="6"/>
      <c r="E278" s="6"/>
      <c r="F278" s="6"/>
      <c r="G278" s="6"/>
      <c r="H278" s="6"/>
    </row>
    <row r="279" spans="1:8" x14ac:dyDescent="0.55000000000000004">
      <c r="A279">
        <v>3491</v>
      </c>
      <c r="B279" s="13">
        <v>500</v>
      </c>
      <c r="C279" s="6"/>
      <c r="D279" s="6"/>
      <c r="E279" s="6"/>
      <c r="F279" s="6"/>
      <c r="G279" s="6"/>
      <c r="H279" s="6"/>
    </row>
    <row r="280" spans="1:8" x14ac:dyDescent="0.55000000000000004">
      <c r="A280">
        <v>3492</v>
      </c>
      <c r="B280" s="13">
        <v>3800</v>
      </c>
      <c r="C280" s="6"/>
      <c r="D280" s="6"/>
      <c r="E280" s="6"/>
      <c r="F280" s="6"/>
      <c r="G280" s="6"/>
      <c r="H280" s="6"/>
    </row>
    <row r="281" spans="1:8" x14ac:dyDescent="0.55000000000000004">
      <c r="A281">
        <v>3493</v>
      </c>
      <c r="B281" s="13">
        <v>1500</v>
      </c>
      <c r="C281" s="6"/>
      <c r="D281" s="6"/>
      <c r="E281" s="6"/>
      <c r="F281" s="6"/>
      <c r="G281" s="6"/>
      <c r="H281" s="6"/>
    </row>
    <row r="282" spans="1:8" x14ac:dyDescent="0.55000000000000004">
      <c r="A282">
        <v>3494</v>
      </c>
      <c r="B282" s="13">
        <v>400</v>
      </c>
      <c r="C282" s="6"/>
      <c r="D282" s="6"/>
      <c r="E282" s="6"/>
      <c r="F282" s="6"/>
      <c r="G282" s="6"/>
      <c r="H282" s="6"/>
    </row>
    <row r="283" spans="1:8" x14ac:dyDescent="0.55000000000000004">
      <c r="A283">
        <v>3496</v>
      </c>
      <c r="B283" s="13">
        <v>3000</v>
      </c>
      <c r="C283" s="6"/>
      <c r="D283" s="6"/>
      <c r="E283" s="6"/>
      <c r="F283" s="6"/>
      <c r="G283" s="6"/>
      <c r="H283" s="6"/>
    </row>
    <row r="284" spans="1:8" x14ac:dyDescent="0.55000000000000004">
      <c r="A284">
        <v>3497</v>
      </c>
      <c r="B284" s="13">
        <v>1551</v>
      </c>
      <c r="C284" s="6"/>
      <c r="D284" s="6"/>
      <c r="E284" s="6"/>
      <c r="F284" s="6"/>
      <c r="G284" s="6"/>
      <c r="H284" s="6"/>
    </row>
    <row r="285" spans="1:8" x14ac:dyDescent="0.55000000000000004">
      <c r="A285">
        <v>3499</v>
      </c>
      <c r="B285" s="13">
        <v>2000</v>
      </c>
      <c r="C285" s="6"/>
      <c r="D285" s="6"/>
      <c r="E285" s="6"/>
      <c r="F285" s="6"/>
      <c r="G285" s="6"/>
      <c r="H285" s="6"/>
    </row>
    <row r="286" spans="1:8" x14ac:dyDescent="0.55000000000000004">
      <c r="A286">
        <v>3500</v>
      </c>
      <c r="B286" s="13">
        <v>1000</v>
      </c>
      <c r="C286" s="6"/>
      <c r="D286" s="6"/>
      <c r="E286" s="6"/>
      <c r="F286" s="6"/>
      <c r="G286" s="6"/>
      <c r="H286" s="6"/>
    </row>
    <row r="287" spans="1:8" x14ac:dyDescent="0.55000000000000004">
      <c r="A287">
        <v>3502</v>
      </c>
      <c r="B287" s="13">
        <v>4000</v>
      </c>
      <c r="C287" s="6"/>
      <c r="D287" s="6"/>
      <c r="E287" s="6"/>
      <c r="F287" s="6"/>
      <c r="G287" s="6"/>
      <c r="H287" s="6"/>
    </row>
    <row r="288" spans="1:8" x14ac:dyDescent="0.55000000000000004">
      <c r="A288">
        <v>3504</v>
      </c>
      <c r="B288" s="13">
        <v>1000</v>
      </c>
      <c r="C288" s="6"/>
      <c r="D288" s="6"/>
      <c r="E288" s="6"/>
      <c r="F288" s="6"/>
      <c r="G288" s="6"/>
      <c r="H288" s="6"/>
    </row>
    <row r="289" spans="1:8" x14ac:dyDescent="0.55000000000000004">
      <c r="A289">
        <v>3505</v>
      </c>
      <c r="B289" s="13">
        <v>2500</v>
      </c>
      <c r="C289" s="6"/>
      <c r="D289" s="6"/>
      <c r="E289" s="6"/>
      <c r="F289" s="6"/>
      <c r="G289" s="6"/>
      <c r="H289" s="6"/>
    </row>
    <row r="290" spans="1:8" x14ac:dyDescent="0.55000000000000004">
      <c r="A290">
        <v>3506</v>
      </c>
      <c r="B290" s="13">
        <v>3000</v>
      </c>
      <c r="C290" s="6"/>
      <c r="D290" s="6"/>
      <c r="E290" s="6"/>
      <c r="F290" s="6"/>
      <c r="G290" s="6"/>
      <c r="H290" s="6"/>
    </row>
    <row r="291" spans="1:8" x14ac:dyDescent="0.55000000000000004">
      <c r="A291">
        <v>3507</v>
      </c>
      <c r="B291" s="13">
        <v>10000</v>
      </c>
      <c r="C291" s="6"/>
      <c r="D291" s="6"/>
      <c r="E291" s="6"/>
      <c r="F291" s="6"/>
      <c r="G291" s="6"/>
      <c r="H291" s="6"/>
    </row>
    <row r="292" spans="1:8" x14ac:dyDescent="0.55000000000000004">
      <c r="A292">
        <v>3509</v>
      </c>
      <c r="B292" s="13">
        <v>3000</v>
      </c>
      <c r="C292" s="6"/>
      <c r="D292" s="6"/>
      <c r="E292" s="6"/>
      <c r="F292" s="6"/>
      <c r="G292" s="6"/>
      <c r="H292" s="6"/>
    </row>
    <row r="293" spans="1:8" x14ac:dyDescent="0.55000000000000004">
      <c r="A293">
        <v>3510</v>
      </c>
      <c r="B293" s="13">
        <v>900</v>
      </c>
      <c r="C293" s="6"/>
      <c r="D293" s="6"/>
      <c r="E293" s="6"/>
      <c r="F293" s="6"/>
      <c r="G293" s="6"/>
      <c r="H293" s="6"/>
    </row>
    <row r="294" spans="1:8" x14ac:dyDescent="0.55000000000000004">
      <c r="A294">
        <v>3513</v>
      </c>
      <c r="B294" s="13">
        <v>2800</v>
      </c>
      <c r="C294" s="6"/>
      <c r="D294" s="6"/>
      <c r="E294" s="6"/>
      <c r="F294" s="6"/>
      <c r="G294" s="6"/>
      <c r="H294" s="6"/>
    </row>
    <row r="295" spans="1:8" x14ac:dyDescent="0.55000000000000004">
      <c r="A295">
        <v>3514</v>
      </c>
      <c r="B295" s="13">
        <v>500</v>
      </c>
      <c r="C295" s="6"/>
      <c r="D295" s="6"/>
      <c r="E295" s="6"/>
      <c r="F295" s="6"/>
      <c r="G295" s="6"/>
      <c r="H295" s="6"/>
    </row>
    <row r="296" spans="1:8" x14ac:dyDescent="0.55000000000000004">
      <c r="A296">
        <v>3515</v>
      </c>
      <c r="B296" s="13">
        <v>3000</v>
      </c>
      <c r="C296" s="6"/>
      <c r="D296" s="6"/>
      <c r="E296" s="6"/>
      <c r="F296" s="6"/>
      <c r="G296" s="6"/>
      <c r="H296" s="6"/>
    </row>
    <row r="297" spans="1:8" x14ac:dyDescent="0.55000000000000004">
      <c r="A297">
        <v>3516</v>
      </c>
      <c r="B297" s="13">
        <v>2500</v>
      </c>
      <c r="C297" s="6"/>
      <c r="D297" s="6"/>
      <c r="E297" s="6"/>
      <c r="F297" s="6"/>
      <c r="G297" s="6"/>
      <c r="H297" s="6"/>
    </row>
    <row r="298" spans="1:8" x14ac:dyDescent="0.55000000000000004">
      <c r="A298">
        <v>3518</v>
      </c>
      <c r="B298" s="13">
        <v>1500</v>
      </c>
      <c r="C298" s="6"/>
      <c r="D298" s="6"/>
      <c r="E298" s="6"/>
      <c r="F298" s="6"/>
      <c r="G298" s="6"/>
      <c r="H298" s="6"/>
    </row>
    <row r="299" spans="1:8" x14ac:dyDescent="0.55000000000000004">
      <c r="A299">
        <v>3521</v>
      </c>
      <c r="B299" s="13">
        <v>350</v>
      </c>
      <c r="C299" s="6"/>
      <c r="D299" s="6"/>
      <c r="E299" s="6"/>
      <c r="F299" s="6"/>
      <c r="G299" s="6"/>
      <c r="H299" s="6"/>
    </row>
    <row r="300" spans="1:8" x14ac:dyDescent="0.55000000000000004">
      <c r="A300">
        <v>3524</v>
      </c>
      <c r="B300" s="13">
        <v>10000</v>
      </c>
      <c r="C300" s="6"/>
      <c r="D300" s="6"/>
      <c r="E300" s="6"/>
      <c r="F300" s="6"/>
      <c r="G300" s="6"/>
      <c r="H300" s="6"/>
    </row>
    <row r="301" spans="1:8" x14ac:dyDescent="0.55000000000000004">
      <c r="A301">
        <v>3525</v>
      </c>
      <c r="B301" s="13">
        <v>500</v>
      </c>
      <c r="C301" s="6"/>
      <c r="D301" s="6"/>
      <c r="E301" s="6"/>
      <c r="F301" s="6"/>
      <c r="G301" s="6"/>
      <c r="H301" s="6"/>
    </row>
    <row r="302" spans="1:8" x14ac:dyDescent="0.55000000000000004">
      <c r="A302">
        <v>3526</v>
      </c>
      <c r="B302" s="13">
        <v>3300</v>
      </c>
      <c r="C302" s="6"/>
      <c r="D302" s="6"/>
      <c r="E302" s="6"/>
      <c r="F302" s="6"/>
      <c r="G302" s="6"/>
      <c r="H302" s="6"/>
    </row>
    <row r="303" spans="1:8" x14ac:dyDescent="0.55000000000000004">
      <c r="A303">
        <v>3527</v>
      </c>
      <c r="B303" s="13">
        <v>6000</v>
      </c>
      <c r="C303" s="6"/>
      <c r="D303" s="6"/>
      <c r="E303" s="6"/>
      <c r="F303" s="6"/>
      <c r="G303" s="6"/>
      <c r="H303" s="6"/>
    </row>
    <row r="304" spans="1:8" x14ac:dyDescent="0.55000000000000004">
      <c r="A304">
        <v>3529</v>
      </c>
      <c r="B304" s="13">
        <v>500</v>
      </c>
      <c r="C304" s="6"/>
      <c r="D304" s="6"/>
      <c r="E304" s="6"/>
      <c r="F304" s="6"/>
      <c r="G304" s="6"/>
      <c r="H304" s="6"/>
    </row>
    <row r="305" spans="1:8" x14ac:dyDescent="0.55000000000000004">
      <c r="A305">
        <v>3531</v>
      </c>
      <c r="B305" s="13">
        <v>1000</v>
      </c>
      <c r="C305" s="6"/>
      <c r="D305" s="6"/>
      <c r="E305" s="6"/>
      <c r="F305" s="6"/>
      <c r="G305" s="6"/>
      <c r="H305" s="6"/>
    </row>
    <row r="306" spans="1:8" x14ac:dyDescent="0.55000000000000004">
      <c r="A306">
        <v>3532</v>
      </c>
      <c r="B306" s="13">
        <v>960</v>
      </c>
      <c r="C306" s="6"/>
      <c r="D306" s="6"/>
      <c r="E306" s="6"/>
      <c r="F306" s="6"/>
      <c r="G306" s="6"/>
      <c r="H306" s="6"/>
    </row>
    <row r="307" spans="1:8" x14ac:dyDescent="0.55000000000000004">
      <c r="A307">
        <v>3533</v>
      </c>
      <c r="B307" s="13">
        <v>500</v>
      </c>
      <c r="C307" s="6"/>
      <c r="D307" s="6"/>
      <c r="E307" s="6"/>
      <c r="F307" s="6"/>
      <c r="G307" s="6"/>
      <c r="H307" s="6"/>
    </row>
    <row r="308" spans="1:8" x14ac:dyDescent="0.55000000000000004">
      <c r="A308">
        <v>3534</v>
      </c>
      <c r="B308" s="13">
        <v>5000</v>
      </c>
      <c r="C308" s="6"/>
      <c r="D308" s="6"/>
      <c r="E308" s="6"/>
      <c r="F308" s="6"/>
      <c r="G308" s="6"/>
      <c r="H308" s="6"/>
    </row>
    <row r="309" spans="1:8" x14ac:dyDescent="0.55000000000000004">
      <c r="A309">
        <v>3539</v>
      </c>
      <c r="B309" s="13">
        <v>600</v>
      </c>
      <c r="C309" s="6"/>
      <c r="D309" s="6"/>
      <c r="E309" s="6"/>
      <c r="F309" s="6"/>
      <c r="G309" s="6"/>
      <c r="H309" s="6"/>
    </row>
    <row r="310" spans="1:8" x14ac:dyDescent="0.55000000000000004">
      <c r="A310">
        <v>3542</v>
      </c>
      <c r="B310" s="13">
        <v>5500</v>
      </c>
      <c r="C310" s="6"/>
      <c r="D310" s="6"/>
      <c r="E310" s="6"/>
      <c r="F310" s="6"/>
      <c r="G310" s="6"/>
      <c r="H310" s="6"/>
    </row>
    <row r="311" spans="1:8" x14ac:dyDescent="0.55000000000000004">
      <c r="A311">
        <v>3544</v>
      </c>
      <c r="B311" s="13">
        <v>2500</v>
      </c>
      <c r="C311" s="6"/>
      <c r="D311" s="6"/>
      <c r="E311" s="6"/>
      <c r="F311" s="6"/>
      <c r="G311" s="6"/>
      <c r="H311" s="6"/>
    </row>
    <row r="312" spans="1:8" x14ac:dyDescent="0.55000000000000004">
      <c r="A312">
        <v>3545</v>
      </c>
      <c r="B312" s="13">
        <v>250</v>
      </c>
      <c r="C312" s="6"/>
      <c r="D312" s="6"/>
      <c r="E312" s="6"/>
      <c r="F312" s="6"/>
      <c r="G312" s="6"/>
      <c r="H312" s="6"/>
    </row>
    <row r="313" spans="1:8" x14ac:dyDescent="0.55000000000000004">
      <c r="A313">
        <v>3546</v>
      </c>
      <c r="B313" s="13">
        <v>1100</v>
      </c>
      <c r="C313" s="6"/>
      <c r="D313" s="6"/>
      <c r="E313" s="6"/>
      <c r="F313" s="6"/>
      <c r="G313" s="6"/>
      <c r="H313" s="6"/>
    </row>
    <row r="314" spans="1:8" x14ac:dyDescent="0.55000000000000004">
      <c r="A314">
        <v>3547</v>
      </c>
      <c r="B314" s="13">
        <v>35000</v>
      </c>
      <c r="C314" s="6"/>
      <c r="D314" s="6"/>
      <c r="E314" s="6"/>
      <c r="F314" s="6"/>
      <c r="G314" s="6"/>
      <c r="H314" s="6"/>
    </row>
    <row r="315" spans="1:8" x14ac:dyDescent="0.55000000000000004">
      <c r="A315">
        <v>3548</v>
      </c>
      <c r="B315" s="13">
        <v>2100</v>
      </c>
      <c r="C315" s="6"/>
      <c r="D315" s="6"/>
      <c r="E315" s="6"/>
      <c r="F315" s="6"/>
      <c r="G315" s="6"/>
      <c r="H315" s="6"/>
    </row>
    <row r="316" spans="1:8" x14ac:dyDescent="0.55000000000000004">
      <c r="A316">
        <v>3551</v>
      </c>
      <c r="B316" s="13">
        <v>1500</v>
      </c>
      <c r="C316" s="6"/>
      <c r="D316" s="6"/>
      <c r="E316" s="6"/>
      <c r="F316" s="6"/>
      <c r="G316" s="6"/>
      <c r="H316" s="6"/>
    </row>
    <row r="317" spans="1:8" x14ac:dyDescent="0.55000000000000004">
      <c r="A317">
        <v>3553</v>
      </c>
      <c r="B317" s="13">
        <v>5500</v>
      </c>
      <c r="C317" s="6"/>
      <c r="D317" s="6"/>
      <c r="E317" s="6"/>
      <c r="F317" s="6"/>
      <c r="G317" s="6"/>
      <c r="H317" s="6"/>
    </row>
    <row r="318" spans="1:8" x14ac:dyDescent="0.55000000000000004">
      <c r="A318">
        <v>3554</v>
      </c>
      <c r="B318" s="13">
        <v>5000</v>
      </c>
      <c r="C318" s="6"/>
      <c r="D318" s="6"/>
      <c r="E318" s="6"/>
      <c r="F318" s="6"/>
      <c r="G318" s="6"/>
      <c r="H318" s="6"/>
    </row>
    <row r="319" spans="1:8" x14ac:dyDescent="0.55000000000000004">
      <c r="A319">
        <v>3557</v>
      </c>
      <c r="B319" s="13">
        <v>100000</v>
      </c>
      <c r="C319" s="6"/>
      <c r="D319" s="6"/>
      <c r="E319" s="6"/>
      <c r="F319" s="6"/>
      <c r="G319" s="6"/>
      <c r="H319" s="6"/>
    </row>
    <row r="320" spans="1:8" x14ac:dyDescent="0.55000000000000004">
      <c r="A320">
        <v>3561</v>
      </c>
      <c r="B320" s="13">
        <v>2500</v>
      </c>
      <c r="C320" s="6"/>
      <c r="D320" s="6"/>
      <c r="E320" s="6"/>
      <c r="F320" s="6"/>
      <c r="G320" s="6"/>
      <c r="H320" s="6"/>
    </row>
    <row r="321" spans="1:8" x14ac:dyDescent="0.55000000000000004">
      <c r="A321">
        <v>3565</v>
      </c>
      <c r="B321" s="13">
        <v>900</v>
      </c>
      <c r="C321" s="6"/>
      <c r="D321" s="6"/>
      <c r="E321" s="6"/>
      <c r="F321" s="6"/>
      <c r="G321" s="6"/>
      <c r="H321" s="6"/>
    </row>
    <row r="322" spans="1:8" x14ac:dyDescent="0.55000000000000004">
      <c r="A322">
        <v>3568</v>
      </c>
      <c r="B322" s="13">
        <v>1000</v>
      </c>
      <c r="C322" s="6"/>
      <c r="D322" s="6"/>
      <c r="E322" s="6"/>
      <c r="F322" s="6"/>
      <c r="G322" s="6"/>
      <c r="H322" s="6"/>
    </row>
    <row r="323" spans="1:8" x14ac:dyDescent="0.55000000000000004">
      <c r="A323">
        <v>3569</v>
      </c>
      <c r="B323" s="13">
        <v>5000</v>
      </c>
      <c r="C323" s="6"/>
      <c r="D323" s="6"/>
      <c r="E323" s="6"/>
      <c r="F323" s="6"/>
      <c r="G323" s="6"/>
      <c r="H323" s="6"/>
    </row>
    <row r="324" spans="1:8" x14ac:dyDescent="0.55000000000000004">
      <c r="A324">
        <v>3570</v>
      </c>
      <c r="B324" s="13">
        <v>2000</v>
      </c>
      <c r="C324" s="6"/>
      <c r="D324" s="6"/>
      <c r="E324" s="6"/>
      <c r="F324" s="6"/>
      <c r="G324" s="6"/>
      <c r="H324" s="6"/>
    </row>
    <row r="325" spans="1:8" x14ac:dyDescent="0.55000000000000004">
      <c r="A325">
        <v>3574</v>
      </c>
      <c r="B325" s="13">
        <v>5800</v>
      </c>
      <c r="C325" s="6"/>
      <c r="D325" s="6"/>
      <c r="E325" s="6"/>
      <c r="F325" s="6"/>
      <c r="G325" s="6"/>
      <c r="H325" s="6"/>
    </row>
    <row r="326" spans="1:8" x14ac:dyDescent="0.55000000000000004">
      <c r="A326">
        <v>3575</v>
      </c>
      <c r="B326" s="13">
        <v>10000</v>
      </c>
      <c r="C326" s="6"/>
      <c r="D326" s="6"/>
      <c r="E326" s="6"/>
      <c r="F326" s="6"/>
      <c r="G326" s="6"/>
      <c r="H326" s="6"/>
    </row>
    <row r="327" spans="1:8" x14ac:dyDescent="0.55000000000000004">
      <c r="A327">
        <v>3576</v>
      </c>
      <c r="B327" s="13">
        <v>100</v>
      </c>
      <c r="C327" s="6"/>
      <c r="D327" s="6"/>
      <c r="E327" s="6"/>
      <c r="F327" s="6"/>
      <c r="G327" s="6"/>
      <c r="H327" s="6"/>
    </row>
    <row r="328" spans="1:8" x14ac:dyDescent="0.55000000000000004">
      <c r="A328">
        <v>3577</v>
      </c>
      <c r="B328" s="13">
        <v>600</v>
      </c>
      <c r="C328" s="6"/>
      <c r="D328" s="6"/>
      <c r="E328" s="6"/>
      <c r="F328" s="6"/>
      <c r="G328" s="6"/>
      <c r="H328" s="6"/>
    </row>
    <row r="329" spans="1:8" x14ac:dyDescent="0.55000000000000004">
      <c r="A329">
        <v>3580</v>
      </c>
      <c r="B329" s="13">
        <v>900</v>
      </c>
      <c r="C329" s="6"/>
      <c r="D329" s="6"/>
      <c r="E329" s="6"/>
      <c r="F329" s="6"/>
      <c r="G329" s="6"/>
      <c r="H329" s="6"/>
    </row>
    <row r="330" spans="1:8" x14ac:dyDescent="0.55000000000000004">
      <c r="A330">
        <v>3582</v>
      </c>
      <c r="B330" s="13">
        <v>1000</v>
      </c>
      <c r="C330" s="6"/>
      <c r="D330" s="6"/>
      <c r="E330" s="6"/>
      <c r="F330" s="6"/>
      <c r="G330" s="6"/>
      <c r="H330" s="6"/>
    </row>
    <row r="331" spans="1:8" x14ac:dyDescent="0.55000000000000004">
      <c r="A331">
        <v>3583</v>
      </c>
      <c r="B331" s="13">
        <v>3000</v>
      </c>
      <c r="C331" s="6"/>
      <c r="D331" s="6"/>
      <c r="E331" s="6"/>
      <c r="F331" s="6"/>
      <c r="G331" s="6"/>
      <c r="H331" s="6"/>
    </row>
    <row r="332" spans="1:8" x14ac:dyDescent="0.55000000000000004">
      <c r="A332">
        <v>3585</v>
      </c>
      <c r="B332" s="13">
        <v>3400</v>
      </c>
      <c r="C332" s="6"/>
      <c r="D332" s="6"/>
      <c r="E332" s="6"/>
      <c r="F332" s="6"/>
      <c r="G332" s="6"/>
      <c r="H332" s="6"/>
    </row>
    <row r="333" spans="1:8" x14ac:dyDescent="0.55000000000000004">
      <c r="A333">
        <v>3586</v>
      </c>
      <c r="B333" s="13">
        <v>7500</v>
      </c>
      <c r="C333" s="6"/>
      <c r="D333" s="6"/>
      <c r="E333" s="6"/>
      <c r="F333" s="6"/>
      <c r="G333" s="6"/>
      <c r="H333" s="6"/>
    </row>
    <row r="334" spans="1:8" x14ac:dyDescent="0.55000000000000004">
      <c r="A334">
        <v>3589</v>
      </c>
      <c r="B334" s="13">
        <v>4000</v>
      </c>
      <c r="C334" s="6"/>
      <c r="D334" s="6"/>
      <c r="E334" s="6"/>
      <c r="F334" s="6"/>
      <c r="G334" s="6"/>
      <c r="H334" s="6"/>
    </row>
    <row r="335" spans="1:8" x14ac:dyDescent="0.55000000000000004">
      <c r="A335">
        <v>3591</v>
      </c>
      <c r="B335" s="13">
        <v>700</v>
      </c>
      <c r="C335" s="6"/>
      <c r="D335" s="6"/>
      <c r="E335" s="6"/>
      <c r="F335" s="6"/>
      <c r="G335" s="6"/>
      <c r="H335" s="6"/>
    </row>
    <row r="336" spans="1:8" x14ac:dyDescent="0.55000000000000004">
      <c r="A336">
        <v>3592</v>
      </c>
      <c r="B336" s="13">
        <v>2000</v>
      </c>
      <c r="C336" s="6"/>
      <c r="D336" s="6"/>
      <c r="E336" s="6"/>
      <c r="F336" s="6"/>
      <c r="G336" s="6"/>
      <c r="H336" s="6"/>
    </row>
    <row r="337" spans="1:8" x14ac:dyDescent="0.55000000000000004">
      <c r="A337">
        <v>3593</v>
      </c>
      <c r="B337" s="13">
        <v>3000</v>
      </c>
      <c r="C337" s="6"/>
      <c r="D337" s="6"/>
      <c r="E337" s="6"/>
      <c r="F337" s="6"/>
      <c r="G337" s="6"/>
      <c r="H337" s="6"/>
    </row>
    <row r="338" spans="1:8" x14ac:dyDescent="0.55000000000000004">
      <c r="A338">
        <v>3594</v>
      </c>
      <c r="B338" s="13">
        <v>1600</v>
      </c>
      <c r="C338" s="6"/>
      <c r="D338" s="6"/>
      <c r="E338" s="6"/>
      <c r="F338" s="6"/>
      <c r="G338" s="6"/>
      <c r="H338" s="6"/>
    </row>
    <row r="339" spans="1:8" x14ac:dyDescent="0.55000000000000004">
      <c r="A339">
        <v>3595</v>
      </c>
      <c r="B339" s="13">
        <v>2600</v>
      </c>
      <c r="C339" s="6"/>
      <c r="D339" s="6"/>
      <c r="E339" s="6"/>
      <c r="F339" s="6"/>
      <c r="G339" s="6"/>
      <c r="H339" s="6"/>
    </row>
    <row r="340" spans="1:8" x14ac:dyDescent="0.55000000000000004">
      <c r="A340">
        <v>3597</v>
      </c>
      <c r="B340" s="13">
        <v>2500</v>
      </c>
      <c r="C340" s="6"/>
      <c r="D340" s="6"/>
      <c r="E340" s="6"/>
      <c r="F340" s="6"/>
      <c r="G340" s="6"/>
      <c r="H340" s="6"/>
    </row>
    <row r="341" spans="1:8" x14ac:dyDescent="0.55000000000000004">
      <c r="A341">
        <v>3598</v>
      </c>
      <c r="B341" s="13">
        <v>1000</v>
      </c>
      <c r="C341" s="6"/>
      <c r="D341" s="6"/>
      <c r="E341" s="6"/>
      <c r="F341" s="6"/>
      <c r="G341" s="6"/>
      <c r="H341" s="6"/>
    </row>
    <row r="342" spans="1:8" x14ac:dyDescent="0.55000000000000004">
      <c r="A342">
        <v>3599</v>
      </c>
      <c r="B342" s="13">
        <v>500</v>
      </c>
      <c r="C342" s="6"/>
      <c r="D342" s="6"/>
      <c r="E342" s="6"/>
      <c r="F342" s="6"/>
      <c r="G342" s="6"/>
      <c r="H342" s="6"/>
    </row>
    <row r="343" spans="1:8" x14ac:dyDescent="0.55000000000000004">
      <c r="A343">
        <v>3600</v>
      </c>
      <c r="B343" s="13">
        <v>10</v>
      </c>
      <c r="C343" s="6"/>
      <c r="D343" s="6"/>
      <c r="E343" s="6"/>
      <c r="F343" s="6"/>
      <c r="G343" s="6"/>
      <c r="H343" s="6"/>
    </row>
    <row r="344" spans="1:8" x14ac:dyDescent="0.55000000000000004">
      <c r="A344">
        <v>3602</v>
      </c>
      <c r="B344" s="13">
        <v>4000</v>
      </c>
      <c r="C344" s="6"/>
      <c r="D344" s="6"/>
      <c r="E344" s="6"/>
      <c r="F344" s="6"/>
      <c r="G344" s="6"/>
      <c r="H344" s="6"/>
    </row>
    <row r="345" spans="1:8" x14ac:dyDescent="0.55000000000000004">
      <c r="A345">
        <v>3603</v>
      </c>
      <c r="B345" s="13">
        <v>1500</v>
      </c>
      <c r="C345" s="6"/>
      <c r="D345" s="6"/>
      <c r="E345" s="6"/>
      <c r="F345" s="6"/>
      <c r="G345" s="6"/>
      <c r="H345" s="6"/>
    </row>
    <row r="346" spans="1:8" x14ac:dyDescent="0.55000000000000004">
      <c r="A346">
        <v>3604</v>
      </c>
      <c r="B346" s="13">
        <v>3000</v>
      </c>
      <c r="C346" s="6"/>
      <c r="D346" s="6"/>
      <c r="E346" s="6"/>
      <c r="F346" s="6"/>
      <c r="G346" s="6"/>
      <c r="H346" s="6"/>
    </row>
    <row r="347" spans="1:8" x14ac:dyDescent="0.55000000000000004">
      <c r="A347">
        <v>3613</v>
      </c>
      <c r="B347" s="13">
        <v>1250</v>
      </c>
      <c r="C347" s="6"/>
      <c r="D347" s="6"/>
      <c r="E347" s="6"/>
      <c r="F347" s="6"/>
      <c r="G347" s="6"/>
      <c r="H347" s="6"/>
    </row>
    <row r="348" spans="1:8" x14ac:dyDescent="0.55000000000000004">
      <c r="A348">
        <v>3614</v>
      </c>
      <c r="B348" s="13">
        <v>2500</v>
      </c>
      <c r="C348" s="6"/>
      <c r="D348" s="6"/>
      <c r="E348" s="6"/>
      <c r="F348" s="6"/>
      <c r="G348" s="6"/>
      <c r="H348" s="6"/>
    </row>
    <row r="349" spans="1:8" x14ac:dyDescent="0.55000000000000004">
      <c r="A349">
        <v>3619</v>
      </c>
      <c r="B349" s="13">
        <v>1000</v>
      </c>
      <c r="C349" s="6"/>
      <c r="D349" s="6"/>
      <c r="E349" s="6"/>
      <c r="F349" s="6"/>
      <c r="G349" s="6"/>
      <c r="H349" s="6"/>
    </row>
    <row r="350" spans="1:8" x14ac:dyDescent="0.55000000000000004">
      <c r="A350">
        <v>3620</v>
      </c>
      <c r="B350" s="13">
        <v>10500</v>
      </c>
      <c r="C350" s="6"/>
      <c r="D350" s="6"/>
      <c r="E350" s="6"/>
      <c r="F350" s="6"/>
      <c r="G350" s="6"/>
      <c r="H350" s="6"/>
    </row>
    <row r="351" spans="1:8" x14ac:dyDescent="0.55000000000000004">
      <c r="A351">
        <v>3621</v>
      </c>
      <c r="B351" s="13">
        <v>3000</v>
      </c>
      <c r="C351" s="6"/>
      <c r="D351" s="6"/>
      <c r="E351" s="6"/>
      <c r="F351" s="6"/>
      <c r="G351" s="6"/>
      <c r="H351" s="6"/>
    </row>
    <row r="352" spans="1:8" x14ac:dyDescent="0.55000000000000004">
      <c r="A352">
        <v>3622</v>
      </c>
      <c r="B352" s="13">
        <v>1000</v>
      </c>
      <c r="C352" s="6"/>
      <c r="D352" s="6"/>
      <c r="E352" s="6"/>
      <c r="F352" s="6"/>
      <c r="G352" s="6"/>
      <c r="H352" s="6"/>
    </row>
    <row r="353" spans="1:8" x14ac:dyDescent="0.55000000000000004">
      <c r="A353">
        <v>3623</v>
      </c>
      <c r="B353" s="13">
        <v>2500</v>
      </c>
      <c r="C353" s="6"/>
      <c r="D353" s="6"/>
      <c r="E353" s="6"/>
      <c r="F353" s="6"/>
      <c r="G353" s="6"/>
      <c r="H353" s="6"/>
    </row>
    <row r="354" spans="1:8" x14ac:dyDescent="0.55000000000000004">
      <c r="A354">
        <v>3624</v>
      </c>
      <c r="B354" s="13">
        <v>3000</v>
      </c>
      <c r="C354" s="6"/>
      <c r="D354" s="6"/>
      <c r="E354" s="6"/>
      <c r="F354" s="6"/>
      <c r="G354" s="6"/>
      <c r="H354" s="6"/>
    </row>
    <row r="355" spans="1:8" x14ac:dyDescent="0.55000000000000004">
      <c r="A355">
        <v>3627</v>
      </c>
      <c r="B355" s="13">
        <v>2000</v>
      </c>
      <c r="C355" s="6"/>
      <c r="D355" s="6"/>
      <c r="E355" s="6"/>
      <c r="F355" s="6"/>
      <c r="G355" s="6"/>
      <c r="H355" s="6"/>
    </row>
    <row r="356" spans="1:8" x14ac:dyDescent="0.55000000000000004">
      <c r="A356">
        <v>3648</v>
      </c>
      <c r="B356" s="13">
        <v>40000</v>
      </c>
      <c r="C356" s="6"/>
      <c r="D356" s="6"/>
      <c r="E356" s="6"/>
      <c r="F356" s="6"/>
      <c r="G356" s="6"/>
      <c r="H356" s="6"/>
    </row>
    <row r="357" spans="1:8" x14ac:dyDescent="0.55000000000000004">
      <c r="A357">
        <v>3651</v>
      </c>
      <c r="B357" s="13">
        <v>500</v>
      </c>
      <c r="C357" s="6"/>
      <c r="D357" s="6"/>
      <c r="E357" s="6"/>
      <c r="F357" s="6"/>
      <c r="G357" s="6"/>
      <c r="H357" s="6"/>
    </row>
    <row r="358" spans="1:8" x14ac:dyDescent="0.55000000000000004">
      <c r="A358">
        <v>3655</v>
      </c>
      <c r="B358" s="13">
        <v>5000</v>
      </c>
      <c r="C358" s="6"/>
      <c r="D358" s="6"/>
      <c r="E358" s="6"/>
      <c r="F358" s="6"/>
      <c r="G358" s="6"/>
      <c r="H358" s="6"/>
    </row>
    <row r="359" spans="1:8" x14ac:dyDescent="0.55000000000000004">
      <c r="A359">
        <v>3658</v>
      </c>
      <c r="B359" s="13">
        <v>1500</v>
      </c>
      <c r="C359" s="6"/>
      <c r="D359" s="6"/>
      <c r="E359" s="6"/>
      <c r="F359" s="6"/>
      <c r="G359" s="6"/>
      <c r="H359" s="6"/>
    </row>
    <row r="360" spans="1:8" x14ac:dyDescent="0.55000000000000004">
      <c r="A360">
        <v>3659</v>
      </c>
      <c r="B360" s="13">
        <v>3000</v>
      </c>
      <c r="C360" s="6"/>
      <c r="D360" s="6"/>
      <c r="E360" s="6"/>
      <c r="F360" s="6"/>
      <c r="G360" s="6"/>
      <c r="H360" s="6"/>
    </row>
    <row r="361" spans="1:8" x14ac:dyDescent="0.55000000000000004">
      <c r="A361">
        <v>3661</v>
      </c>
      <c r="B361" s="13">
        <v>3000</v>
      </c>
      <c r="C361" s="6"/>
      <c r="D361" s="6"/>
      <c r="E361" s="6"/>
      <c r="F361" s="6"/>
      <c r="G361" s="6"/>
      <c r="H361" s="6"/>
    </row>
    <row r="362" spans="1:8" x14ac:dyDescent="0.55000000000000004">
      <c r="A362">
        <v>3664</v>
      </c>
      <c r="B362" s="13">
        <v>800</v>
      </c>
      <c r="C362" s="6"/>
      <c r="D362" s="6"/>
      <c r="E362" s="6"/>
      <c r="F362" s="6"/>
      <c r="G362" s="6"/>
      <c r="H362" s="6"/>
    </row>
    <row r="363" spans="1:8" x14ac:dyDescent="0.55000000000000004">
      <c r="A363">
        <v>3666</v>
      </c>
      <c r="B363" s="13">
        <v>1200</v>
      </c>
      <c r="C363" s="6"/>
      <c r="D363" s="6"/>
      <c r="E363" s="6"/>
      <c r="F363" s="6"/>
      <c r="G363" s="6"/>
      <c r="H363" s="6"/>
    </row>
    <row r="364" spans="1:8" x14ac:dyDescent="0.55000000000000004">
      <c r="A364">
        <v>3668</v>
      </c>
      <c r="B364" s="13">
        <v>1000</v>
      </c>
      <c r="C364" s="6"/>
      <c r="D364" s="6"/>
      <c r="E364" s="6"/>
      <c r="F364" s="6"/>
      <c r="G364" s="6"/>
      <c r="H364" s="6"/>
    </row>
    <row r="365" spans="1:8" x14ac:dyDescent="0.55000000000000004">
      <c r="A365">
        <v>3671</v>
      </c>
      <c r="B365" s="13">
        <v>3500</v>
      </c>
      <c r="C365" s="6"/>
      <c r="D365" s="6"/>
      <c r="E365" s="6"/>
      <c r="F365" s="6"/>
      <c r="G365" s="6"/>
      <c r="H365" s="6"/>
    </row>
    <row r="366" spans="1:8" x14ac:dyDescent="0.55000000000000004">
      <c r="A366">
        <v>3676</v>
      </c>
      <c r="B366" s="13">
        <v>800</v>
      </c>
      <c r="C366" s="6"/>
      <c r="D366" s="6"/>
      <c r="E366" s="6"/>
      <c r="F366" s="6"/>
      <c r="G366" s="6"/>
      <c r="H366" s="6"/>
    </row>
    <row r="367" spans="1:8" x14ac:dyDescent="0.55000000000000004">
      <c r="A367">
        <v>3677</v>
      </c>
      <c r="B367" s="13">
        <v>12000</v>
      </c>
      <c r="C367" s="6"/>
      <c r="D367" s="6"/>
      <c r="E367" s="6"/>
      <c r="F367" s="6"/>
      <c r="G367" s="6"/>
      <c r="H367" s="6"/>
    </row>
    <row r="368" spans="1:8" x14ac:dyDescent="0.55000000000000004">
      <c r="A368">
        <v>3679</v>
      </c>
      <c r="B368" s="13">
        <v>2000</v>
      </c>
      <c r="C368" s="6"/>
      <c r="D368" s="6"/>
      <c r="E368" s="6"/>
      <c r="F368" s="6"/>
      <c r="G368" s="6"/>
      <c r="H368" s="6"/>
    </row>
    <row r="369" spans="1:8" x14ac:dyDescent="0.55000000000000004">
      <c r="A369">
        <v>3680</v>
      </c>
      <c r="B369" s="13">
        <v>3000</v>
      </c>
      <c r="C369" s="6"/>
      <c r="D369" s="6"/>
      <c r="E369" s="6"/>
      <c r="F369" s="6"/>
      <c r="G369" s="6"/>
      <c r="H369" s="6"/>
    </row>
    <row r="370" spans="1:8" x14ac:dyDescent="0.55000000000000004">
      <c r="A370">
        <v>3681</v>
      </c>
      <c r="B370" s="13">
        <v>1000</v>
      </c>
      <c r="C370" s="6"/>
      <c r="D370" s="6"/>
      <c r="E370" s="6"/>
      <c r="F370" s="6"/>
      <c r="G370" s="6"/>
      <c r="H370" s="6"/>
    </row>
    <row r="371" spans="1:8" x14ac:dyDescent="0.55000000000000004">
      <c r="A371">
        <v>3682</v>
      </c>
      <c r="B371" s="13">
        <v>3000</v>
      </c>
      <c r="C371" s="6"/>
      <c r="D371" s="6"/>
      <c r="E371" s="6"/>
      <c r="F371" s="6"/>
      <c r="G371" s="6"/>
      <c r="H371" s="6"/>
    </row>
    <row r="372" spans="1:8" x14ac:dyDescent="0.55000000000000004">
      <c r="A372">
        <v>3683</v>
      </c>
      <c r="B372" s="13">
        <v>3500</v>
      </c>
      <c r="C372" s="6"/>
      <c r="D372" s="6"/>
      <c r="E372" s="6"/>
      <c r="F372" s="6"/>
      <c r="G372" s="6"/>
      <c r="H372" s="6"/>
    </row>
    <row r="373" spans="1:8" x14ac:dyDescent="0.55000000000000004">
      <c r="A373">
        <v>3684</v>
      </c>
      <c r="B373" s="13">
        <v>750</v>
      </c>
      <c r="C373" s="6"/>
      <c r="D373" s="6"/>
      <c r="E373" s="6"/>
      <c r="F373" s="6"/>
      <c r="G373" s="6"/>
      <c r="H373" s="6"/>
    </row>
    <row r="374" spans="1:8" x14ac:dyDescent="0.55000000000000004">
      <c r="A374">
        <v>3685</v>
      </c>
      <c r="B374" s="13">
        <v>5000</v>
      </c>
      <c r="C374" s="6"/>
      <c r="D374" s="6"/>
      <c r="E374" s="6"/>
      <c r="F374" s="6"/>
      <c r="G374" s="6"/>
      <c r="H374" s="6"/>
    </row>
    <row r="375" spans="1:8" x14ac:dyDescent="0.55000000000000004">
      <c r="A375">
        <v>3686</v>
      </c>
      <c r="B375" s="13">
        <v>350</v>
      </c>
      <c r="C375" s="6"/>
      <c r="D375" s="6"/>
      <c r="E375" s="6"/>
      <c r="F375" s="6"/>
      <c r="G375" s="6"/>
      <c r="H375" s="6"/>
    </row>
    <row r="376" spans="1:8" x14ac:dyDescent="0.55000000000000004">
      <c r="A376">
        <v>3687</v>
      </c>
      <c r="B376" s="13">
        <v>5000</v>
      </c>
      <c r="C376" s="6"/>
      <c r="D376" s="6"/>
      <c r="E376" s="6"/>
      <c r="F376" s="6"/>
      <c r="G376" s="6"/>
      <c r="H376" s="6"/>
    </row>
    <row r="377" spans="1:8" x14ac:dyDescent="0.55000000000000004">
      <c r="A377">
        <v>3689</v>
      </c>
      <c r="B377" s="13">
        <v>3000</v>
      </c>
      <c r="C377" s="6"/>
      <c r="D377" s="6"/>
      <c r="E377" s="6"/>
      <c r="F377" s="6"/>
      <c r="G377" s="6"/>
      <c r="H377" s="6"/>
    </row>
    <row r="378" spans="1:8" x14ac:dyDescent="0.55000000000000004">
      <c r="A378">
        <v>3690</v>
      </c>
      <c r="B378" s="13">
        <v>1500</v>
      </c>
      <c r="C378" s="6"/>
      <c r="D378" s="6"/>
      <c r="E378" s="6"/>
      <c r="F378" s="6"/>
      <c r="G378" s="6"/>
      <c r="H378" s="6"/>
    </row>
    <row r="379" spans="1:8" x14ac:dyDescent="0.55000000000000004">
      <c r="A379">
        <v>3691</v>
      </c>
      <c r="B379" s="13">
        <v>40000</v>
      </c>
      <c r="C379" s="6"/>
      <c r="D379" s="6"/>
      <c r="E379" s="6"/>
      <c r="F379" s="6"/>
      <c r="G379" s="6"/>
      <c r="H379" s="6"/>
    </row>
    <row r="380" spans="1:8" x14ac:dyDescent="0.55000000000000004">
      <c r="A380">
        <v>3692</v>
      </c>
      <c r="B380" s="13">
        <v>1000</v>
      </c>
      <c r="C380" s="6"/>
      <c r="D380" s="6"/>
      <c r="E380" s="6"/>
      <c r="F380" s="6"/>
      <c r="G380" s="6"/>
      <c r="H380" s="6"/>
    </row>
    <row r="381" spans="1:8" x14ac:dyDescent="0.55000000000000004">
      <c r="A381">
        <v>3694</v>
      </c>
      <c r="B381" s="13">
        <v>3500</v>
      </c>
      <c r="C381" s="6"/>
      <c r="D381" s="6"/>
      <c r="E381" s="6"/>
      <c r="F381" s="6"/>
      <c r="G381" s="6"/>
      <c r="H381" s="6"/>
    </row>
    <row r="382" spans="1:8" x14ac:dyDescent="0.55000000000000004">
      <c r="A382">
        <v>3695</v>
      </c>
      <c r="B382" s="13">
        <v>4000</v>
      </c>
      <c r="C382" s="6"/>
      <c r="D382" s="6"/>
      <c r="E382" s="6"/>
      <c r="F382" s="6"/>
      <c r="G382" s="6"/>
      <c r="H382" s="6"/>
    </row>
    <row r="383" spans="1:8" x14ac:dyDescent="0.55000000000000004">
      <c r="A383">
        <v>3698</v>
      </c>
      <c r="B383" s="13">
        <v>5000</v>
      </c>
      <c r="C383" s="6"/>
      <c r="D383" s="6"/>
      <c r="E383" s="6"/>
      <c r="F383" s="6"/>
      <c r="G383" s="6"/>
      <c r="H383" s="6"/>
    </row>
    <row r="384" spans="1:8" x14ac:dyDescent="0.55000000000000004">
      <c r="A384">
        <v>3699</v>
      </c>
      <c r="B384" s="13">
        <v>2500</v>
      </c>
      <c r="C384" s="6"/>
      <c r="D384" s="6"/>
      <c r="E384" s="6"/>
      <c r="F384" s="6"/>
      <c r="G384" s="6"/>
      <c r="H384" s="6"/>
    </row>
    <row r="385" spans="1:8" x14ac:dyDescent="0.55000000000000004">
      <c r="A385">
        <v>3700</v>
      </c>
      <c r="B385" s="13">
        <v>500</v>
      </c>
      <c r="C385" s="6"/>
      <c r="D385" s="6"/>
      <c r="E385" s="6"/>
      <c r="F385" s="6"/>
      <c r="G385" s="6"/>
      <c r="H385" s="6"/>
    </row>
    <row r="386" spans="1:8" x14ac:dyDescent="0.55000000000000004">
      <c r="A386">
        <v>3703</v>
      </c>
      <c r="B386" s="13">
        <v>1050</v>
      </c>
      <c r="C386" s="6"/>
      <c r="D386" s="6"/>
      <c r="E386" s="6"/>
      <c r="F386" s="6"/>
      <c r="G386" s="6"/>
      <c r="H386" s="6"/>
    </row>
    <row r="387" spans="1:8" x14ac:dyDescent="0.55000000000000004">
      <c r="A387">
        <v>3705</v>
      </c>
      <c r="B387" s="13">
        <v>2827</v>
      </c>
      <c r="C387" s="6"/>
      <c r="D387" s="6"/>
      <c r="E387" s="6"/>
      <c r="F387" s="6"/>
      <c r="G387" s="6"/>
      <c r="H387" s="6"/>
    </row>
    <row r="388" spans="1:8" x14ac:dyDescent="0.55000000000000004">
      <c r="A388">
        <v>3706</v>
      </c>
      <c r="B388" s="13">
        <v>1500</v>
      </c>
      <c r="C388" s="6"/>
      <c r="D388" s="6"/>
      <c r="E388" s="6"/>
      <c r="F388" s="6"/>
      <c r="G388" s="6"/>
      <c r="H388" s="6"/>
    </row>
    <row r="389" spans="1:8" x14ac:dyDescent="0.55000000000000004">
      <c r="A389">
        <v>3707</v>
      </c>
      <c r="B389" s="13">
        <v>1000</v>
      </c>
      <c r="C389" s="6"/>
      <c r="D389" s="6"/>
      <c r="E389" s="6"/>
      <c r="F389" s="6"/>
      <c r="G389" s="6"/>
      <c r="H389" s="6"/>
    </row>
    <row r="390" spans="1:8" x14ac:dyDescent="0.55000000000000004">
      <c r="A390">
        <v>3708</v>
      </c>
      <c r="B390" s="13">
        <v>700</v>
      </c>
      <c r="C390" s="6"/>
      <c r="D390" s="6"/>
      <c r="E390" s="6"/>
      <c r="F390" s="6"/>
      <c r="G390" s="6"/>
      <c r="H390" s="6"/>
    </row>
    <row r="391" spans="1:8" x14ac:dyDescent="0.55000000000000004">
      <c r="A391">
        <v>3710</v>
      </c>
      <c r="B391" s="13">
        <v>1300</v>
      </c>
      <c r="C391" s="6"/>
      <c r="D391" s="6"/>
      <c r="E391" s="6"/>
      <c r="F391" s="6"/>
      <c r="G391" s="6"/>
      <c r="H391" s="6"/>
    </row>
    <row r="392" spans="1:8" x14ac:dyDescent="0.55000000000000004">
      <c r="A392">
        <v>3711</v>
      </c>
      <c r="B392" s="13">
        <v>500</v>
      </c>
      <c r="C392" s="6"/>
      <c r="D392" s="6"/>
      <c r="E392" s="6"/>
      <c r="F392" s="6"/>
      <c r="G392" s="6"/>
      <c r="H392" s="6"/>
    </row>
    <row r="393" spans="1:8" x14ac:dyDescent="0.55000000000000004">
      <c r="A393">
        <v>3712</v>
      </c>
      <c r="B393" s="13">
        <v>7500</v>
      </c>
      <c r="C393" s="6"/>
      <c r="D393" s="6"/>
      <c r="E393" s="6"/>
      <c r="F393" s="6"/>
      <c r="G393" s="6"/>
      <c r="H393" s="6"/>
    </row>
    <row r="394" spans="1:8" x14ac:dyDescent="0.55000000000000004">
      <c r="A394">
        <v>3713</v>
      </c>
      <c r="B394" s="13">
        <v>2000</v>
      </c>
      <c r="C394" s="6"/>
      <c r="D394" s="6"/>
      <c r="E394" s="6"/>
      <c r="F394" s="6"/>
      <c r="G394" s="6"/>
      <c r="H394" s="6"/>
    </row>
    <row r="395" spans="1:8" x14ac:dyDescent="0.55000000000000004">
      <c r="A395">
        <v>3714</v>
      </c>
      <c r="B395" s="13">
        <v>10000</v>
      </c>
      <c r="C395" s="6"/>
      <c r="D395" s="6"/>
      <c r="E395" s="6"/>
      <c r="F395" s="6"/>
      <c r="G395" s="6"/>
      <c r="H395" s="6"/>
    </row>
    <row r="396" spans="1:8" x14ac:dyDescent="0.55000000000000004">
      <c r="A396">
        <v>3716</v>
      </c>
      <c r="B396" s="13">
        <v>800</v>
      </c>
      <c r="C396" s="6"/>
      <c r="D396" s="6"/>
      <c r="E396" s="6"/>
      <c r="F396" s="6"/>
      <c r="G396" s="6"/>
      <c r="H396" s="6"/>
    </row>
    <row r="397" spans="1:8" x14ac:dyDescent="0.55000000000000004">
      <c r="A397">
        <v>3720</v>
      </c>
      <c r="B397" s="13">
        <v>3300</v>
      </c>
      <c r="C397" s="6"/>
      <c r="D397" s="6"/>
      <c r="E397" s="6"/>
      <c r="F397" s="6"/>
      <c r="G397" s="6"/>
      <c r="H397" s="6"/>
    </row>
    <row r="398" spans="1:8" x14ac:dyDescent="0.55000000000000004">
      <c r="A398">
        <v>3721</v>
      </c>
      <c r="B398" s="13">
        <v>5000</v>
      </c>
      <c r="C398" s="6"/>
      <c r="D398" s="6"/>
      <c r="E398" s="6"/>
      <c r="F398" s="6"/>
      <c r="G398" s="6"/>
      <c r="H398" s="6"/>
    </row>
    <row r="399" spans="1:8" x14ac:dyDescent="0.55000000000000004">
      <c r="A399">
        <v>3726</v>
      </c>
      <c r="B399" s="13">
        <v>850</v>
      </c>
      <c r="C399" s="6"/>
      <c r="D399" s="6"/>
      <c r="E399" s="6"/>
      <c r="F399" s="6"/>
      <c r="G399" s="6"/>
      <c r="H399" s="6"/>
    </row>
    <row r="400" spans="1:8" x14ac:dyDescent="0.55000000000000004">
      <c r="A400">
        <v>3727</v>
      </c>
      <c r="B400" s="13">
        <v>2000</v>
      </c>
      <c r="C400" s="6"/>
      <c r="D400" s="6"/>
      <c r="E400" s="6"/>
      <c r="F400" s="6"/>
      <c r="G400" s="6"/>
      <c r="H400" s="6"/>
    </row>
    <row r="401" spans="1:8" x14ac:dyDescent="0.55000000000000004">
      <c r="A401">
        <v>3810</v>
      </c>
      <c r="B401" s="13">
        <v>1500</v>
      </c>
      <c r="C401" s="6"/>
      <c r="D401" s="6"/>
      <c r="E401" s="6"/>
      <c r="F401" s="6"/>
      <c r="G401" s="6"/>
      <c r="H401" s="6"/>
    </row>
    <row r="402" spans="1:8" x14ac:dyDescent="0.55000000000000004">
      <c r="A402">
        <v>3813</v>
      </c>
      <c r="B402" s="13">
        <v>2100</v>
      </c>
      <c r="C402" s="6"/>
      <c r="D402" s="6"/>
      <c r="E402" s="6"/>
      <c r="F402" s="6"/>
      <c r="G402" s="6"/>
      <c r="H402" s="6"/>
    </row>
    <row r="403" spans="1:8" x14ac:dyDescent="0.55000000000000004">
      <c r="A403">
        <v>3814</v>
      </c>
      <c r="B403" s="13">
        <v>1500</v>
      </c>
      <c r="C403" s="6"/>
      <c r="D403" s="6"/>
      <c r="E403" s="6"/>
      <c r="F403" s="6"/>
      <c r="G403" s="6"/>
      <c r="H403" s="6"/>
    </row>
    <row r="404" spans="1:8" x14ac:dyDescent="0.55000000000000004">
      <c r="A404">
        <v>3816</v>
      </c>
      <c r="B404" s="13">
        <v>1500</v>
      </c>
      <c r="C404" s="6"/>
      <c r="D404" s="6"/>
      <c r="E404" s="6"/>
      <c r="F404" s="6"/>
      <c r="G404" s="6"/>
      <c r="H404" s="6"/>
    </row>
    <row r="405" spans="1:8" x14ac:dyDescent="0.55000000000000004">
      <c r="A405">
        <v>3817</v>
      </c>
      <c r="B405" s="13">
        <v>2000</v>
      </c>
      <c r="C405" s="6"/>
      <c r="D405" s="6"/>
      <c r="E405" s="6"/>
      <c r="F405" s="6"/>
      <c r="G405" s="6"/>
      <c r="H405" s="6"/>
    </row>
    <row r="406" spans="1:8" x14ac:dyDescent="0.55000000000000004">
      <c r="A406">
        <v>3818</v>
      </c>
      <c r="B406" s="13">
        <v>250</v>
      </c>
      <c r="C406" s="6"/>
      <c r="D406" s="6"/>
      <c r="E406" s="6"/>
      <c r="F406" s="6"/>
      <c r="G406" s="6"/>
      <c r="H406" s="6"/>
    </row>
    <row r="407" spans="1:8" x14ac:dyDescent="0.55000000000000004">
      <c r="A407">
        <v>3819</v>
      </c>
      <c r="B407" s="13">
        <v>1000</v>
      </c>
      <c r="C407" s="6"/>
      <c r="D407" s="6"/>
      <c r="E407" s="6"/>
      <c r="F407" s="6"/>
      <c r="G407" s="6"/>
      <c r="H407" s="6"/>
    </row>
    <row r="408" spans="1:8" x14ac:dyDescent="0.55000000000000004">
      <c r="A408">
        <v>3821</v>
      </c>
      <c r="B408" s="13">
        <v>3500</v>
      </c>
      <c r="C408" s="6"/>
      <c r="D408" s="6"/>
      <c r="E408" s="6"/>
      <c r="F408" s="6"/>
      <c r="G408" s="6"/>
      <c r="H408" s="6"/>
    </row>
    <row r="409" spans="1:8" x14ac:dyDescent="0.55000000000000004">
      <c r="A409">
        <v>3823</v>
      </c>
      <c r="B409" s="13">
        <v>2500</v>
      </c>
      <c r="C409" s="6"/>
      <c r="D409" s="6"/>
      <c r="E409" s="6"/>
      <c r="F409" s="6"/>
      <c r="G409" s="6"/>
      <c r="H409" s="6"/>
    </row>
    <row r="410" spans="1:8" x14ac:dyDescent="0.55000000000000004">
      <c r="A410">
        <v>3825</v>
      </c>
      <c r="B410" s="13">
        <v>5000</v>
      </c>
      <c r="C410" s="6"/>
      <c r="D410" s="6"/>
      <c r="E410" s="6"/>
      <c r="F410" s="6"/>
      <c r="G410" s="6"/>
      <c r="H410" s="6"/>
    </row>
    <row r="411" spans="1:8" x14ac:dyDescent="0.55000000000000004">
      <c r="A411">
        <v>3828</v>
      </c>
      <c r="B411" s="13">
        <v>5000</v>
      </c>
      <c r="C411" s="6"/>
      <c r="D411" s="6"/>
      <c r="E411" s="6"/>
      <c r="F411" s="6"/>
      <c r="G411" s="6"/>
      <c r="H411" s="6"/>
    </row>
    <row r="412" spans="1:8" x14ac:dyDescent="0.55000000000000004">
      <c r="A412">
        <v>3829</v>
      </c>
      <c r="B412" s="13">
        <v>500</v>
      </c>
      <c r="C412" s="6"/>
      <c r="D412" s="6"/>
      <c r="E412" s="6"/>
      <c r="F412" s="6"/>
      <c r="G412" s="6"/>
      <c r="H412" s="6"/>
    </row>
    <row r="413" spans="1:8" x14ac:dyDescent="0.55000000000000004">
      <c r="A413">
        <v>3830</v>
      </c>
      <c r="B413" s="13">
        <v>100</v>
      </c>
      <c r="C413" s="6"/>
      <c r="D413" s="6"/>
      <c r="E413" s="6"/>
      <c r="F413" s="6"/>
      <c r="G413" s="6"/>
      <c r="H413" s="6"/>
    </row>
    <row r="414" spans="1:8" x14ac:dyDescent="0.55000000000000004">
      <c r="A414">
        <v>3831</v>
      </c>
      <c r="B414" s="13">
        <v>500</v>
      </c>
      <c r="C414" s="6"/>
      <c r="D414" s="6"/>
      <c r="E414" s="6"/>
      <c r="F414" s="6"/>
      <c r="G414" s="6"/>
      <c r="H414" s="6"/>
    </row>
    <row r="415" spans="1:8" x14ac:dyDescent="0.55000000000000004">
      <c r="A415">
        <v>3832</v>
      </c>
      <c r="B415" s="13">
        <v>1200</v>
      </c>
      <c r="C415" s="6"/>
      <c r="D415" s="6"/>
      <c r="E415" s="6"/>
      <c r="F415" s="6"/>
      <c r="G415" s="6"/>
      <c r="H415" s="6"/>
    </row>
    <row r="416" spans="1:8" x14ac:dyDescent="0.55000000000000004">
      <c r="A416">
        <v>3836</v>
      </c>
      <c r="B416" s="13">
        <v>800</v>
      </c>
      <c r="C416" s="6"/>
      <c r="D416" s="6"/>
      <c r="E416" s="6"/>
      <c r="F416" s="6"/>
      <c r="G416" s="6"/>
      <c r="H416" s="6"/>
    </row>
    <row r="417" spans="1:8" x14ac:dyDescent="0.55000000000000004">
      <c r="A417">
        <v>3839</v>
      </c>
      <c r="B417" s="13">
        <v>2000</v>
      </c>
      <c r="C417" s="6"/>
      <c r="D417" s="6"/>
      <c r="E417" s="6"/>
      <c r="F417" s="6"/>
      <c r="G417" s="6"/>
      <c r="H4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5614-EF7C-4BF6-94FA-E05116D1D4AB}">
  <dimension ref="A1:I19"/>
  <sheetViews>
    <sheetView workbookViewId="0">
      <selection activeCell="H7" sqref="H7"/>
    </sheetView>
  </sheetViews>
  <sheetFormatPr defaultRowHeight="14.4" x14ac:dyDescent="0.55000000000000004"/>
  <sheetData>
    <row r="1" spans="1:9" x14ac:dyDescent="0.55000000000000004">
      <c r="A1">
        <v>5</v>
      </c>
      <c r="B1" t="str">
        <f>IF(A1&lt;=$I$3,"X","")</f>
        <v>X</v>
      </c>
      <c r="C1" t="str">
        <f>IF(A1&lt;=$I$4,"X","")</f>
        <v>X</v>
      </c>
    </row>
    <row r="2" spans="1:9" x14ac:dyDescent="0.55000000000000004">
      <c r="A2">
        <v>7</v>
      </c>
      <c r="B2" t="str">
        <f t="shared" ref="B2:B19" si="0">IF(A2&lt;=$I$3,"X","")</f>
        <v>X</v>
      </c>
      <c r="C2" t="str">
        <f t="shared" ref="C2:C19" si="1">IF(A2&lt;=$I$4,"X","")</f>
        <v>X</v>
      </c>
    </row>
    <row r="3" spans="1:9" x14ac:dyDescent="0.55000000000000004">
      <c r="A3">
        <v>10</v>
      </c>
      <c r="B3" t="str">
        <f t="shared" si="0"/>
        <v>X</v>
      </c>
      <c r="C3" t="str">
        <f t="shared" si="1"/>
        <v>X</v>
      </c>
      <c r="F3" t="s">
        <v>8386</v>
      </c>
      <c r="G3">
        <f>_xlfn.QUARTILE.EXC(A:A,1)</f>
        <v>19</v>
      </c>
      <c r="H3">
        <v>1.5</v>
      </c>
      <c r="I3">
        <f>G3-(H3*$G$5)</f>
        <v>11.5</v>
      </c>
    </row>
    <row r="4" spans="1:9" x14ac:dyDescent="0.55000000000000004">
      <c r="A4">
        <v>15</v>
      </c>
      <c r="B4" t="str">
        <f t="shared" si="0"/>
        <v/>
      </c>
      <c r="C4" t="str">
        <f t="shared" si="1"/>
        <v>X</v>
      </c>
      <c r="F4" t="s">
        <v>8387</v>
      </c>
      <c r="G4">
        <f>_xlfn.QUARTILE.EXC(A:A,3)</f>
        <v>24</v>
      </c>
      <c r="H4">
        <v>1.5</v>
      </c>
      <c r="I4">
        <f>G4+(H4*$G$5)</f>
        <v>31.5</v>
      </c>
    </row>
    <row r="5" spans="1:9" x14ac:dyDescent="0.55000000000000004">
      <c r="A5">
        <v>19</v>
      </c>
      <c r="B5" t="str">
        <f t="shared" si="0"/>
        <v/>
      </c>
      <c r="C5" t="str">
        <f t="shared" si="1"/>
        <v>X</v>
      </c>
      <c r="F5" t="s">
        <v>8388</v>
      </c>
      <c r="G5">
        <f>G4-G3</f>
        <v>5</v>
      </c>
    </row>
    <row r="6" spans="1:9" x14ac:dyDescent="0.55000000000000004">
      <c r="A6">
        <v>21</v>
      </c>
      <c r="B6" t="str">
        <f t="shared" si="0"/>
        <v/>
      </c>
      <c r="C6" t="str">
        <f t="shared" si="1"/>
        <v>X</v>
      </c>
    </row>
    <row r="7" spans="1:9" x14ac:dyDescent="0.55000000000000004">
      <c r="A7">
        <v>21</v>
      </c>
      <c r="B7" t="str">
        <f t="shared" si="0"/>
        <v/>
      </c>
      <c r="C7" t="str">
        <f t="shared" si="1"/>
        <v>X</v>
      </c>
    </row>
    <row r="8" spans="1:9" x14ac:dyDescent="0.55000000000000004">
      <c r="A8">
        <v>22</v>
      </c>
      <c r="B8" t="str">
        <f t="shared" si="0"/>
        <v/>
      </c>
      <c r="C8" t="str">
        <f t="shared" si="1"/>
        <v>X</v>
      </c>
    </row>
    <row r="9" spans="1:9" x14ac:dyDescent="0.55000000000000004">
      <c r="A9">
        <v>22</v>
      </c>
      <c r="B9" t="str">
        <f t="shared" si="0"/>
        <v/>
      </c>
      <c r="C9" t="str">
        <f t="shared" si="1"/>
        <v>X</v>
      </c>
    </row>
    <row r="10" spans="1:9" x14ac:dyDescent="0.55000000000000004">
      <c r="A10">
        <v>23</v>
      </c>
      <c r="B10" t="str">
        <f t="shared" si="0"/>
        <v/>
      </c>
      <c r="C10" t="str">
        <f t="shared" si="1"/>
        <v>X</v>
      </c>
    </row>
    <row r="11" spans="1:9" x14ac:dyDescent="0.55000000000000004">
      <c r="A11">
        <v>23</v>
      </c>
      <c r="B11" t="str">
        <f t="shared" si="0"/>
        <v/>
      </c>
      <c r="C11" t="str">
        <f t="shared" si="1"/>
        <v>X</v>
      </c>
    </row>
    <row r="12" spans="1:9" x14ac:dyDescent="0.55000000000000004">
      <c r="A12">
        <v>23</v>
      </c>
      <c r="B12" t="str">
        <f t="shared" si="0"/>
        <v/>
      </c>
      <c r="C12" t="str">
        <f t="shared" si="1"/>
        <v>X</v>
      </c>
    </row>
    <row r="13" spans="1:9" x14ac:dyDescent="0.55000000000000004">
      <c r="A13">
        <v>23</v>
      </c>
      <c r="B13" t="str">
        <f t="shared" si="0"/>
        <v/>
      </c>
      <c r="C13" t="str">
        <f t="shared" si="1"/>
        <v>X</v>
      </c>
    </row>
    <row r="14" spans="1:9" x14ac:dyDescent="0.55000000000000004">
      <c r="A14">
        <v>23</v>
      </c>
      <c r="B14" t="str">
        <f t="shared" si="0"/>
        <v/>
      </c>
      <c r="C14" t="str">
        <f t="shared" si="1"/>
        <v>X</v>
      </c>
    </row>
    <row r="15" spans="1:9" x14ac:dyDescent="0.55000000000000004">
      <c r="A15">
        <v>24</v>
      </c>
      <c r="B15" t="str">
        <f t="shared" si="0"/>
        <v/>
      </c>
      <c r="C15" t="str">
        <f t="shared" si="1"/>
        <v>X</v>
      </c>
    </row>
    <row r="16" spans="1:9" x14ac:dyDescent="0.55000000000000004">
      <c r="A16">
        <v>24</v>
      </c>
      <c r="B16" t="str">
        <f t="shared" si="0"/>
        <v/>
      </c>
      <c r="C16" t="str">
        <f t="shared" si="1"/>
        <v>X</v>
      </c>
    </row>
    <row r="17" spans="1:3" x14ac:dyDescent="0.55000000000000004">
      <c r="A17">
        <v>24</v>
      </c>
      <c r="B17" t="str">
        <f t="shared" si="0"/>
        <v/>
      </c>
      <c r="C17" t="str">
        <f t="shared" si="1"/>
        <v>X</v>
      </c>
    </row>
    <row r="18" spans="1:3" x14ac:dyDescent="0.55000000000000004">
      <c r="A18">
        <v>24</v>
      </c>
      <c r="B18" t="str">
        <f t="shared" si="0"/>
        <v/>
      </c>
      <c r="C18" t="str">
        <f t="shared" si="1"/>
        <v>X</v>
      </c>
    </row>
    <row r="19" spans="1:3" x14ac:dyDescent="0.55000000000000004">
      <c r="A19">
        <v>25</v>
      </c>
      <c r="B19" t="str">
        <f t="shared" si="0"/>
        <v/>
      </c>
      <c r="C19" t="str">
        <f t="shared" si="1"/>
        <v>X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8AAD-EC2C-45BC-B504-7DD292B2F0E1}">
  <dimension ref="A1"/>
  <sheetViews>
    <sheetView tabSelected="1" workbookViewId="0">
      <selection activeCell="H14" sqref="H14"/>
    </sheetView>
  </sheetViews>
  <sheetFormatPr defaultRowHeight="14.4" x14ac:dyDescent="0.55000000000000004"/>
  <cols>
    <col min="1" max="1" width="12.26171875" bestFit="1" customWidth="1"/>
    <col min="2" max="2" width="13.41796875" bestFit="1" customWidth="1"/>
    <col min="3" max="446" width="15.578125" bestFit="1" customWidth="1"/>
    <col min="447" max="447" width="11.472656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Sheet4</vt:lpstr>
      <vt:lpstr>Demo 1</vt:lpstr>
      <vt:lpstr>Demo 2</vt:lpstr>
      <vt:lpstr>Demo 3</vt:lpstr>
      <vt:lpstr>Sheet5</vt:lpstr>
      <vt:lpstr>Sheet6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Milton</cp:lastModifiedBy>
  <dcterms:created xsi:type="dcterms:W3CDTF">2017-04-20T15:17:24Z</dcterms:created>
  <dcterms:modified xsi:type="dcterms:W3CDTF">2021-04-09T17:43:24Z</dcterms:modified>
</cp:coreProperties>
</file>