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bhishek\Study\"/>
    </mc:Choice>
  </mc:AlternateContent>
  <bookViews>
    <workbookView xWindow="0" yWindow="0" windowWidth="15345" windowHeight="4545"/>
  </bookViews>
  <sheets>
    <sheet name="Raw Data" sheetId="1" r:id="rId1"/>
    <sheet name="Final Data" sheetId="3" r:id="rId2"/>
  </sheets>
  <definedNames>
    <definedName name="_xlnm._FilterDatabase" localSheetId="1" hidden="1">'Final Data'!$AC$1:$AD$22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F2" i="3"/>
  <c r="X5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C2" i="1"/>
  <c r="C2" i="3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W18" i="3"/>
  <c r="X18" i="3"/>
  <c r="AA18" i="3"/>
  <c r="AB18" i="3"/>
  <c r="W19" i="3"/>
  <c r="X19" i="3"/>
  <c r="AA19" i="3"/>
  <c r="AB19" i="3"/>
  <c r="W20" i="3"/>
  <c r="X20" i="3"/>
  <c r="AA20" i="3"/>
  <c r="AB20" i="3"/>
  <c r="W21" i="3"/>
  <c r="X21" i="3"/>
  <c r="AA21" i="3"/>
  <c r="AB21" i="3"/>
  <c r="W22" i="3"/>
  <c r="X22" i="3"/>
  <c r="AA22" i="3"/>
  <c r="AB22" i="3"/>
  <c r="L18" i="3"/>
  <c r="M18" i="3"/>
  <c r="P18" i="3"/>
  <c r="Q18" i="3"/>
  <c r="R18" i="3"/>
  <c r="S18" i="3"/>
  <c r="U18" i="3"/>
  <c r="L19" i="3"/>
  <c r="M19" i="3"/>
  <c r="P19" i="3"/>
  <c r="Q19" i="3"/>
  <c r="R19" i="3"/>
  <c r="S19" i="3"/>
  <c r="U19" i="3"/>
  <c r="L20" i="3"/>
  <c r="M20" i="3"/>
  <c r="P20" i="3"/>
  <c r="Q20" i="3"/>
  <c r="R20" i="3"/>
  <c r="S20" i="3"/>
  <c r="U20" i="3"/>
  <c r="L21" i="3"/>
  <c r="M21" i="3"/>
  <c r="P21" i="3"/>
  <c r="Q21" i="3"/>
  <c r="R21" i="3"/>
  <c r="S21" i="3"/>
  <c r="U21" i="3"/>
  <c r="L22" i="3"/>
  <c r="M22" i="3"/>
  <c r="P22" i="3"/>
  <c r="Q22" i="3"/>
  <c r="R22" i="3"/>
  <c r="S22" i="3"/>
  <c r="U22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A18" i="3"/>
  <c r="B18" i="3"/>
  <c r="D18" i="3"/>
  <c r="E18" i="3"/>
  <c r="F18" i="3"/>
  <c r="A19" i="3"/>
  <c r="B19" i="3"/>
  <c r="D19" i="3"/>
  <c r="E19" i="3"/>
  <c r="F19" i="3"/>
  <c r="A20" i="3"/>
  <c r="B20" i="3"/>
  <c r="D20" i="3"/>
  <c r="E20" i="3"/>
  <c r="F20" i="3"/>
  <c r="A21" i="3"/>
  <c r="B21" i="3"/>
  <c r="D21" i="3"/>
  <c r="E21" i="3"/>
  <c r="F21" i="3"/>
  <c r="A22" i="3"/>
  <c r="B22" i="3"/>
  <c r="D22" i="3"/>
  <c r="E22" i="3"/>
  <c r="F22" i="3"/>
  <c r="Y22" i="1"/>
  <c r="T22" i="3" s="1"/>
  <c r="Y21" i="1"/>
  <c r="T21" i="3" s="1"/>
  <c r="Y20" i="1"/>
  <c r="T20" i="3" s="1"/>
  <c r="Y19" i="1"/>
  <c r="T19" i="3" s="1"/>
  <c r="Y18" i="1"/>
  <c r="T18" i="3" s="1"/>
  <c r="T18" i="1"/>
  <c r="O18" i="3" s="1"/>
  <c r="T19" i="1"/>
  <c r="O19" i="3" s="1"/>
  <c r="T20" i="1"/>
  <c r="O20" i="3" s="1"/>
  <c r="T21" i="1"/>
  <c r="O21" i="3" s="1"/>
  <c r="T22" i="1"/>
  <c r="O22" i="3" s="1"/>
  <c r="P20" i="1"/>
  <c r="Q20" i="1" s="1"/>
  <c r="N20" i="3" s="1"/>
  <c r="P21" i="1"/>
  <c r="Q21" i="1" s="1"/>
  <c r="N21" i="3" s="1"/>
  <c r="P22" i="1"/>
  <c r="Q22" i="1" s="1"/>
  <c r="N22" i="3" s="1"/>
  <c r="P19" i="1"/>
  <c r="Q19" i="1" s="1"/>
  <c r="N19" i="3" s="1"/>
  <c r="P18" i="1"/>
  <c r="Q18" i="1" s="1"/>
  <c r="N18" i="3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2" i="3"/>
  <c r="X3" i="3"/>
  <c r="X4" i="3"/>
  <c r="X6" i="3"/>
  <c r="X7" i="3"/>
  <c r="X8" i="3"/>
  <c r="X9" i="3"/>
  <c r="X10" i="3"/>
  <c r="X11" i="3"/>
  <c r="X12" i="3"/>
  <c r="X13" i="3"/>
  <c r="X14" i="3"/>
  <c r="X15" i="3"/>
  <c r="X16" i="3"/>
  <c r="X17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2" i="3"/>
  <c r="C3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AD2" i="3"/>
  <c r="AC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2" i="3"/>
  <c r="T17" i="1"/>
  <c r="O17" i="3" s="1"/>
  <c r="T16" i="1"/>
  <c r="O16" i="3" s="1"/>
  <c r="T12" i="1"/>
  <c r="O12" i="3" s="1"/>
  <c r="T13" i="1"/>
  <c r="O13" i="3" s="1"/>
  <c r="T14" i="1"/>
  <c r="O14" i="3" s="1"/>
  <c r="T15" i="1"/>
  <c r="O15" i="3" s="1"/>
  <c r="T10" i="1"/>
  <c r="O10" i="3" s="1"/>
  <c r="T11" i="1"/>
  <c r="O11" i="3" s="1"/>
  <c r="T7" i="1"/>
  <c r="O7" i="3" s="1"/>
  <c r="T8" i="1"/>
  <c r="O8" i="3" s="1"/>
  <c r="T9" i="1"/>
  <c r="O9" i="3" s="1"/>
  <c r="T6" i="1"/>
  <c r="O6" i="3" s="1"/>
  <c r="T4" i="1"/>
  <c r="O4" i="3" s="1"/>
  <c r="T5" i="1"/>
  <c r="O5" i="3" s="1"/>
  <c r="T3" i="1"/>
  <c r="O3" i="3" s="1"/>
  <c r="T2" i="1"/>
  <c r="O2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2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J23" i="3"/>
  <c r="J1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2" i="3"/>
  <c r="P2" i="1"/>
  <c r="Q2" i="1" s="1"/>
  <c r="N2" i="3" s="1"/>
  <c r="P3" i="1"/>
  <c r="Q3" i="1" s="1"/>
  <c r="N3" i="3" s="1"/>
  <c r="P4" i="1"/>
  <c r="Q4" i="1" s="1"/>
  <c r="N4" i="3" s="1"/>
  <c r="P5" i="1"/>
  <c r="Q5" i="1" s="1"/>
  <c r="N5" i="3" s="1"/>
  <c r="P6" i="1"/>
  <c r="Q6" i="1" s="1"/>
  <c r="N6" i="3" s="1"/>
  <c r="P7" i="1"/>
  <c r="Q7" i="1" s="1"/>
  <c r="N7" i="3" s="1"/>
  <c r="P8" i="1"/>
  <c r="Q8" i="1" s="1"/>
  <c r="N8" i="3" s="1"/>
  <c r="P9" i="1"/>
  <c r="Q9" i="1" s="1"/>
  <c r="N9" i="3" s="1"/>
  <c r="P10" i="1"/>
  <c r="Q10" i="1" s="1"/>
  <c r="N10" i="3" s="1"/>
  <c r="P11" i="1"/>
  <c r="Q11" i="1" s="1"/>
  <c r="N11" i="3" s="1"/>
  <c r="P12" i="1"/>
  <c r="Q12" i="1" s="1"/>
  <c r="N12" i="3" s="1"/>
  <c r="P13" i="1"/>
  <c r="Q13" i="1" s="1"/>
  <c r="N13" i="3" s="1"/>
  <c r="P14" i="1"/>
  <c r="Q14" i="1" s="1"/>
  <c r="N14" i="3" s="1"/>
  <c r="P15" i="1"/>
  <c r="Q15" i="1" s="1"/>
  <c r="N15" i="3" s="1"/>
  <c r="P16" i="1"/>
  <c r="Q16" i="1" s="1"/>
  <c r="N16" i="3" s="1"/>
  <c r="P17" i="1"/>
  <c r="Q17" i="1" s="1"/>
  <c r="N17" i="3" s="1"/>
  <c r="Y17" i="1"/>
  <c r="T17" i="3" s="1"/>
  <c r="Y16" i="1"/>
  <c r="T16" i="3" s="1"/>
  <c r="Y15" i="1"/>
  <c r="T15" i="3" s="1"/>
  <c r="Y14" i="1"/>
  <c r="T14" i="3" s="1"/>
  <c r="Y13" i="1"/>
  <c r="T13" i="3" s="1"/>
  <c r="Y12" i="1"/>
  <c r="T12" i="3" s="1"/>
  <c r="Y3" i="1"/>
  <c r="T3" i="3" s="1"/>
  <c r="Y4" i="1"/>
  <c r="T4" i="3" s="1"/>
  <c r="Y5" i="1"/>
  <c r="T5" i="3" s="1"/>
  <c r="Y6" i="1"/>
  <c r="T6" i="3" s="1"/>
  <c r="Y7" i="1"/>
  <c r="T7" i="3" s="1"/>
  <c r="Y8" i="1"/>
  <c r="T8" i="3" s="1"/>
  <c r="Y9" i="1"/>
  <c r="T9" i="3" s="1"/>
  <c r="Y10" i="1"/>
  <c r="T10" i="3" s="1"/>
  <c r="Y11" i="1"/>
  <c r="T11" i="3" s="1"/>
  <c r="Y2" i="1"/>
  <c r="T2" i="3" s="1"/>
  <c r="C4" i="3" l="1"/>
  <c r="C5" i="3" l="1"/>
  <c r="C6" i="3" l="1"/>
  <c r="C7" i="3" l="1"/>
  <c r="C8" i="3" l="1"/>
  <c r="C9" i="3" l="1"/>
  <c r="C10" i="3" l="1"/>
  <c r="C11" i="3" l="1"/>
  <c r="C12" i="3" l="1"/>
  <c r="C13" i="3" l="1"/>
  <c r="C14" i="3" l="1"/>
  <c r="C15" i="3" l="1"/>
  <c r="C16" i="3" l="1"/>
  <c r="C17" i="3" l="1"/>
  <c r="C18" i="3" l="1"/>
  <c r="C19" i="3" l="1"/>
  <c r="C20" i="3" l="1"/>
  <c r="C22" i="3" l="1"/>
  <c r="C21" i="3"/>
</calcChain>
</file>

<file path=xl/sharedStrings.xml><?xml version="1.0" encoding="utf-8"?>
<sst xmlns="http://schemas.openxmlformats.org/spreadsheetml/2006/main" count="149" uniqueCount="51">
  <si>
    <t>Name</t>
  </si>
  <si>
    <t>Age</t>
  </si>
  <si>
    <t>Gender</t>
  </si>
  <si>
    <t>Date</t>
  </si>
  <si>
    <t>place</t>
  </si>
  <si>
    <t>Industry</t>
  </si>
  <si>
    <t>Login Time</t>
  </si>
  <si>
    <t>Logout Time</t>
  </si>
  <si>
    <t>No of meetings attended</t>
  </si>
  <si>
    <t>No of mails received</t>
  </si>
  <si>
    <t>No of mails sent</t>
  </si>
  <si>
    <t>No of persons chats per day over teams /other apps</t>
  </si>
  <si>
    <t>Step Counts</t>
  </si>
  <si>
    <t>Litres of water intake</t>
  </si>
  <si>
    <t>IT</t>
  </si>
  <si>
    <t>Sleeping hours</t>
  </si>
  <si>
    <t>expense in the particular day</t>
  </si>
  <si>
    <t>Home meals</t>
  </si>
  <si>
    <t>mobile screen time</t>
  </si>
  <si>
    <t>No of meals per day(breakfast/lunch/snacks/dinner)</t>
  </si>
  <si>
    <t>No of breaks(lunch/ tea etc)</t>
  </si>
  <si>
    <t>Junk meals (takeaways/orderedfood)</t>
  </si>
  <si>
    <t>Abhishek</t>
  </si>
  <si>
    <t xml:space="preserve">Bangalore </t>
  </si>
  <si>
    <t>Time spent in Exercising/ Yoga /Running (in Mins)</t>
  </si>
  <si>
    <t>No of hours spent in office in Hour</t>
  </si>
  <si>
    <t>Expense on the particular day</t>
  </si>
  <si>
    <t>Time spent spent in the  Office( in Min)</t>
  </si>
  <si>
    <t xml:space="preserve">Time spent on Lunch (in Min) </t>
  </si>
  <si>
    <t xml:space="preserve">Bed Time </t>
  </si>
  <si>
    <t>Time spent for Sleeping (in Mins)</t>
  </si>
  <si>
    <t>Study Time</t>
  </si>
  <si>
    <t>Study Time(in Mins)</t>
  </si>
  <si>
    <t xml:space="preserve">Calories Burn </t>
  </si>
  <si>
    <t>Wake up Time</t>
  </si>
  <si>
    <t xml:space="preserve">Time spent for Lunch (in Min) </t>
  </si>
  <si>
    <t>Time spent  in office( in Min)</t>
  </si>
  <si>
    <t>sp02 level (in Morning)</t>
  </si>
  <si>
    <t>sp02 level (in Night)</t>
  </si>
  <si>
    <t xml:space="preserve">Calories Consumed </t>
  </si>
  <si>
    <t>Age Brackets</t>
  </si>
  <si>
    <t>Geography</t>
  </si>
  <si>
    <t>Heart Rate (Night)</t>
  </si>
  <si>
    <t>Heart Rate (Moring), bpm</t>
  </si>
  <si>
    <t>Heart Rate (Night, bpm</t>
  </si>
  <si>
    <t>Calories Burn , kCal</t>
  </si>
  <si>
    <t>Calories Consumed, kCal</t>
  </si>
  <si>
    <t>sp02 level (in Night), bpm</t>
  </si>
  <si>
    <t>Heart Rate (Morning), bpm</t>
  </si>
  <si>
    <t>Mobile screen time(in Min)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</si>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</sst>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[$-F800]dddd\,\ mmmm\ dd\,\ yyyy"/>
    <numFmt numFmtId="166" formatCode="h:mm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5" fontId="0" fillId="0" borderId="1" xfId="0" applyNumberFormat="1" applyBorder="1" applyAlignment="1">
      <alignment horizontal="center"/>
    </xf>
    <xf numFmtId="45" fontId="1" fillId="3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1" fillId="5" borderId="1" xfId="0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45" fontId="1" fillId="5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F800]dddd\,\ mmmm\ dd\,\ 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id="2" name="Tabl1" displayName="Tabl1" ref="A1:AB22" totalsRowShown="0" headerRowDxfId="31" dataDxfId="29" headerRowBorderDxfId="30" tableBorderDxfId="28">
  <autoFilter ref="A1:AB22"/>
  <tableColumns count="28">
    <tableColumn id="1" name="Name" dataDxfId="27">
      <calculatedColumnFormula>'Raw Data'!A2</calculatedColumnFormula>
    </tableColumn>
    <tableColumn id="2" name="Age" dataDxfId="26">
      <calculatedColumnFormula>'Raw Data'!B2</calculatedColumnFormula>
    </tableColumn>
    <tableColumn id="29" name="Age Brackets" dataDxfId="25">
      <calculatedColumnFormula>'Raw Data'!C2</calculatedColumnFormula>
    </tableColumn>
    <tableColumn id="3" name="Gender" dataDxfId="24">
      <calculatedColumnFormula>'Raw Data'!D2</calculatedColumnFormula>
    </tableColumn>
    <tableColumn id="4" name="place" dataDxfId="23">
      <calculatedColumnFormula>'Raw Data'!E2</calculatedColumnFormula>
    </tableColumn>
    <tableColumn id="5" name="Industry" dataDxfId="22">
      <calculatedColumnFormula>'Raw Data'!F2</calculatedColumnFormula>
    </tableColumn>
    <tableColumn id="6" name="Date" dataDxfId="21">
      <calculatedColumnFormula>'Raw Data'!G2</calculatedColumnFormula>
    </tableColumn>
    <tableColumn id="7" name="No of meetings attended" dataDxfId="20">
      <calculatedColumnFormula>'Raw Data'!I2</calculatedColumnFormula>
    </tableColumn>
    <tableColumn id="8" name="No of mails received" dataDxfId="19">
      <calculatedColumnFormula>'Raw Data'!J2</calculatedColumnFormula>
    </tableColumn>
    <tableColumn id="9" name="No of mails sent" dataDxfId="18">
      <calculatedColumnFormula>'Raw Data'!K2</calculatedColumnFormula>
    </tableColumn>
    <tableColumn id="10" name="No of persons chats per day over teams /other apps" dataDxfId="17">
      <calculatedColumnFormula>'Raw Data'!L2</calculatedColumnFormula>
    </tableColumn>
    <tableColumn id="11" name="No of breaks(lunch/ tea etc)" dataDxfId="16">
      <calculatedColumnFormula>'Raw Data'!M2</calculatedColumnFormula>
    </tableColumn>
    <tableColumn id="12" name="Time spent on Lunch (in Min) " dataDxfId="15">
      <calculatedColumnFormula>'Raw Data'!N2</calculatedColumnFormula>
    </tableColumn>
    <tableColumn id="13" name="Time spent spent in the  Office( in Min)" dataDxfId="14">
      <calculatedColumnFormula>'Raw Data'!Q2</calculatedColumnFormula>
    </tableColumn>
    <tableColumn id="14" name="Time spent for Sleeping (in Mins)" dataDxfId="13">
      <calculatedColumnFormula>('Raw Data'!T2)*1440</calculatedColumnFormula>
    </tableColumn>
    <tableColumn id="15" name="Expense on the particular day" dataDxfId="12">
      <calculatedColumnFormula>'Raw Data'!U2</calculatedColumnFormula>
    </tableColumn>
    <tableColumn id="16" name="Time spent in Exercising/ Yoga /Running (in Mins)" dataDxfId="11">
      <calculatedColumnFormula>'Raw Data'!V2</calculatedColumnFormula>
    </tableColumn>
    <tableColumn id="17" name="No of meals per day(breakfast/lunch/snacks/dinner)" dataDxfId="10">
      <calculatedColumnFormula>'Raw Data'!W2</calculatedColumnFormula>
    </tableColumn>
    <tableColumn id="18" name="Junk meals (takeaways/orderedfood)" dataDxfId="9">
      <calculatedColumnFormula>'Raw Data'!X2</calculatedColumnFormula>
    </tableColumn>
    <tableColumn id="19" name="Home meals" dataDxfId="8">
      <calculatedColumnFormula>'Raw Data'!Y2</calculatedColumnFormula>
    </tableColumn>
    <tableColumn id="20" name="Litres of water intake" dataDxfId="7">
      <calculatedColumnFormula>'Raw Data'!Z2</calculatedColumnFormula>
    </tableColumn>
    <tableColumn id="21" name="Step Counts" dataDxfId="6"/>
    <tableColumn id="22" name="sp02 level (in Morning)" dataDxfId="5">
      <calculatedColumnFormula>'Raw Data'!AB2</calculatedColumnFormula>
    </tableColumn>
    <tableColumn id="23" name="sp02 level (in Night), bpm" dataDxfId="4">
      <calculatedColumnFormula>'Raw Data'!AC2</calculatedColumnFormula>
    </tableColumn>
    <tableColumn id="24" name="Heart Rate (Morning), bpm" dataDxfId="3">
      <calculatedColumnFormula>'Raw Data'!AD2</calculatedColumnFormula>
    </tableColumn>
    <tableColumn id="25" name="Heart Rate (Night)" dataDxfId="2">
      <calculatedColumnFormula>'Raw Data'!AE2</calculatedColumnFormula>
    </tableColumn>
    <tableColumn id="26" name="Calories Consumed, kCal" dataDxfId="1">
      <calculatedColumnFormula>'Raw Data'!AF2</calculatedColumnFormula>
    </tableColumn>
    <tableColumn id="27" name="Calories Burn , kCal" dataDxfId="0">
      <calculatedColumnFormula>'Raw Data'!AG2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workbookViewId="0">
      <selection activeCell="B6" sqref="B6"/>
    </sheetView>
  </sheetViews>
  <sheetFormatPr defaultColWidth="8.7109375" defaultRowHeight="15" x14ac:dyDescent="0.25"/>
  <cols>
    <col min="1" max="1" width="9.28515625" style="3" bestFit="1" customWidth="1"/>
    <col min="2" max="2" width="5" style="3" bestFit="1" customWidth="1"/>
    <col min="3" max="3" width="13.7109375" style="3" customWidth="1"/>
    <col min="4" max="4" width="8" style="3" bestFit="1" customWidth="1"/>
    <col min="5" max="5" width="13.5703125" style="3" customWidth="1"/>
    <col min="6" max="6" width="8.85546875" style="3" bestFit="1" customWidth="1"/>
    <col min="7" max="7" width="29.7109375" style="3" bestFit="1" customWidth="1"/>
    <col min="8" max="8" width="11.140625" style="6" bestFit="1" customWidth="1"/>
    <col min="9" max="9" width="9.7109375" style="3" customWidth="1"/>
    <col min="10" max="10" width="11.7109375" style="3" bestFit="1" customWidth="1"/>
    <col min="11" max="11" width="10.5703125" style="3" bestFit="1" customWidth="1"/>
    <col min="12" max="12" width="13.85546875" style="3" bestFit="1" customWidth="1"/>
    <col min="13" max="13" width="14.140625" style="3" bestFit="1" customWidth="1"/>
    <col min="14" max="14" width="14.140625" style="3" customWidth="1"/>
    <col min="15" max="15" width="8.85546875" style="6" bestFit="1" customWidth="1"/>
    <col min="16" max="16" width="14.140625" style="3" bestFit="1" customWidth="1"/>
    <col min="17" max="17" width="14.140625" style="8" customWidth="1"/>
    <col min="18" max="19" width="14.140625" style="6" customWidth="1"/>
    <col min="20" max="20" width="9.140625" style="3" bestFit="1" customWidth="1"/>
    <col min="21" max="21" width="9.5703125" style="3" bestFit="1" customWidth="1"/>
    <col min="22" max="22" width="10" style="9" bestFit="1" customWidth="1"/>
    <col min="23" max="23" width="10.5703125" style="3" bestFit="1" customWidth="1"/>
    <col min="24" max="24" width="9.5703125" style="3" bestFit="1" customWidth="1"/>
    <col min="25" max="25" width="10.5703125" style="3" customWidth="1"/>
    <col min="26" max="26" width="13.28515625" style="3" customWidth="1"/>
    <col min="27" max="27" width="12.42578125" style="3" customWidth="1"/>
    <col min="28" max="29" width="13" style="3" customWidth="1"/>
    <col min="30" max="30" width="20" bestFit="1" customWidth="1"/>
    <col min="31" max="31" width="18" bestFit="1" customWidth="1"/>
    <col min="32" max="32" width="11.28515625" style="8" customWidth="1"/>
    <col min="33" max="33" width="10.7109375" style="3" customWidth="1"/>
    <col min="34" max="34" width="12.5703125" style="3" customWidth="1"/>
    <col min="35" max="35" width="11.28515625" style="4" bestFit="1" customWidth="1"/>
    <col min="36" max="16384" width="8.7109375" style="3"/>
  </cols>
  <sheetData>
    <row r="1" spans="1:35" s="7" customFormat="1" ht="90" x14ac:dyDescent="0.25">
      <c r="A1" s="1" t="s">
        <v>0</v>
      </c>
      <c r="B1" s="1" t="s">
        <v>1</v>
      </c>
      <c r="C1" s="1" t="s">
        <v>40</v>
      </c>
      <c r="D1" s="1" t="s">
        <v>2</v>
      </c>
      <c r="E1" s="1" t="s">
        <v>41</v>
      </c>
      <c r="F1" s="1" t="s">
        <v>5</v>
      </c>
      <c r="G1" s="1" t="s">
        <v>3</v>
      </c>
      <c r="H1" s="5" t="s">
        <v>6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20</v>
      </c>
      <c r="N1" s="2" t="s">
        <v>35</v>
      </c>
      <c r="O1" s="5" t="s">
        <v>7</v>
      </c>
      <c r="P1" s="2" t="s">
        <v>25</v>
      </c>
      <c r="Q1" s="11" t="s">
        <v>36</v>
      </c>
      <c r="R1" s="5" t="s">
        <v>29</v>
      </c>
      <c r="S1" s="5" t="s">
        <v>34</v>
      </c>
      <c r="T1" s="2" t="s">
        <v>15</v>
      </c>
      <c r="U1" s="2" t="s">
        <v>16</v>
      </c>
      <c r="V1" s="10" t="s">
        <v>24</v>
      </c>
      <c r="W1" s="2" t="s">
        <v>19</v>
      </c>
      <c r="X1" s="2" t="s">
        <v>21</v>
      </c>
      <c r="Y1" s="2" t="s">
        <v>17</v>
      </c>
      <c r="Z1" s="2" t="s">
        <v>13</v>
      </c>
      <c r="AA1" s="2" t="s">
        <v>12</v>
      </c>
      <c r="AB1" s="2" t="s">
        <v>37</v>
      </c>
      <c r="AC1" s="2" t="s">
        <v>38</v>
      </c>
      <c r="AD1" s="2" t="s">
        <v>43</v>
      </c>
      <c r="AE1" s="2" t="s">
        <v>44</v>
      </c>
      <c r="AF1" s="11" t="s">
        <v>39</v>
      </c>
      <c r="AG1" s="5" t="s">
        <v>33</v>
      </c>
      <c r="AH1" s="2" t="s">
        <v>18</v>
      </c>
      <c r="AI1" s="2" t="s">
        <v>31</v>
      </c>
    </row>
    <row r="2" spans="1:35" x14ac:dyDescent="0.25">
      <c r="A2" s="12" t="s">
        <v>22</v>
      </c>
      <c r="B2" s="12">
        <v>31</v>
      </c>
      <c r="C2" s="12" t="str">
        <f>IF(C1&gt;=31, "Middle Age", IF(C1&lt;31, "Adolescent", "Invalid"))</f>
        <v>Middle Age</v>
      </c>
      <c r="D2" s="12" t="s">
        <v>50</v>
      </c>
      <c r="E2" s="12" t="s">
        <v>23</v>
      </c>
      <c r="F2" s="12" t="s">
        <v>14</v>
      </c>
      <c r="G2" s="13">
        <v>44921</v>
      </c>
      <c r="H2" s="15">
        <v>0.41805555555555557</v>
      </c>
      <c r="I2" s="12">
        <v>5</v>
      </c>
      <c r="J2" s="12">
        <v>16</v>
      </c>
      <c r="K2" s="12">
        <v>6</v>
      </c>
      <c r="L2" s="12">
        <v>8</v>
      </c>
      <c r="M2" s="12">
        <v>2</v>
      </c>
      <c r="N2" s="12">
        <v>35</v>
      </c>
      <c r="O2" s="15">
        <v>0.85416666666666663</v>
      </c>
      <c r="P2" s="16">
        <f t="shared" ref="P2:P22" si="0">O2-H2</f>
        <v>0.43611111111111106</v>
      </c>
      <c r="Q2" s="14">
        <f>P2*1440</f>
        <v>627.99999999999989</v>
      </c>
      <c r="R2" s="15">
        <v>0.97916666666666663</v>
      </c>
      <c r="S2" s="15">
        <v>0.2951388888888889</v>
      </c>
      <c r="T2" s="17">
        <f>IF(S2&gt;R2,S2-R2, S2+1-R2)</f>
        <v>0.31597222222222221</v>
      </c>
      <c r="U2" s="12">
        <v>380</v>
      </c>
      <c r="V2" s="12">
        <v>35</v>
      </c>
      <c r="W2" s="12">
        <v>4</v>
      </c>
      <c r="X2" s="12">
        <v>1</v>
      </c>
      <c r="Y2" s="12">
        <f t="shared" ref="Y2:Y22" si="1">W2-X2</f>
        <v>3</v>
      </c>
      <c r="Z2" s="12">
        <v>3</v>
      </c>
      <c r="AA2" s="12">
        <v>4253</v>
      </c>
      <c r="AB2" s="12">
        <v>99</v>
      </c>
      <c r="AC2" s="12">
        <v>99</v>
      </c>
      <c r="AD2" s="3">
        <v>91</v>
      </c>
      <c r="AE2" s="3">
        <v>87</v>
      </c>
      <c r="AF2" s="14">
        <v>1400</v>
      </c>
      <c r="AG2" s="12">
        <v>145</v>
      </c>
      <c r="AH2" s="16">
        <v>0.13402777777777777</v>
      </c>
      <c r="AI2" s="16">
        <v>0.10416666666666667</v>
      </c>
    </row>
    <row r="3" spans="1:35" x14ac:dyDescent="0.25">
      <c r="A3" s="12" t="s">
        <v>22</v>
      </c>
      <c r="B3" s="12">
        <v>31</v>
      </c>
      <c r="C3" s="12" t="str">
        <f t="shared" ref="C3:C22" si="2">IF(C2&gt;=31, "Middle Age", IF(C2&lt;31, "Adolescent", "Invalid"))</f>
        <v>Middle Age</v>
      </c>
      <c r="D3" s="12" t="s">
        <v>50</v>
      </c>
      <c r="E3" s="12" t="s">
        <v>23</v>
      </c>
      <c r="F3" s="12" t="s">
        <v>14</v>
      </c>
      <c r="G3" s="13">
        <v>44922</v>
      </c>
      <c r="H3" s="15">
        <v>0.42777777777777781</v>
      </c>
      <c r="I3" s="12">
        <v>7</v>
      </c>
      <c r="J3" s="12">
        <v>19</v>
      </c>
      <c r="K3" s="12">
        <v>5</v>
      </c>
      <c r="L3" s="12">
        <v>7</v>
      </c>
      <c r="M3" s="12">
        <v>2</v>
      </c>
      <c r="N3" s="12">
        <v>32</v>
      </c>
      <c r="O3" s="15">
        <v>0.82291666666666663</v>
      </c>
      <c r="P3" s="16">
        <f t="shared" si="0"/>
        <v>0.39513888888888882</v>
      </c>
      <c r="Q3" s="14">
        <f t="shared" ref="Q3:Q22" si="3">P3*1440</f>
        <v>568.99999999999989</v>
      </c>
      <c r="R3" s="15">
        <v>1.0208333333333299</v>
      </c>
      <c r="S3" s="15">
        <v>0.3576388888888889</v>
      </c>
      <c r="T3" s="17">
        <f>IF(S3&gt;R3,S3-R3, S3+1-R3)</f>
        <v>0.33680555555555891</v>
      </c>
      <c r="U3" s="12">
        <v>470</v>
      </c>
      <c r="V3" s="12">
        <v>25</v>
      </c>
      <c r="W3" s="12">
        <v>4</v>
      </c>
      <c r="X3" s="12">
        <v>1</v>
      </c>
      <c r="Y3" s="12">
        <f t="shared" si="1"/>
        <v>3</v>
      </c>
      <c r="Z3" s="12">
        <v>3.5</v>
      </c>
      <c r="AA3" s="12">
        <v>5296</v>
      </c>
      <c r="AB3" s="12">
        <v>99</v>
      </c>
      <c r="AC3" s="12">
        <v>98</v>
      </c>
      <c r="AD3" s="3">
        <v>83</v>
      </c>
      <c r="AE3" s="3">
        <v>86</v>
      </c>
      <c r="AF3" s="14">
        <v>1200</v>
      </c>
      <c r="AG3" s="12">
        <v>210</v>
      </c>
      <c r="AH3" s="16">
        <v>0.1076388888888889</v>
      </c>
      <c r="AI3" s="16">
        <v>9.375E-2</v>
      </c>
    </row>
    <row r="4" spans="1:35" x14ac:dyDescent="0.25">
      <c r="A4" s="12" t="s">
        <v>22</v>
      </c>
      <c r="B4" s="12">
        <v>31</v>
      </c>
      <c r="C4" s="12" t="str">
        <f t="shared" si="2"/>
        <v>Middle Age</v>
      </c>
      <c r="D4" s="12" t="s">
        <v>50</v>
      </c>
      <c r="E4" s="12" t="s">
        <v>23</v>
      </c>
      <c r="F4" s="12" t="s">
        <v>14</v>
      </c>
      <c r="G4" s="13">
        <v>44923</v>
      </c>
      <c r="H4" s="15">
        <v>0.41944444444444445</v>
      </c>
      <c r="I4" s="12">
        <v>4</v>
      </c>
      <c r="J4" s="12">
        <v>24</v>
      </c>
      <c r="K4" s="12">
        <v>8</v>
      </c>
      <c r="L4" s="12">
        <v>5</v>
      </c>
      <c r="M4" s="12">
        <v>3</v>
      </c>
      <c r="N4" s="12">
        <v>31</v>
      </c>
      <c r="O4" s="15">
        <v>0.84166666666666667</v>
      </c>
      <c r="P4" s="16">
        <f t="shared" si="0"/>
        <v>0.42222222222222222</v>
      </c>
      <c r="Q4" s="14">
        <f t="shared" si="3"/>
        <v>608</v>
      </c>
      <c r="R4" s="15">
        <v>9.1666666666666674E-2</v>
      </c>
      <c r="S4" s="15">
        <v>0.37083333333333335</v>
      </c>
      <c r="T4" s="17">
        <f t="shared" ref="T4:T22" si="4">IF(S4&gt;R4,S4-R4, S4+1-R4)</f>
        <v>0.27916666666666667</v>
      </c>
      <c r="U4" s="12">
        <v>230</v>
      </c>
      <c r="V4" s="12">
        <v>30</v>
      </c>
      <c r="W4" s="12">
        <v>4</v>
      </c>
      <c r="X4" s="12">
        <v>2</v>
      </c>
      <c r="Y4" s="12">
        <f t="shared" si="1"/>
        <v>2</v>
      </c>
      <c r="Z4" s="12">
        <v>2.8</v>
      </c>
      <c r="AA4" s="12">
        <v>5133</v>
      </c>
      <c r="AB4" s="12">
        <v>100</v>
      </c>
      <c r="AC4" s="12">
        <v>97</v>
      </c>
      <c r="AD4" s="3">
        <v>88</v>
      </c>
      <c r="AE4" s="3">
        <v>91</v>
      </c>
      <c r="AF4" s="14">
        <v>1200</v>
      </c>
      <c r="AG4" s="12">
        <v>312</v>
      </c>
      <c r="AH4" s="16">
        <v>9.375E-2</v>
      </c>
      <c r="AI4" s="16">
        <v>4.8611111111111112E-2</v>
      </c>
    </row>
    <row r="5" spans="1:35" x14ac:dyDescent="0.25">
      <c r="A5" s="12" t="s">
        <v>22</v>
      </c>
      <c r="B5" s="12">
        <v>31</v>
      </c>
      <c r="C5" s="12" t="str">
        <f t="shared" si="2"/>
        <v>Middle Age</v>
      </c>
      <c r="D5" s="12" t="s">
        <v>50</v>
      </c>
      <c r="E5" s="12" t="s">
        <v>23</v>
      </c>
      <c r="F5" s="12" t="s">
        <v>14</v>
      </c>
      <c r="G5" s="13">
        <v>44924</v>
      </c>
      <c r="H5" s="15">
        <v>0.43611111111111112</v>
      </c>
      <c r="I5" s="12">
        <v>7</v>
      </c>
      <c r="J5" s="12">
        <v>21</v>
      </c>
      <c r="K5" s="12">
        <v>9</v>
      </c>
      <c r="L5" s="12">
        <v>7</v>
      </c>
      <c r="M5" s="12">
        <v>1</v>
      </c>
      <c r="N5" s="12">
        <v>38</v>
      </c>
      <c r="O5" s="15">
        <v>0.90625</v>
      </c>
      <c r="P5" s="16">
        <f t="shared" si="0"/>
        <v>0.47013888888888888</v>
      </c>
      <c r="Q5" s="14">
        <f t="shared" si="3"/>
        <v>677</v>
      </c>
      <c r="R5" s="15">
        <v>7.1527777777777787E-2</v>
      </c>
      <c r="S5" s="15">
        <v>0.30208333333333331</v>
      </c>
      <c r="T5" s="17">
        <f t="shared" si="4"/>
        <v>0.23055555555555551</v>
      </c>
      <c r="U5" s="12">
        <v>488</v>
      </c>
      <c r="V5" s="12">
        <v>20</v>
      </c>
      <c r="W5" s="12">
        <v>4</v>
      </c>
      <c r="X5" s="12">
        <v>1</v>
      </c>
      <c r="Y5" s="12">
        <f t="shared" si="1"/>
        <v>3</v>
      </c>
      <c r="Z5" s="12">
        <v>3.6</v>
      </c>
      <c r="AA5" s="12">
        <v>4954</v>
      </c>
      <c r="AB5" s="12">
        <v>98</v>
      </c>
      <c r="AC5" s="12">
        <v>98</v>
      </c>
      <c r="AD5" s="3">
        <v>85</v>
      </c>
      <c r="AE5" s="3">
        <v>87</v>
      </c>
      <c r="AF5" s="14">
        <v>1200</v>
      </c>
      <c r="AG5" s="12">
        <v>210</v>
      </c>
      <c r="AH5" s="16">
        <v>9.0277777777777776E-2</v>
      </c>
      <c r="AI5" s="16">
        <v>9.7222222222222224E-2</v>
      </c>
    </row>
    <row r="6" spans="1:35" x14ac:dyDescent="0.25">
      <c r="A6" s="12" t="s">
        <v>22</v>
      </c>
      <c r="B6" s="12">
        <v>31</v>
      </c>
      <c r="C6" s="12" t="str">
        <f t="shared" si="2"/>
        <v>Middle Age</v>
      </c>
      <c r="D6" s="12" t="s">
        <v>50</v>
      </c>
      <c r="E6" s="12" t="s">
        <v>23</v>
      </c>
      <c r="F6" s="12" t="s">
        <v>14</v>
      </c>
      <c r="G6" s="13">
        <v>44925</v>
      </c>
      <c r="H6" s="15">
        <v>0.42222222222222222</v>
      </c>
      <c r="I6" s="12">
        <v>5</v>
      </c>
      <c r="J6" s="12">
        <v>17</v>
      </c>
      <c r="K6" s="12">
        <v>5</v>
      </c>
      <c r="L6" s="12">
        <v>9</v>
      </c>
      <c r="M6" s="12">
        <v>2</v>
      </c>
      <c r="N6" s="12">
        <v>40</v>
      </c>
      <c r="O6" s="15">
        <v>0.85416666666666663</v>
      </c>
      <c r="P6" s="16">
        <f t="shared" si="0"/>
        <v>0.43194444444444441</v>
      </c>
      <c r="Q6" s="14">
        <f t="shared" si="3"/>
        <v>622</v>
      </c>
      <c r="R6" s="15">
        <v>0.98958333333333337</v>
      </c>
      <c r="S6" s="15">
        <v>0.36458333333333331</v>
      </c>
      <c r="T6" s="17">
        <f t="shared" si="4"/>
        <v>0.37499999999999989</v>
      </c>
      <c r="U6" s="12">
        <v>680</v>
      </c>
      <c r="V6" s="14">
        <v>0</v>
      </c>
      <c r="W6" s="12">
        <v>3</v>
      </c>
      <c r="X6" s="12">
        <v>0</v>
      </c>
      <c r="Y6" s="12">
        <f t="shared" si="1"/>
        <v>3</v>
      </c>
      <c r="Z6" s="12">
        <v>3.5</v>
      </c>
      <c r="AA6" s="12">
        <v>4756</v>
      </c>
      <c r="AB6" s="12">
        <v>96</v>
      </c>
      <c r="AC6" s="12">
        <v>99</v>
      </c>
      <c r="AD6" s="3">
        <v>92</v>
      </c>
      <c r="AE6" s="3">
        <v>88</v>
      </c>
      <c r="AF6" s="14">
        <v>1300</v>
      </c>
      <c r="AG6" s="12">
        <v>313</v>
      </c>
      <c r="AH6" s="16">
        <v>0.12222222222222223</v>
      </c>
      <c r="AI6" s="16">
        <v>4.8611111111111112E-2</v>
      </c>
    </row>
    <row r="7" spans="1:35" x14ac:dyDescent="0.25">
      <c r="A7" s="12" t="s">
        <v>22</v>
      </c>
      <c r="B7" s="12">
        <v>31</v>
      </c>
      <c r="C7" s="12" t="str">
        <f t="shared" si="2"/>
        <v>Middle Age</v>
      </c>
      <c r="D7" s="12" t="s">
        <v>50</v>
      </c>
      <c r="E7" s="12" t="s">
        <v>23</v>
      </c>
      <c r="F7" s="12" t="s">
        <v>14</v>
      </c>
      <c r="G7" s="13">
        <v>44928</v>
      </c>
      <c r="H7" s="15">
        <v>0.4375</v>
      </c>
      <c r="I7" s="12">
        <v>6</v>
      </c>
      <c r="J7" s="12">
        <v>29</v>
      </c>
      <c r="K7" s="12">
        <v>13</v>
      </c>
      <c r="L7" s="12">
        <v>9</v>
      </c>
      <c r="M7" s="12">
        <v>3</v>
      </c>
      <c r="N7" s="12">
        <v>42</v>
      </c>
      <c r="O7" s="15">
        <v>0.88541666666666663</v>
      </c>
      <c r="P7" s="16">
        <f t="shared" si="0"/>
        <v>0.44791666666666663</v>
      </c>
      <c r="Q7" s="14">
        <f t="shared" si="3"/>
        <v>645</v>
      </c>
      <c r="R7" s="15">
        <v>8.6805555555555566E-2</v>
      </c>
      <c r="S7" s="15">
        <v>0.2986111111111111</v>
      </c>
      <c r="T7" s="17">
        <f t="shared" si="4"/>
        <v>0.21180555555555552</v>
      </c>
      <c r="U7" s="12">
        <v>515</v>
      </c>
      <c r="V7" s="12">
        <v>35</v>
      </c>
      <c r="W7" s="12">
        <v>4</v>
      </c>
      <c r="X7" s="12">
        <v>1</v>
      </c>
      <c r="Y7" s="12">
        <f t="shared" si="1"/>
        <v>3</v>
      </c>
      <c r="Z7" s="12">
        <v>2.7</v>
      </c>
      <c r="AA7" s="12">
        <v>2146</v>
      </c>
      <c r="AB7" s="12">
        <v>99</v>
      </c>
      <c r="AC7" s="12">
        <v>98</v>
      </c>
      <c r="AD7" s="3">
        <v>84</v>
      </c>
      <c r="AE7" s="3">
        <v>86</v>
      </c>
      <c r="AF7" s="14">
        <v>1400</v>
      </c>
      <c r="AG7" s="12">
        <v>365</v>
      </c>
      <c r="AH7" s="16">
        <v>0.13333333333333333</v>
      </c>
      <c r="AI7" s="16">
        <v>7.2916666666666671E-2</v>
      </c>
    </row>
    <row r="8" spans="1:35" x14ac:dyDescent="0.25">
      <c r="A8" s="12" t="s">
        <v>22</v>
      </c>
      <c r="B8" s="12">
        <v>31</v>
      </c>
      <c r="C8" s="12" t="str">
        <f t="shared" si="2"/>
        <v>Middle Age</v>
      </c>
      <c r="D8" s="12" t="s">
        <v>50</v>
      </c>
      <c r="E8" s="12" t="s">
        <v>23</v>
      </c>
      <c r="F8" s="12" t="s">
        <v>14</v>
      </c>
      <c r="G8" s="13">
        <v>44929</v>
      </c>
      <c r="H8" s="15">
        <v>0.4236111111111111</v>
      </c>
      <c r="I8" s="12">
        <v>4</v>
      </c>
      <c r="J8" s="12">
        <v>26</v>
      </c>
      <c r="K8" s="12">
        <v>9</v>
      </c>
      <c r="L8" s="12">
        <v>8</v>
      </c>
      <c r="M8" s="12">
        <v>2</v>
      </c>
      <c r="N8" s="12">
        <v>51</v>
      </c>
      <c r="O8" s="15">
        <v>0.84027777777777779</v>
      </c>
      <c r="P8" s="16">
        <f t="shared" si="0"/>
        <v>0.41666666666666669</v>
      </c>
      <c r="Q8" s="14">
        <f t="shared" si="3"/>
        <v>600</v>
      </c>
      <c r="R8" s="15">
        <v>9.5833333333333326E-2</v>
      </c>
      <c r="S8" s="15">
        <v>0.34652777777777777</v>
      </c>
      <c r="T8" s="17">
        <f t="shared" si="4"/>
        <v>0.25069444444444444</v>
      </c>
      <c r="U8" s="12">
        <v>433</v>
      </c>
      <c r="V8" s="12">
        <v>35</v>
      </c>
      <c r="W8" s="12">
        <v>3</v>
      </c>
      <c r="X8" s="12">
        <v>1</v>
      </c>
      <c r="Y8" s="12">
        <f t="shared" si="1"/>
        <v>2</v>
      </c>
      <c r="Z8" s="12">
        <v>3.2</v>
      </c>
      <c r="AA8" s="12">
        <v>3757</v>
      </c>
      <c r="AB8" s="12">
        <v>99</v>
      </c>
      <c r="AC8" s="12">
        <v>98</v>
      </c>
      <c r="AD8" s="3">
        <v>86</v>
      </c>
      <c r="AE8" s="3">
        <v>85</v>
      </c>
      <c r="AF8" s="14">
        <v>1500</v>
      </c>
      <c r="AG8" s="12">
        <v>388</v>
      </c>
      <c r="AH8" s="16">
        <v>0.11527777777777777</v>
      </c>
      <c r="AI8" s="16">
        <v>9.0277777777777776E-2</v>
      </c>
    </row>
    <row r="9" spans="1:35" x14ac:dyDescent="0.25">
      <c r="A9" s="12" t="s">
        <v>22</v>
      </c>
      <c r="B9" s="12">
        <v>31</v>
      </c>
      <c r="C9" s="12" t="str">
        <f t="shared" si="2"/>
        <v>Middle Age</v>
      </c>
      <c r="D9" s="12" t="s">
        <v>50</v>
      </c>
      <c r="E9" s="12" t="s">
        <v>23</v>
      </c>
      <c r="F9" s="12" t="s">
        <v>14</v>
      </c>
      <c r="G9" s="13">
        <v>44930</v>
      </c>
      <c r="H9" s="15">
        <v>0.45624999999999999</v>
      </c>
      <c r="I9" s="12">
        <v>7</v>
      </c>
      <c r="J9" s="12">
        <v>21</v>
      </c>
      <c r="K9" s="12">
        <v>7</v>
      </c>
      <c r="L9" s="12">
        <v>9</v>
      </c>
      <c r="M9" s="12">
        <v>2</v>
      </c>
      <c r="N9" s="12">
        <v>32</v>
      </c>
      <c r="O9" s="15">
        <v>0.85763888888888884</v>
      </c>
      <c r="P9" s="16">
        <f t="shared" si="0"/>
        <v>0.40138888888888885</v>
      </c>
      <c r="Q9" s="14">
        <f t="shared" si="3"/>
        <v>578</v>
      </c>
      <c r="R9" s="15">
        <v>5.2083333333333336E-2</v>
      </c>
      <c r="S9" s="15">
        <v>0.30902777777777779</v>
      </c>
      <c r="T9" s="17">
        <f t="shared" si="4"/>
        <v>0.25694444444444448</v>
      </c>
      <c r="U9" s="12">
        <v>203</v>
      </c>
      <c r="V9" s="12">
        <v>25</v>
      </c>
      <c r="W9" s="12">
        <v>4</v>
      </c>
      <c r="X9" s="12">
        <v>1</v>
      </c>
      <c r="Y9" s="12">
        <f t="shared" si="1"/>
        <v>3</v>
      </c>
      <c r="Z9" s="12">
        <v>2.5</v>
      </c>
      <c r="AA9" s="12">
        <v>5128</v>
      </c>
      <c r="AB9" s="12">
        <v>100</v>
      </c>
      <c r="AC9" s="12">
        <v>97</v>
      </c>
      <c r="AD9" s="3">
        <v>87</v>
      </c>
      <c r="AE9" s="3">
        <v>82</v>
      </c>
      <c r="AF9" s="14">
        <v>1200</v>
      </c>
      <c r="AG9" s="12">
        <v>345</v>
      </c>
      <c r="AH9" s="16">
        <v>0.10416666666666667</v>
      </c>
      <c r="AI9" s="16">
        <v>0.1076388888888889</v>
      </c>
    </row>
    <row r="10" spans="1:35" x14ac:dyDescent="0.25">
      <c r="A10" s="12" t="s">
        <v>22</v>
      </c>
      <c r="B10" s="12">
        <v>31</v>
      </c>
      <c r="C10" s="12" t="str">
        <f t="shared" si="2"/>
        <v>Middle Age</v>
      </c>
      <c r="D10" s="12" t="s">
        <v>50</v>
      </c>
      <c r="E10" s="12" t="s">
        <v>23</v>
      </c>
      <c r="F10" s="12" t="s">
        <v>14</v>
      </c>
      <c r="G10" s="13">
        <v>44931</v>
      </c>
      <c r="H10" s="15">
        <v>0.41736111111111113</v>
      </c>
      <c r="I10" s="12">
        <v>6</v>
      </c>
      <c r="J10" s="12">
        <v>19</v>
      </c>
      <c r="K10" s="12">
        <v>11</v>
      </c>
      <c r="L10" s="12">
        <v>12</v>
      </c>
      <c r="M10" s="12">
        <v>3</v>
      </c>
      <c r="N10" s="12">
        <v>28</v>
      </c>
      <c r="O10" s="15">
        <v>0.83333333333333337</v>
      </c>
      <c r="P10" s="16">
        <f t="shared" si="0"/>
        <v>0.41597222222222224</v>
      </c>
      <c r="Q10" s="14">
        <f t="shared" si="3"/>
        <v>599</v>
      </c>
      <c r="R10" s="15">
        <v>6.25E-2</v>
      </c>
      <c r="S10" s="15">
        <v>0.31597222222222221</v>
      </c>
      <c r="T10" s="17">
        <f t="shared" si="4"/>
        <v>0.25347222222222221</v>
      </c>
      <c r="U10" s="12">
        <v>391</v>
      </c>
      <c r="V10" s="12">
        <v>30</v>
      </c>
      <c r="W10" s="12">
        <v>4</v>
      </c>
      <c r="X10" s="12">
        <v>1</v>
      </c>
      <c r="Y10" s="12">
        <f t="shared" si="1"/>
        <v>3</v>
      </c>
      <c r="Z10" s="12">
        <v>3.4</v>
      </c>
      <c r="AA10" s="12">
        <v>5290</v>
      </c>
      <c r="AB10" s="12">
        <v>95</v>
      </c>
      <c r="AC10" s="12">
        <v>96</v>
      </c>
      <c r="AD10" s="3">
        <v>83</v>
      </c>
      <c r="AE10" s="3">
        <v>77</v>
      </c>
      <c r="AF10" s="14">
        <v>1200</v>
      </c>
      <c r="AG10" s="12">
        <v>110</v>
      </c>
      <c r="AH10" s="16">
        <v>5.2083333333333336E-2</v>
      </c>
      <c r="AI10" s="16">
        <v>0.13194444444444445</v>
      </c>
    </row>
    <row r="11" spans="1:35" x14ac:dyDescent="0.25">
      <c r="A11" s="12" t="s">
        <v>22</v>
      </c>
      <c r="B11" s="12">
        <v>31</v>
      </c>
      <c r="C11" s="12" t="str">
        <f t="shared" si="2"/>
        <v>Middle Age</v>
      </c>
      <c r="D11" s="12" t="s">
        <v>50</v>
      </c>
      <c r="E11" s="12" t="s">
        <v>23</v>
      </c>
      <c r="F11" s="12" t="s">
        <v>14</v>
      </c>
      <c r="G11" s="13">
        <v>44932</v>
      </c>
      <c r="H11" s="15">
        <v>0.44444444444444442</v>
      </c>
      <c r="I11" s="12">
        <v>3</v>
      </c>
      <c r="J11" s="12">
        <v>27</v>
      </c>
      <c r="K11" s="12">
        <v>12</v>
      </c>
      <c r="L11" s="12">
        <v>9</v>
      </c>
      <c r="M11" s="12">
        <v>3</v>
      </c>
      <c r="N11" s="12">
        <v>41</v>
      </c>
      <c r="O11" s="15">
        <v>0.81805555555555554</v>
      </c>
      <c r="P11" s="16">
        <f t="shared" si="0"/>
        <v>0.37361111111111112</v>
      </c>
      <c r="Q11" s="14">
        <f t="shared" si="3"/>
        <v>538</v>
      </c>
      <c r="R11" s="15">
        <v>5.9027777777777783E-2</v>
      </c>
      <c r="S11" s="15">
        <v>0.27083333333333331</v>
      </c>
      <c r="T11" s="17">
        <f t="shared" si="4"/>
        <v>0.21180555555555552</v>
      </c>
      <c r="U11" s="12">
        <v>2135</v>
      </c>
      <c r="V11" s="12">
        <v>20</v>
      </c>
      <c r="W11" s="12">
        <v>4</v>
      </c>
      <c r="X11" s="12">
        <v>0</v>
      </c>
      <c r="Y11" s="12">
        <f t="shared" si="1"/>
        <v>4</v>
      </c>
      <c r="Z11" s="12">
        <v>2.1</v>
      </c>
      <c r="AA11" s="12">
        <v>5432</v>
      </c>
      <c r="AB11" s="12">
        <v>98</v>
      </c>
      <c r="AC11" s="12">
        <v>99</v>
      </c>
      <c r="AD11" s="3">
        <v>84</v>
      </c>
      <c r="AE11" s="3">
        <v>87</v>
      </c>
      <c r="AF11" s="14">
        <v>1400</v>
      </c>
      <c r="AG11" s="12">
        <v>128</v>
      </c>
      <c r="AH11" s="16">
        <v>4.9999999999999996E-2</v>
      </c>
      <c r="AI11" s="16">
        <v>7.2916666666666671E-2</v>
      </c>
    </row>
    <row r="12" spans="1:35" x14ac:dyDescent="0.25">
      <c r="A12" s="12" t="s">
        <v>22</v>
      </c>
      <c r="B12" s="12">
        <v>31</v>
      </c>
      <c r="C12" s="12" t="str">
        <f t="shared" si="2"/>
        <v>Middle Age</v>
      </c>
      <c r="D12" s="12" t="s">
        <v>50</v>
      </c>
      <c r="E12" s="12" t="s">
        <v>23</v>
      </c>
      <c r="F12" s="12" t="s">
        <v>14</v>
      </c>
      <c r="G12" s="13">
        <v>44935</v>
      </c>
      <c r="H12" s="15">
        <v>0.4381944444444445</v>
      </c>
      <c r="I12" s="12">
        <v>8</v>
      </c>
      <c r="J12" s="12">
        <v>23</v>
      </c>
      <c r="K12" s="12">
        <v>13</v>
      </c>
      <c r="L12" s="12">
        <v>8</v>
      </c>
      <c r="M12" s="12">
        <v>2</v>
      </c>
      <c r="N12" s="12">
        <v>46</v>
      </c>
      <c r="O12" s="15">
        <v>0.82916666666666661</v>
      </c>
      <c r="P12" s="16">
        <f t="shared" si="0"/>
        <v>0.39097222222222211</v>
      </c>
      <c r="Q12" s="14">
        <f t="shared" si="3"/>
        <v>562.99999999999989</v>
      </c>
      <c r="R12" s="15">
        <v>0.99652777777777779</v>
      </c>
      <c r="S12" s="15">
        <v>0.2986111111111111</v>
      </c>
      <c r="T12" s="17">
        <f t="shared" si="4"/>
        <v>0.30208333333333337</v>
      </c>
      <c r="U12" s="12">
        <v>1240</v>
      </c>
      <c r="V12" s="14">
        <v>0</v>
      </c>
      <c r="W12" s="12">
        <v>4</v>
      </c>
      <c r="X12" s="12">
        <v>0</v>
      </c>
      <c r="Y12" s="12">
        <f t="shared" si="1"/>
        <v>4</v>
      </c>
      <c r="Z12" s="12">
        <v>2.5</v>
      </c>
      <c r="AA12" s="12">
        <v>5843</v>
      </c>
      <c r="AB12" s="12">
        <v>98</v>
      </c>
      <c r="AC12" s="12">
        <v>96</v>
      </c>
      <c r="AD12" s="3">
        <v>86</v>
      </c>
      <c r="AE12" s="3">
        <v>86</v>
      </c>
      <c r="AF12" s="14">
        <v>1200</v>
      </c>
      <c r="AG12" s="12">
        <v>90</v>
      </c>
      <c r="AH12" s="16">
        <v>5.2083333333333336E-2</v>
      </c>
      <c r="AI12" s="16">
        <v>5.9027777777777783E-2</v>
      </c>
    </row>
    <row r="13" spans="1:35" x14ac:dyDescent="0.25">
      <c r="A13" s="12" t="s">
        <v>22</v>
      </c>
      <c r="B13" s="12">
        <v>31</v>
      </c>
      <c r="C13" s="12" t="str">
        <f t="shared" si="2"/>
        <v>Middle Age</v>
      </c>
      <c r="D13" s="12" t="s">
        <v>50</v>
      </c>
      <c r="E13" s="12" t="s">
        <v>23</v>
      </c>
      <c r="F13" s="12" t="s">
        <v>14</v>
      </c>
      <c r="G13" s="13">
        <v>44936</v>
      </c>
      <c r="H13" s="15">
        <v>0.4201388888888889</v>
      </c>
      <c r="I13" s="12">
        <v>6</v>
      </c>
      <c r="J13" s="12">
        <v>17</v>
      </c>
      <c r="K13" s="12">
        <v>11</v>
      </c>
      <c r="L13" s="12">
        <v>8</v>
      </c>
      <c r="M13" s="12">
        <v>2</v>
      </c>
      <c r="N13" s="12">
        <v>62</v>
      </c>
      <c r="O13" s="15">
        <v>0.83680555555555547</v>
      </c>
      <c r="P13" s="16">
        <f t="shared" si="0"/>
        <v>0.41666666666666657</v>
      </c>
      <c r="Q13" s="14">
        <f t="shared" si="3"/>
        <v>599.99999999999989</v>
      </c>
      <c r="R13" s="15">
        <v>1.3888888888888888E-2</v>
      </c>
      <c r="S13" s="15">
        <v>0.33680555555555558</v>
      </c>
      <c r="T13" s="17">
        <f t="shared" si="4"/>
        <v>0.32291666666666669</v>
      </c>
      <c r="U13" s="12">
        <v>269</v>
      </c>
      <c r="V13" s="12">
        <v>0</v>
      </c>
      <c r="W13" s="12">
        <v>3</v>
      </c>
      <c r="X13" s="12">
        <v>0</v>
      </c>
      <c r="Y13" s="12">
        <f t="shared" si="1"/>
        <v>3</v>
      </c>
      <c r="Z13" s="12">
        <v>2.8</v>
      </c>
      <c r="AA13" s="12">
        <v>4255</v>
      </c>
      <c r="AB13" s="12">
        <v>96</v>
      </c>
      <c r="AC13" s="12">
        <v>98</v>
      </c>
      <c r="AD13" s="3">
        <v>89</v>
      </c>
      <c r="AE13" s="3">
        <v>89</v>
      </c>
      <c r="AF13" s="14">
        <v>1400</v>
      </c>
      <c r="AG13" s="12">
        <v>168</v>
      </c>
      <c r="AH13" s="16">
        <v>0.12083333333333333</v>
      </c>
      <c r="AI13" s="16">
        <v>3.4722222222222224E-2</v>
      </c>
    </row>
    <row r="14" spans="1:35" x14ac:dyDescent="0.25">
      <c r="A14" s="12" t="s">
        <v>22</v>
      </c>
      <c r="B14" s="12">
        <v>31</v>
      </c>
      <c r="C14" s="12" t="str">
        <f t="shared" si="2"/>
        <v>Middle Age</v>
      </c>
      <c r="D14" s="12" t="s">
        <v>50</v>
      </c>
      <c r="E14" s="12" t="s">
        <v>23</v>
      </c>
      <c r="F14" s="12" t="s">
        <v>14</v>
      </c>
      <c r="G14" s="13">
        <v>44937</v>
      </c>
      <c r="H14" s="15">
        <v>0.43402777777777773</v>
      </c>
      <c r="I14" s="12">
        <v>7</v>
      </c>
      <c r="J14" s="12">
        <v>21</v>
      </c>
      <c r="K14" s="12">
        <v>15</v>
      </c>
      <c r="L14" s="12">
        <v>9</v>
      </c>
      <c r="M14" s="12">
        <v>3</v>
      </c>
      <c r="N14" s="12">
        <v>40</v>
      </c>
      <c r="O14" s="15">
        <v>0.84236111111111101</v>
      </c>
      <c r="P14" s="16">
        <f t="shared" si="0"/>
        <v>0.40833333333333327</v>
      </c>
      <c r="Q14" s="14">
        <f t="shared" si="3"/>
        <v>587.99999999999989</v>
      </c>
      <c r="R14" s="15">
        <v>6.25E-2</v>
      </c>
      <c r="S14" s="15">
        <v>0.31944444444444448</v>
      </c>
      <c r="T14" s="17">
        <f t="shared" si="4"/>
        <v>0.25694444444444448</v>
      </c>
      <c r="U14" s="12">
        <v>612</v>
      </c>
      <c r="V14" s="12">
        <v>35</v>
      </c>
      <c r="W14" s="12">
        <v>4</v>
      </c>
      <c r="X14" s="12">
        <v>2</v>
      </c>
      <c r="Y14" s="12">
        <f t="shared" si="1"/>
        <v>2</v>
      </c>
      <c r="Z14" s="12">
        <v>3.1</v>
      </c>
      <c r="AA14" s="12">
        <v>6203</v>
      </c>
      <c r="AB14" s="12">
        <v>99</v>
      </c>
      <c r="AC14" s="12">
        <v>99</v>
      </c>
      <c r="AD14" s="3">
        <v>86</v>
      </c>
      <c r="AE14" s="3">
        <v>86</v>
      </c>
      <c r="AF14" s="14">
        <v>1100</v>
      </c>
      <c r="AG14" s="12">
        <v>195</v>
      </c>
      <c r="AH14" s="16">
        <v>0.13333333333333333</v>
      </c>
      <c r="AI14" s="16">
        <v>4.1666666666666664E-2</v>
      </c>
    </row>
    <row r="15" spans="1:35" x14ac:dyDescent="0.25">
      <c r="A15" s="12" t="s">
        <v>22</v>
      </c>
      <c r="B15" s="12">
        <v>31</v>
      </c>
      <c r="C15" s="12" t="str">
        <f t="shared" si="2"/>
        <v>Middle Age</v>
      </c>
      <c r="D15" s="12" t="s">
        <v>50</v>
      </c>
      <c r="E15" s="12" t="s">
        <v>23</v>
      </c>
      <c r="F15" s="12" t="s">
        <v>14</v>
      </c>
      <c r="G15" s="13">
        <v>44938</v>
      </c>
      <c r="H15" s="15">
        <v>0.43124999999999997</v>
      </c>
      <c r="I15" s="12">
        <v>7</v>
      </c>
      <c r="J15" s="12">
        <v>29</v>
      </c>
      <c r="K15" s="12">
        <v>9</v>
      </c>
      <c r="L15" s="12">
        <v>14</v>
      </c>
      <c r="M15" s="12">
        <v>2</v>
      </c>
      <c r="N15" s="12">
        <v>44</v>
      </c>
      <c r="O15" s="15">
        <v>0.85902777777777783</v>
      </c>
      <c r="P15" s="16">
        <f t="shared" si="0"/>
        <v>0.42777777777777787</v>
      </c>
      <c r="Q15" s="14">
        <f t="shared" si="3"/>
        <v>616.00000000000011</v>
      </c>
      <c r="R15" s="15">
        <v>9.375E-2</v>
      </c>
      <c r="S15" s="15">
        <v>0.30902777777777779</v>
      </c>
      <c r="T15" s="17">
        <f t="shared" si="4"/>
        <v>0.21527777777777779</v>
      </c>
      <c r="U15" s="12">
        <v>576</v>
      </c>
      <c r="V15" s="12">
        <v>35</v>
      </c>
      <c r="W15" s="12">
        <v>3</v>
      </c>
      <c r="X15" s="12">
        <v>1</v>
      </c>
      <c r="Y15" s="12">
        <f t="shared" si="1"/>
        <v>2</v>
      </c>
      <c r="Z15" s="12">
        <v>2.6</v>
      </c>
      <c r="AA15" s="12">
        <v>5735</v>
      </c>
      <c r="AB15" s="12">
        <v>98</v>
      </c>
      <c r="AC15" s="12">
        <v>98</v>
      </c>
      <c r="AD15" s="3">
        <v>87</v>
      </c>
      <c r="AE15" s="3">
        <v>79</v>
      </c>
      <c r="AF15" s="14">
        <v>1300</v>
      </c>
      <c r="AG15" s="12">
        <v>255</v>
      </c>
      <c r="AH15" s="16">
        <v>0.10277777777777779</v>
      </c>
      <c r="AI15" s="16">
        <v>6.9444444444444434E-2</v>
      </c>
    </row>
    <row r="16" spans="1:35" x14ac:dyDescent="0.25">
      <c r="A16" s="12" t="s">
        <v>22</v>
      </c>
      <c r="B16" s="12">
        <v>31</v>
      </c>
      <c r="C16" s="12" t="str">
        <f t="shared" si="2"/>
        <v>Middle Age</v>
      </c>
      <c r="D16" s="12" t="s">
        <v>50</v>
      </c>
      <c r="E16" s="12" t="s">
        <v>23</v>
      </c>
      <c r="F16" s="12" t="s">
        <v>14</v>
      </c>
      <c r="G16" s="13">
        <v>44939</v>
      </c>
      <c r="H16" s="15">
        <v>0.42569444444444443</v>
      </c>
      <c r="I16" s="12">
        <v>5</v>
      </c>
      <c r="J16" s="12">
        <v>26</v>
      </c>
      <c r="K16" s="12">
        <v>6</v>
      </c>
      <c r="L16" s="12">
        <v>8</v>
      </c>
      <c r="M16" s="12">
        <v>3</v>
      </c>
      <c r="N16" s="12">
        <v>67</v>
      </c>
      <c r="O16" s="15">
        <v>0.89444444444444438</v>
      </c>
      <c r="P16" s="16">
        <f t="shared" si="0"/>
        <v>0.46874999999999994</v>
      </c>
      <c r="Q16" s="14">
        <f t="shared" si="3"/>
        <v>674.99999999999989</v>
      </c>
      <c r="R16" s="15">
        <v>7.9861111111111105E-2</v>
      </c>
      <c r="S16" s="15">
        <v>0.3611111111111111</v>
      </c>
      <c r="T16" s="17">
        <f t="shared" si="4"/>
        <v>0.28125</v>
      </c>
      <c r="U16" s="12">
        <v>1635</v>
      </c>
      <c r="V16" s="12">
        <v>40</v>
      </c>
      <c r="W16" s="12">
        <v>3</v>
      </c>
      <c r="X16" s="12">
        <v>2</v>
      </c>
      <c r="Y16" s="12">
        <f t="shared" si="1"/>
        <v>1</v>
      </c>
      <c r="Z16" s="12">
        <v>3.6</v>
      </c>
      <c r="AA16" s="12">
        <v>3647</v>
      </c>
      <c r="AB16" s="12">
        <v>99</v>
      </c>
      <c r="AC16" s="12">
        <v>97</v>
      </c>
      <c r="AD16" s="3">
        <v>85</v>
      </c>
      <c r="AE16" s="3">
        <v>88</v>
      </c>
      <c r="AF16" s="14">
        <v>1200</v>
      </c>
      <c r="AG16" s="12">
        <v>230</v>
      </c>
      <c r="AH16" s="16">
        <v>0.12569444444444444</v>
      </c>
      <c r="AI16" s="16">
        <v>8.3333333333333329E-2</v>
      </c>
    </row>
    <row r="17" spans="1:35" x14ac:dyDescent="0.25">
      <c r="A17" s="12" t="s">
        <v>22</v>
      </c>
      <c r="B17" s="12">
        <v>31</v>
      </c>
      <c r="C17" s="12" t="str">
        <f t="shared" si="2"/>
        <v>Middle Age</v>
      </c>
      <c r="D17" s="12" t="s">
        <v>50</v>
      </c>
      <c r="E17" s="12" t="s">
        <v>23</v>
      </c>
      <c r="F17" s="12" t="s">
        <v>14</v>
      </c>
      <c r="G17" s="13">
        <v>44942</v>
      </c>
      <c r="H17" s="15">
        <v>0.44236111111111115</v>
      </c>
      <c r="I17" s="12">
        <v>8</v>
      </c>
      <c r="J17" s="12">
        <v>22</v>
      </c>
      <c r="K17" s="12">
        <v>6</v>
      </c>
      <c r="L17" s="12">
        <v>11</v>
      </c>
      <c r="M17" s="12">
        <v>1</v>
      </c>
      <c r="N17" s="12">
        <v>36</v>
      </c>
      <c r="O17" s="15">
        <v>0.86249999999999993</v>
      </c>
      <c r="P17" s="16">
        <f t="shared" si="0"/>
        <v>0.42013888888888878</v>
      </c>
      <c r="Q17" s="14">
        <f t="shared" si="3"/>
        <v>604.99999999999989</v>
      </c>
      <c r="R17" s="15">
        <v>6.5972222222222224E-2</v>
      </c>
      <c r="S17" s="15">
        <v>0.32291666666666669</v>
      </c>
      <c r="T17" s="17">
        <f t="shared" si="4"/>
        <v>0.25694444444444448</v>
      </c>
      <c r="U17" s="12">
        <v>552</v>
      </c>
      <c r="V17" s="12">
        <v>42</v>
      </c>
      <c r="W17" s="12">
        <v>4</v>
      </c>
      <c r="X17" s="12">
        <v>1</v>
      </c>
      <c r="Y17" s="12">
        <f t="shared" si="1"/>
        <v>3</v>
      </c>
      <c r="Z17" s="12">
        <v>3.2</v>
      </c>
      <c r="AA17" s="12">
        <v>5156</v>
      </c>
      <c r="AB17" s="12">
        <v>98</v>
      </c>
      <c r="AC17" s="12">
        <v>99</v>
      </c>
      <c r="AD17" s="3">
        <v>89</v>
      </c>
      <c r="AE17" s="3">
        <v>86</v>
      </c>
      <c r="AF17" s="14">
        <v>1300</v>
      </c>
      <c r="AG17" s="12">
        <v>138</v>
      </c>
      <c r="AH17" s="16">
        <v>4.9305555555555554E-2</v>
      </c>
      <c r="AI17" s="16">
        <v>4.8611111111111112E-2</v>
      </c>
    </row>
    <row r="18" spans="1:35" x14ac:dyDescent="0.25">
      <c r="A18" s="12" t="s">
        <v>22</v>
      </c>
      <c r="B18" s="12">
        <v>31</v>
      </c>
      <c r="C18" s="12" t="str">
        <f t="shared" si="2"/>
        <v>Middle Age</v>
      </c>
      <c r="D18" s="12" t="s">
        <v>50</v>
      </c>
      <c r="E18" s="12" t="s">
        <v>23</v>
      </c>
      <c r="F18" s="12" t="s">
        <v>14</v>
      </c>
      <c r="G18" s="13">
        <v>44943</v>
      </c>
      <c r="H18" s="6">
        <v>0.44791666666666669</v>
      </c>
      <c r="I18" s="3">
        <v>7</v>
      </c>
      <c r="J18" s="3">
        <v>11</v>
      </c>
      <c r="K18" s="3">
        <v>7</v>
      </c>
      <c r="L18" s="3">
        <v>5</v>
      </c>
      <c r="M18" s="3">
        <v>3</v>
      </c>
      <c r="N18" s="3">
        <v>42</v>
      </c>
      <c r="O18" s="6">
        <v>0.87152777777777779</v>
      </c>
      <c r="P18" s="16">
        <f t="shared" si="0"/>
        <v>0.4236111111111111</v>
      </c>
      <c r="Q18" s="8">
        <f t="shared" si="3"/>
        <v>610</v>
      </c>
      <c r="R18" s="6">
        <v>8.6805555555555566E-2</v>
      </c>
      <c r="S18" s="6">
        <v>0.2986111111111111</v>
      </c>
      <c r="T18" s="17">
        <f t="shared" si="4"/>
        <v>0.21180555555555552</v>
      </c>
      <c r="U18" s="3">
        <v>1260</v>
      </c>
      <c r="V18" s="12">
        <v>30</v>
      </c>
      <c r="W18" s="3">
        <v>4</v>
      </c>
      <c r="X18" s="3">
        <v>1</v>
      </c>
      <c r="Y18" s="3">
        <f t="shared" si="1"/>
        <v>3</v>
      </c>
      <c r="Z18" s="3">
        <v>2.1</v>
      </c>
      <c r="AA18" s="3">
        <v>4272</v>
      </c>
      <c r="AB18" s="3">
        <v>99</v>
      </c>
      <c r="AC18" s="3">
        <v>99</v>
      </c>
      <c r="AD18" s="3">
        <v>93</v>
      </c>
      <c r="AE18" s="3">
        <v>91</v>
      </c>
      <c r="AF18" s="8">
        <v>1200</v>
      </c>
      <c r="AG18" s="3">
        <v>214</v>
      </c>
      <c r="AH18" s="4">
        <v>4.9999999999999996E-2</v>
      </c>
      <c r="AI18" s="4">
        <v>5.2083333333333336E-2</v>
      </c>
    </row>
    <row r="19" spans="1:35" x14ac:dyDescent="0.25">
      <c r="A19" s="12" t="s">
        <v>22</v>
      </c>
      <c r="B19" s="12">
        <v>31</v>
      </c>
      <c r="C19" s="12" t="str">
        <f t="shared" si="2"/>
        <v>Middle Age</v>
      </c>
      <c r="D19" s="12" t="s">
        <v>50</v>
      </c>
      <c r="E19" s="12" t="s">
        <v>23</v>
      </c>
      <c r="F19" s="12" t="s">
        <v>14</v>
      </c>
      <c r="G19" s="13">
        <v>44944</v>
      </c>
      <c r="H19" s="6">
        <v>0.46527777777777773</v>
      </c>
      <c r="I19" s="3">
        <v>6</v>
      </c>
      <c r="J19" s="3">
        <v>13</v>
      </c>
      <c r="K19" s="3">
        <v>9</v>
      </c>
      <c r="L19" s="3">
        <v>8</v>
      </c>
      <c r="M19" s="3">
        <v>3</v>
      </c>
      <c r="N19" s="3">
        <v>38</v>
      </c>
      <c r="O19" s="6">
        <v>0.86944444444444446</v>
      </c>
      <c r="P19" s="16">
        <f t="shared" si="0"/>
        <v>0.40416666666666673</v>
      </c>
      <c r="Q19" s="8">
        <f t="shared" si="3"/>
        <v>582.00000000000011</v>
      </c>
      <c r="R19" s="6">
        <v>7.9861111111111105E-2</v>
      </c>
      <c r="S19" s="6">
        <v>0.32083333333333336</v>
      </c>
      <c r="T19" s="17">
        <f t="shared" si="4"/>
        <v>0.24097222222222225</v>
      </c>
      <c r="U19" s="3">
        <v>1050</v>
      </c>
      <c r="V19" s="12">
        <v>25</v>
      </c>
      <c r="W19" s="3">
        <v>3</v>
      </c>
      <c r="X19" s="3">
        <v>0</v>
      </c>
      <c r="Y19" s="3">
        <f t="shared" si="1"/>
        <v>3</v>
      </c>
      <c r="Z19" s="3">
        <v>3.5</v>
      </c>
      <c r="AA19" s="3">
        <v>5245</v>
      </c>
      <c r="AB19" s="3">
        <v>99</v>
      </c>
      <c r="AC19" s="3">
        <v>98</v>
      </c>
      <c r="AD19" s="3">
        <v>92</v>
      </c>
      <c r="AE19" s="3">
        <v>87</v>
      </c>
      <c r="AF19" s="8">
        <v>1300</v>
      </c>
      <c r="AG19" s="3">
        <v>220</v>
      </c>
      <c r="AH19" s="4">
        <v>0.1125</v>
      </c>
      <c r="AI19" s="4">
        <v>5.9027777777777783E-2</v>
      </c>
    </row>
    <row r="20" spans="1:35" x14ac:dyDescent="0.25">
      <c r="A20" s="12" t="s">
        <v>22</v>
      </c>
      <c r="B20" s="12">
        <v>31</v>
      </c>
      <c r="C20" s="12" t="str">
        <f t="shared" si="2"/>
        <v>Middle Age</v>
      </c>
      <c r="D20" s="12" t="s">
        <v>50</v>
      </c>
      <c r="E20" s="12" t="s">
        <v>23</v>
      </c>
      <c r="F20" s="12" t="s">
        <v>14</v>
      </c>
      <c r="G20" s="13">
        <v>44945</v>
      </c>
      <c r="H20" s="6">
        <v>0.42499999999999999</v>
      </c>
      <c r="I20" s="3">
        <v>7</v>
      </c>
      <c r="J20" s="3">
        <v>9</v>
      </c>
      <c r="K20" s="3">
        <v>6</v>
      </c>
      <c r="L20" s="3">
        <v>7</v>
      </c>
      <c r="M20" s="3">
        <v>4</v>
      </c>
      <c r="N20" s="3">
        <v>31</v>
      </c>
      <c r="O20" s="6">
        <v>0.85486111111111107</v>
      </c>
      <c r="P20" s="16">
        <f t="shared" si="0"/>
        <v>0.42986111111111108</v>
      </c>
      <c r="Q20" s="8">
        <f t="shared" si="3"/>
        <v>619</v>
      </c>
      <c r="R20" s="6">
        <v>2.9861111111111113E-2</v>
      </c>
      <c r="S20" s="6">
        <v>0.2986111111111111</v>
      </c>
      <c r="T20" s="17">
        <f t="shared" si="4"/>
        <v>0.26874999999999999</v>
      </c>
      <c r="U20" s="3">
        <v>856</v>
      </c>
      <c r="V20" s="12">
        <v>20</v>
      </c>
      <c r="W20" s="3">
        <v>4</v>
      </c>
      <c r="X20" s="3">
        <v>0</v>
      </c>
      <c r="Y20" s="3">
        <f t="shared" si="1"/>
        <v>4</v>
      </c>
      <c r="Z20" s="3">
        <v>3.8</v>
      </c>
      <c r="AA20" s="3">
        <v>7233</v>
      </c>
      <c r="AB20" s="3">
        <v>98</v>
      </c>
      <c r="AC20" s="3">
        <v>96</v>
      </c>
      <c r="AD20" s="3">
        <v>89</v>
      </c>
      <c r="AE20" s="3">
        <v>86</v>
      </c>
      <c r="AF20" s="8">
        <v>1200</v>
      </c>
      <c r="AG20" s="3">
        <v>275</v>
      </c>
      <c r="AH20" s="4">
        <v>0.13194444444444445</v>
      </c>
      <c r="AI20" s="4">
        <v>5.2083333333333336E-2</v>
      </c>
    </row>
    <row r="21" spans="1:35" x14ac:dyDescent="0.25">
      <c r="A21" s="12" t="s">
        <v>22</v>
      </c>
      <c r="B21" s="12">
        <v>31</v>
      </c>
      <c r="C21" s="12" t="str">
        <f t="shared" si="2"/>
        <v>Middle Age</v>
      </c>
      <c r="D21" s="12" t="s">
        <v>50</v>
      </c>
      <c r="E21" s="12" t="s">
        <v>23</v>
      </c>
      <c r="F21" s="12" t="s">
        <v>14</v>
      </c>
      <c r="G21" s="13">
        <v>44946</v>
      </c>
      <c r="H21" s="6">
        <v>0.42708333333333331</v>
      </c>
      <c r="I21" s="3">
        <v>6</v>
      </c>
      <c r="J21" s="3">
        <v>16</v>
      </c>
      <c r="K21" s="3">
        <v>5</v>
      </c>
      <c r="L21" s="3">
        <v>8</v>
      </c>
      <c r="M21" s="3">
        <v>4</v>
      </c>
      <c r="N21" s="3">
        <v>35</v>
      </c>
      <c r="O21" s="6">
        <v>0.86597222222222225</v>
      </c>
      <c r="P21" s="16">
        <f t="shared" si="0"/>
        <v>0.43888888888888894</v>
      </c>
      <c r="Q21" s="8">
        <f t="shared" si="3"/>
        <v>632.00000000000011</v>
      </c>
      <c r="R21" s="6">
        <v>4.8611111111111112E-2</v>
      </c>
      <c r="S21" s="6">
        <v>0.33680555555555558</v>
      </c>
      <c r="T21" s="17">
        <f t="shared" si="4"/>
        <v>0.28819444444444448</v>
      </c>
      <c r="U21" s="3">
        <v>752</v>
      </c>
      <c r="V21" s="12">
        <v>25</v>
      </c>
      <c r="W21" s="3">
        <v>4</v>
      </c>
      <c r="X21" s="3">
        <v>1</v>
      </c>
      <c r="Y21" s="3">
        <f t="shared" si="1"/>
        <v>3</v>
      </c>
      <c r="Z21" s="3">
        <v>1.5</v>
      </c>
      <c r="AA21" s="3">
        <v>7276</v>
      </c>
      <c r="AB21" s="3">
        <v>99</v>
      </c>
      <c r="AC21" s="3">
        <v>99</v>
      </c>
      <c r="AD21" s="3">
        <v>86</v>
      </c>
      <c r="AE21" s="3">
        <v>92</v>
      </c>
      <c r="AF21" s="8">
        <v>1300</v>
      </c>
      <c r="AG21" s="3">
        <v>312</v>
      </c>
      <c r="AH21" s="4">
        <v>0.1111111111111111</v>
      </c>
      <c r="AI21" s="4">
        <v>6.25E-2</v>
      </c>
    </row>
    <row r="22" spans="1:35" x14ac:dyDescent="0.25">
      <c r="A22" s="12" t="s">
        <v>22</v>
      </c>
      <c r="B22" s="12">
        <v>31</v>
      </c>
      <c r="C22" s="12" t="str">
        <f t="shared" si="2"/>
        <v>Middle Age</v>
      </c>
      <c r="D22" s="12" t="s">
        <v>50</v>
      </c>
      <c r="E22" s="12" t="s">
        <v>23</v>
      </c>
      <c r="F22" s="12" t="s">
        <v>14</v>
      </c>
      <c r="G22" s="13">
        <v>44949</v>
      </c>
      <c r="H22" s="6">
        <v>0.43055555555555558</v>
      </c>
      <c r="I22" s="3">
        <v>5</v>
      </c>
      <c r="J22" s="3">
        <v>8</v>
      </c>
      <c r="K22" s="3">
        <v>12</v>
      </c>
      <c r="L22" s="3">
        <v>8</v>
      </c>
      <c r="M22" s="3">
        <v>3</v>
      </c>
      <c r="N22" s="3">
        <v>40</v>
      </c>
      <c r="O22" s="6">
        <v>0.87569444444444444</v>
      </c>
      <c r="P22" s="16">
        <f t="shared" si="0"/>
        <v>0.44513888888888886</v>
      </c>
      <c r="Q22" s="8">
        <f t="shared" si="3"/>
        <v>641</v>
      </c>
      <c r="R22" s="6">
        <v>5.9027777777777783E-2</v>
      </c>
      <c r="S22" s="6">
        <v>0.31597222222222221</v>
      </c>
      <c r="T22" s="17">
        <f t="shared" si="4"/>
        <v>0.25694444444444442</v>
      </c>
      <c r="U22" s="3">
        <v>1275</v>
      </c>
      <c r="V22" s="12">
        <v>35</v>
      </c>
      <c r="W22" s="3">
        <v>4</v>
      </c>
      <c r="X22" s="3">
        <v>2</v>
      </c>
      <c r="Y22" s="3">
        <f t="shared" si="1"/>
        <v>2</v>
      </c>
      <c r="Z22" s="3">
        <v>2.6</v>
      </c>
      <c r="AA22" s="3">
        <v>2100</v>
      </c>
      <c r="AB22" s="3">
        <v>97</v>
      </c>
      <c r="AC22" s="3">
        <v>95</v>
      </c>
      <c r="AD22" s="3">
        <v>88</v>
      </c>
      <c r="AE22" s="3">
        <v>83</v>
      </c>
      <c r="AF22" s="8">
        <v>1100</v>
      </c>
      <c r="AG22" s="3">
        <v>148</v>
      </c>
      <c r="AH22" s="4">
        <v>9.1666666666666674E-2</v>
      </c>
      <c r="AI22" s="4">
        <v>4.8611111111111112E-2</v>
      </c>
    </row>
    <row r="23" spans="1:35" x14ac:dyDescent="0.25">
      <c r="AD23" s="3"/>
      <c r="AE23" s="3"/>
    </row>
    <row r="24" spans="1:35" x14ac:dyDescent="0.25">
      <c r="AD24" s="22"/>
      <c r="AE24" s="22"/>
    </row>
    <row r="25" spans="1:35" x14ac:dyDescent="0.25">
      <c r="AD25" s="22"/>
      <c r="AE25" s="22"/>
    </row>
    <row r="26" spans="1:35" x14ac:dyDescent="0.25">
      <c r="AD26" s="22"/>
      <c r="AE26" s="22"/>
    </row>
    <row r="27" spans="1:35" x14ac:dyDescent="0.25">
      <c r="AD27" s="22"/>
      <c r="AE27" s="22"/>
    </row>
    <row r="28" spans="1:35" x14ac:dyDescent="0.25">
      <c r="AD28" s="22"/>
      <c r="AE28" s="22"/>
    </row>
    <row r="29" spans="1:35" x14ac:dyDescent="0.25">
      <c r="AD29" s="22"/>
      <c r="AE29" s="22"/>
    </row>
    <row r="30" spans="1:35" x14ac:dyDescent="0.25">
      <c r="AD30" s="22"/>
      <c r="AE30" s="22"/>
    </row>
    <row r="31" spans="1:35" x14ac:dyDescent="0.25">
      <c r="AD31" s="22"/>
      <c r="AE31" s="22"/>
    </row>
    <row r="32" spans="1:35" x14ac:dyDescent="0.25">
      <c r="AD32" s="22"/>
      <c r="AE32" s="22"/>
    </row>
    <row r="33" spans="30:31" x14ac:dyDescent="0.25">
      <c r="AD33" s="22"/>
      <c r="AE33" s="22"/>
    </row>
  </sheetData>
  <phoneticPr fontId="2" type="noConversion"/>
  <pageMargins left="0.7" right="0.7" top="0.75" bottom="0.75" header="0.3" footer="0.3"/>
  <pageSetup orientation="portrait" r:id="rId1"/>
  <headerFooter>
    <oddFooter>&amp;RClassification: GE-Genpact Non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opLeftCell="I1" zoomScaleNormal="100" workbookViewId="0">
      <selection activeCell="F11" sqref="F11"/>
    </sheetView>
  </sheetViews>
  <sheetFormatPr defaultRowHeight="15" outlineLevelRow="1" x14ac:dyDescent="0.25"/>
  <cols>
    <col min="1" max="2" width="9.140625" style="22"/>
    <col min="3" max="3" width="16.85546875" style="22" customWidth="1"/>
    <col min="4" max="4" width="12.5703125" style="22" bestFit="1" customWidth="1"/>
    <col min="5" max="5" width="10.85546875" style="22" bestFit="1" customWidth="1"/>
    <col min="6" max="6" width="13.42578125" style="22" bestFit="1" customWidth="1"/>
    <col min="7" max="7" width="29.7109375" style="22" bestFit="1" customWidth="1"/>
    <col min="8" max="8" width="25.28515625" style="22" customWidth="1"/>
    <col min="9" max="9" width="21.28515625" style="22" customWidth="1"/>
    <col min="10" max="10" width="17.7109375" style="3" customWidth="1"/>
    <col min="11" max="11" width="48.7109375" style="22" customWidth="1"/>
    <col min="12" max="12" width="28.140625" style="22" customWidth="1"/>
    <col min="13" max="13" width="29.28515625" style="22" customWidth="1"/>
    <col min="14" max="14" width="37.42578125" style="22" customWidth="1"/>
    <col min="15" max="15" width="32.42578125" style="23" customWidth="1"/>
    <col min="16" max="16" width="29.42578125" style="22" customWidth="1"/>
    <col min="17" max="17" width="47.7109375" style="22" customWidth="1"/>
    <col min="18" max="18" width="50.28515625" style="22" customWidth="1"/>
    <col min="19" max="19" width="36.5703125" style="22" customWidth="1"/>
    <col min="20" max="20" width="14.28515625" style="22" customWidth="1"/>
    <col min="21" max="21" width="22" style="22" customWidth="1"/>
    <col min="22" max="22" width="13.85546875" style="22" customWidth="1"/>
    <col min="23" max="23" width="23.7109375" style="22" customWidth="1"/>
    <col min="24" max="24" width="24.5703125" style="22" bestFit="1" customWidth="1"/>
    <col min="25" max="25" width="30.5703125" style="22" bestFit="1" customWidth="1"/>
    <col min="26" max="26" width="22.5703125" style="22" bestFit="1" customWidth="1"/>
    <col min="27" max="27" width="23.85546875" style="3" bestFit="1" customWidth="1"/>
    <col min="28" max="28" width="19" style="3" bestFit="1" customWidth="1"/>
    <col min="29" max="29" width="27.140625" style="23" customWidth="1"/>
    <col min="30" max="30" width="21.140625" style="23" customWidth="1"/>
    <col min="31" max="16384" width="9.140625" style="22"/>
  </cols>
  <sheetData>
    <row r="1" spans="1:30" s="21" customFormat="1" outlineLevel="1" x14ac:dyDescent="0.25">
      <c r="A1" s="24" t="s">
        <v>0</v>
      </c>
      <c r="B1" s="24" t="s">
        <v>1</v>
      </c>
      <c r="C1" s="24" t="s">
        <v>40</v>
      </c>
      <c r="D1" s="24" t="s">
        <v>2</v>
      </c>
      <c r="E1" s="24" t="s">
        <v>4</v>
      </c>
      <c r="F1" s="24" t="s">
        <v>5</v>
      </c>
      <c r="G1" s="24" t="s">
        <v>3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20</v>
      </c>
      <c r="M1" s="24" t="s">
        <v>28</v>
      </c>
      <c r="N1" s="24" t="s">
        <v>27</v>
      </c>
      <c r="O1" s="25" t="s">
        <v>30</v>
      </c>
      <c r="P1" s="24" t="s">
        <v>26</v>
      </c>
      <c r="Q1" s="26" t="s">
        <v>24</v>
      </c>
      <c r="R1" s="24" t="s">
        <v>19</v>
      </c>
      <c r="S1" s="24" t="s">
        <v>21</v>
      </c>
      <c r="T1" s="24" t="s">
        <v>17</v>
      </c>
      <c r="U1" s="24" t="s">
        <v>13</v>
      </c>
      <c r="V1" s="24" t="s">
        <v>12</v>
      </c>
      <c r="W1" s="24" t="s">
        <v>37</v>
      </c>
      <c r="X1" s="24" t="s">
        <v>47</v>
      </c>
      <c r="Y1" s="20" t="s">
        <v>48</v>
      </c>
      <c r="Z1" s="20" t="s">
        <v>42</v>
      </c>
      <c r="AA1" s="25" t="s">
        <v>46</v>
      </c>
      <c r="AB1" s="27" t="s">
        <v>45</v>
      </c>
      <c r="AC1" s="28" t="s">
        <v>49</v>
      </c>
      <c r="AD1" s="28" t="s">
        <v>32</v>
      </c>
    </row>
    <row r="2" spans="1:30" x14ac:dyDescent="0.25">
      <c r="A2" s="12" t="str">
        <f>'Raw Data'!A2</f>
        <v>Abhishek</v>
      </c>
      <c r="B2" s="12">
        <f>'Raw Data'!B2</f>
        <v>31</v>
      </c>
      <c r="C2" s="12" t="str">
        <f>'Raw Data'!C2</f>
        <v>Middle Age</v>
      </c>
      <c r="D2" s="12" t="str">
        <f>'Raw Data'!D2</f>
        <v>Male</v>
      </c>
      <c r="E2" s="12" t="str">
        <f>'Raw Data'!E2</f>
        <v xml:space="preserve">Bangalore </v>
      </c>
      <c r="F2" s="12" t="str">
        <f>'Raw Data'!F2</f>
        <v>IT</v>
      </c>
      <c r="G2" s="13">
        <f>'Raw Data'!G2</f>
        <v>44921</v>
      </c>
      <c r="H2" s="12">
        <f>'Raw Data'!I2</f>
        <v>5</v>
      </c>
      <c r="I2" s="12">
        <f>'Raw Data'!J2</f>
        <v>16</v>
      </c>
      <c r="J2" s="12">
        <f>'Raw Data'!K2</f>
        <v>6</v>
      </c>
      <c r="K2" s="12">
        <f>'Raw Data'!L2</f>
        <v>8</v>
      </c>
      <c r="L2" s="12">
        <f>'Raw Data'!M2</f>
        <v>2</v>
      </c>
      <c r="M2" s="12">
        <f>'Raw Data'!N2</f>
        <v>35</v>
      </c>
      <c r="N2" s="14">
        <f>'Raw Data'!Q2</f>
        <v>627.99999999999989</v>
      </c>
      <c r="O2" s="14">
        <f>('Raw Data'!T2)*1440</f>
        <v>455</v>
      </c>
      <c r="P2" s="12">
        <f>'Raw Data'!U2</f>
        <v>380</v>
      </c>
      <c r="Q2" s="12">
        <f>'Raw Data'!V2</f>
        <v>35</v>
      </c>
      <c r="R2" s="12">
        <f>'Raw Data'!W2</f>
        <v>4</v>
      </c>
      <c r="S2" s="12">
        <f>'Raw Data'!X2</f>
        <v>1</v>
      </c>
      <c r="T2" s="12">
        <f>'Raw Data'!Y2</f>
        <v>3</v>
      </c>
      <c r="U2" s="12">
        <f>'Raw Data'!Z2</f>
        <v>3</v>
      </c>
      <c r="V2" s="12">
        <f>'Raw Data'!AA2</f>
        <v>4253</v>
      </c>
      <c r="W2" s="12">
        <f>'Raw Data'!AB2</f>
        <v>99</v>
      </c>
      <c r="X2" s="12">
        <f>'Raw Data'!AC2</f>
        <v>99</v>
      </c>
      <c r="Y2" s="3">
        <f>'Raw Data'!AD2</f>
        <v>91</v>
      </c>
      <c r="Z2" s="3">
        <f>'Raw Data'!AE2</f>
        <v>87</v>
      </c>
      <c r="AA2" s="14">
        <f>'Raw Data'!AF2</f>
        <v>1400</v>
      </c>
      <c r="AB2" s="12">
        <f>'Raw Data'!AG2</f>
        <v>145</v>
      </c>
      <c r="AC2" s="18">
        <f>('Raw Data'!AH2)*1440</f>
        <v>193</v>
      </c>
      <c r="AD2" s="18">
        <f>('Raw Data'!AI2)*1440</f>
        <v>150</v>
      </c>
    </row>
    <row r="3" spans="1:30" x14ac:dyDescent="0.25">
      <c r="A3" s="12" t="str">
        <f>'Raw Data'!A3</f>
        <v>Abhishek</v>
      </c>
      <c r="B3" s="12">
        <f>'Raw Data'!B3</f>
        <v>31</v>
      </c>
      <c r="C3" s="12" t="str">
        <f>'Raw Data'!C3</f>
        <v>Middle Age</v>
      </c>
      <c r="D3" s="12" t="str">
        <f>'Raw Data'!D3</f>
        <v>Male</v>
      </c>
      <c r="E3" s="12" t="str">
        <f>'Raw Data'!E3</f>
        <v xml:space="preserve">Bangalore </v>
      </c>
      <c r="F3" s="12" t="str">
        <f>'Raw Data'!F3</f>
        <v>IT</v>
      </c>
      <c r="G3" s="13">
        <f>'Raw Data'!G3</f>
        <v>44922</v>
      </c>
      <c r="H3" s="12">
        <f>'Raw Data'!I3</f>
        <v>7</v>
      </c>
      <c r="I3" s="12">
        <f>'Raw Data'!J3</f>
        <v>19</v>
      </c>
      <c r="J3" s="12">
        <f>'Raw Data'!K3</f>
        <v>5</v>
      </c>
      <c r="K3" s="12">
        <f>'Raw Data'!L3</f>
        <v>7</v>
      </c>
      <c r="L3" s="12">
        <f>'Raw Data'!M3</f>
        <v>2</v>
      </c>
      <c r="M3" s="12">
        <f>'Raw Data'!N3</f>
        <v>32</v>
      </c>
      <c r="N3" s="14">
        <f>'Raw Data'!Q3</f>
        <v>568.99999999999989</v>
      </c>
      <c r="O3" s="14">
        <f>('Raw Data'!T3)*1440</f>
        <v>485.00000000000483</v>
      </c>
      <c r="P3" s="12">
        <f>'Raw Data'!U3</f>
        <v>470</v>
      </c>
      <c r="Q3" s="12">
        <f>'Raw Data'!V3</f>
        <v>25</v>
      </c>
      <c r="R3" s="12">
        <f>'Raw Data'!W3</f>
        <v>4</v>
      </c>
      <c r="S3" s="12">
        <f>'Raw Data'!X3</f>
        <v>1</v>
      </c>
      <c r="T3" s="12">
        <f>'Raw Data'!Y3</f>
        <v>3</v>
      </c>
      <c r="U3" s="12">
        <f>'Raw Data'!Z3</f>
        <v>3.5</v>
      </c>
      <c r="V3" s="12">
        <f>'Raw Data'!AA3</f>
        <v>5296</v>
      </c>
      <c r="W3" s="12">
        <f>'Raw Data'!AB3</f>
        <v>99</v>
      </c>
      <c r="X3" s="12">
        <f>'Raw Data'!AC3</f>
        <v>98</v>
      </c>
      <c r="Y3" s="3">
        <f>'Raw Data'!AD3</f>
        <v>83</v>
      </c>
      <c r="Z3" s="3">
        <f>'Raw Data'!AE3</f>
        <v>86</v>
      </c>
      <c r="AA3" s="14">
        <f>'Raw Data'!AF3</f>
        <v>1200</v>
      </c>
      <c r="AB3" s="12">
        <f>'Raw Data'!AG3</f>
        <v>210</v>
      </c>
      <c r="AC3" s="19">
        <f>('Raw Data'!AH3)*1440</f>
        <v>155</v>
      </c>
      <c r="AD3" s="19">
        <f>('Raw Data'!AI3)*1440</f>
        <v>135</v>
      </c>
    </row>
    <row r="4" spans="1:30" x14ac:dyDescent="0.25">
      <c r="A4" s="12" t="str">
        <f>'Raw Data'!A4</f>
        <v>Abhishek</v>
      </c>
      <c r="B4" s="12">
        <f>'Raw Data'!B4</f>
        <v>31</v>
      </c>
      <c r="C4" s="12" t="str">
        <f>'Raw Data'!C4</f>
        <v>Middle Age</v>
      </c>
      <c r="D4" s="12" t="str">
        <f>'Raw Data'!D4</f>
        <v>Male</v>
      </c>
      <c r="E4" s="12" t="str">
        <f>'Raw Data'!E4</f>
        <v xml:space="preserve">Bangalore </v>
      </c>
      <c r="F4" s="12" t="str">
        <f>'Raw Data'!F4</f>
        <v>IT</v>
      </c>
      <c r="G4" s="13">
        <f>'Raw Data'!G4</f>
        <v>44923</v>
      </c>
      <c r="H4" s="12">
        <f>'Raw Data'!I4</f>
        <v>4</v>
      </c>
      <c r="I4" s="12">
        <f>'Raw Data'!J4</f>
        <v>24</v>
      </c>
      <c r="J4" s="12">
        <f>'Raw Data'!K4</f>
        <v>8</v>
      </c>
      <c r="K4" s="12">
        <f>'Raw Data'!L4</f>
        <v>5</v>
      </c>
      <c r="L4" s="12">
        <f>'Raw Data'!M4</f>
        <v>3</v>
      </c>
      <c r="M4" s="12">
        <f>'Raw Data'!N4</f>
        <v>31</v>
      </c>
      <c r="N4" s="14">
        <f>'Raw Data'!Q4</f>
        <v>608</v>
      </c>
      <c r="O4" s="14">
        <f>('Raw Data'!T4)*1440</f>
        <v>402</v>
      </c>
      <c r="P4" s="12">
        <f>'Raw Data'!U4</f>
        <v>230</v>
      </c>
      <c r="Q4" s="12">
        <f>'Raw Data'!V4</f>
        <v>30</v>
      </c>
      <c r="R4" s="12">
        <f>'Raw Data'!W4</f>
        <v>4</v>
      </c>
      <c r="S4" s="12">
        <f>'Raw Data'!X4</f>
        <v>2</v>
      </c>
      <c r="T4" s="12">
        <f>'Raw Data'!Y4</f>
        <v>2</v>
      </c>
      <c r="U4" s="12">
        <f>'Raw Data'!Z4</f>
        <v>2.8</v>
      </c>
      <c r="V4" s="12">
        <f>'Raw Data'!AA4</f>
        <v>5133</v>
      </c>
      <c r="W4" s="12">
        <f>'Raw Data'!AB4</f>
        <v>100</v>
      </c>
      <c r="X4" s="12">
        <f>'Raw Data'!AC4</f>
        <v>97</v>
      </c>
      <c r="Y4" s="3">
        <f>'Raw Data'!AD4</f>
        <v>88</v>
      </c>
      <c r="Z4" s="3">
        <f>'Raw Data'!AE4</f>
        <v>91</v>
      </c>
      <c r="AA4" s="14">
        <f>'Raw Data'!AF4</f>
        <v>1200</v>
      </c>
      <c r="AB4" s="12">
        <f>'Raw Data'!AG4</f>
        <v>312</v>
      </c>
      <c r="AC4" s="18">
        <f>('Raw Data'!AH4)*1440</f>
        <v>135</v>
      </c>
      <c r="AD4" s="18">
        <f>('Raw Data'!AI4)*1440</f>
        <v>70</v>
      </c>
    </row>
    <row r="5" spans="1:30" x14ac:dyDescent="0.25">
      <c r="A5" s="12" t="str">
        <f>'Raw Data'!A5</f>
        <v>Abhishek</v>
      </c>
      <c r="B5" s="12">
        <f>'Raw Data'!B5</f>
        <v>31</v>
      </c>
      <c r="C5" s="12" t="str">
        <f>'Raw Data'!C5</f>
        <v>Middle Age</v>
      </c>
      <c r="D5" s="12" t="str">
        <f>'Raw Data'!D5</f>
        <v>Male</v>
      </c>
      <c r="E5" s="12" t="str">
        <f>'Raw Data'!E5</f>
        <v xml:space="preserve">Bangalore </v>
      </c>
      <c r="F5" s="12" t="str">
        <f>'Raw Data'!F5</f>
        <v>IT</v>
      </c>
      <c r="G5" s="13">
        <f>'Raw Data'!G5</f>
        <v>44924</v>
      </c>
      <c r="H5" s="12">
        <f>'Raw Data'!I5</f>
        <v>7</v>
      </c>
      <c r="I5" s="12">
        <f>'Raw Data'!J5</f>
        <v>21</v>
      </c>
      <c r="J5" s="12">
        <f>'Raw Data'!K5</f>
        <v>9</v>
      </c>
      <c r="K5" s="12">
        <f>'Raw Data'!L5</f>
        <v>7</v>
      </c>
      <c r="L5" s="12">
        <f>'Raw Data'!M5</f>
        <v>1</v>
      </c>
      <c r="M5" s="12">
        <f>'Raw Data'!N5</f>
        <v>38</v>
      </c>
      <c r="N5" s="14">
        <f>'Raw Data'!Q5</f>
        <v>677</v>
      </c>
      <c r="O5" s="14">
        <f>('Raw Data'!T5)*1440</f>
        <v>331.99999999999994</v>
      </c>
      <c r="P5" s="12">
        <f>'Raw Data'!U5</f>
        <v>488</v>
      </c>
      <c r="Q5" s="12">
        <f>'Raw Data'!V5</f>
        <v>20</v>
      </c>
      <c r="R5" s="12">
        <f>'Raw Data'!W5</f>
        <v>4</v>
      </c>
      <c r="S5" s="12">
        <f>'Raw Data'!X5</f>
        <v>1</v>
      </c>
      <c r="T5" s="12">
        <f>'Raw Data'!Y5</f>
        <v>3</v>
      </c>
      <c r="U5" s="12">
        <f>'Raw Data'!Z5</f>
        <v>3.6</v>
      </c>
      <c r="V5" s="12">
        <f>'Raw Data'!AA5</f>
        <v>4954</v>
      </c>
      <c r="W5" s="12">
        <f>'Raw Data'!AB5</f>
        <v>98</v>
      </c>
      <c r="X5" s="12">
        <f>'Raw Data'!AC5</f>
        <v>98</v>
      </c>
      <c r="Y5" s="3">
        <f>'Raw Data'!AD5</f>
        <v>85</v>
      </c>
      <c r="Z5" s="3">
        <f>'Raw Data'!AE5</f>
        <v>87</v>
      </c>
      <c r="AA5" s="14">
        <f>'Raw Data'!AF5</f>
        <v>1200</v>
      </c>
      <c r="AB5" s="12">
        <f>'Raw Data'!AG5</f>
        <v>210</v>
      </c>
      <c r="AC5" s="19">
        <f>('Raw Data'!AH5)*1440</f>
        <v>130</v>
      </c>
      <c r="AD5" s="19">
        <f>('Raw Data'!AI5)*1440</f>
        <v>140</v>
      </c>
    </row>
    <row r="6" spans="1:30" x14ac:dyDescent="0.25">
      <c r="A6" s="12" t="str">
        <f>'Raw Data'!A6</f>
        <v>Abhishek</v>
      </c>
      <c r="B6" s="12">
        <f>'Raw Data'!B6</f>
        <v>31</v>
      </c>
      <c r="C6" s="12" t="str">
        <f>'Raw Data'!C6</f>
        <v>Middle Age</v>
      </c>
      <c r="D6" s="12" t="str">
        <f>'Raw Data'!D6</f>
        <v>Male</v>
      </c>
      <c r="E6" s="12" t="str">
        <f>'Raw Data'!E6</f>
        <v xml:space="preserve">Bangalore </v>
      </c>
      <c r="F6" s="12" t="str">
        <f>'Raw Data'!F6</f>
        <v>IT</v>
      </c>
      <c r="G6" s="13">
        <f>'Raw Data'!G6</f>
        <v>44925</v>
      </c>
      <c r="H6" s="12">
        <f>'Raw Data'!I6</f>
        <v>5</v>
      </c>
      <c r="I6" s="12">
        <f>'Raw Data'!J6</f>
        <v>17</v>
      </c>
      <c r="J6" s="12">
        <f>'Raw Data'!K6</f>
        <v>5</v>
      </c>
      <c r="K6" s="12">
        <f>'Raw Data'!L6</f>
        <v>9</v>
      </c>
      <c r="L6" s="12">
        <f>'Raw Data'!M6</f>
        <v>2</v>
      </c>
      <c r="M6" s="12">
        <f>'Raw Data'!N6</f>
        <v>40</v>
      </c>
      <c r="N6" s="14">
        <f>'Raw Data'!Q6</f>
        <v>622</v>
      </c>
      <c r="O6" s="14">
        <f>('Raw Data'!T6)*1440</f>
        <v>539.99999999999989</v>
      </c>
      <c r="P6" s="12">
        <f>'Raw Data'!U6</f>
        <v>680</v>
      </c>
      <c r="Q6" s="12">
        <f>'Raw Data'!V6</f>
        <v>0</v>
      </c>
      <c r="R6" s="12">
        <f>'Raw Data'!W6</f>
        <v>3</v>
      </c>
      <c r="S6" s="12">
        <f>'Raw Data'!X6</f>
        <v>0</v>
      </c>
      <c r="T6" s="12">
        <f>'Raw Data'!Y6</f>
        <v>3</v>
      </c>
      <c r="U6" s="12">
        <f>'Raw Data'!Z6</f>
        <v>3.5</v>
      </c>
      <c r="V6" s="12">
        <f>'Raw Data'!AA6</f>
        <v>4756</v>
      </c>
      <c r="W6" s="12">
        <f>'Raw Data'!AB6</f>
        <v>96</v>
      </c>
      <c r="X6" s="12">
        <f>'Raw Data'!AC6</f>
        <v>99</v>
      </c>
      <c r="Y6" s="3">
        <f>'Raw Data'!AD6</f>
        <v>92</v>
      </c>
      <c r="Z6" s="3">
        <f>'Raw Data'!AE6</f>
        <v>88</v>
      </c>
      <c r="AA6" s="14">
        <f>'Raw Data'!AF6</f>
        <v>1300</v>
      </c>
      <c r="AB6" s="12">
        <f>'Raw Data'!AG6</f>
        <v>313</v>
      </c>
      <c r="AC6" s="18">
        <f>('Raw Data'!AH6)*1440</f>
        <v>176</v>
      </c>
      <c r="AD6" s="18">
        <f>('Raw Data'!AI6)*1440</f>
        <v>70</v>
      </c>
    </row>
    <row r="7" spans="1:30" x14ac:dyDescent="0.25">
      <c r="A7" s="12" t="str">
        <f>'Raw Data'!A7</f>
        <v>Abhishek</v>
      </c>
      <c r="B7" s="12">
        <f>'Raw Data'!B7</f>
        <v>31</v>
      </c>
      <c r="C7" s="12" t="str">
        <f>'Raw Data'!C7</f>
        <v>Middle Age</v>
      </c>
      <c r="D7" s="12" t="str">
        <f>'Raw Data'!D7</f>
        <v>Male</v>
      </c>
      <c r="E7" s="12" t="str">
        <f>'Raw Data'!E7</f>
        <v xml:space="preserve">Bangalore </v>
      </c>
      <c r="F7" s="12" t="str">
        <f>'Raw Data'!F7</f>
        <v>IT</v>
      </c>
      <c r="G7" s="13">
        <f>'Raw Data'!G7</f>
        <v>44928</v>
      </c>
      <c r="H7" s="12">
        <f>'Raw Data'!I7</f>
        <v>6</v>
      </c>
      <c r="I7" s="12">
        <f>'Raw Data'!J7</f>
        <v>29</v>
      </c>
      <c r="J7" s="12">
        <f>'Raw Data'!K7</f>
        <v>13</v>
      </c>
      <c r="K7" s="12">
        <f>'Raw Data'!L7</f>
        <v>9</v>
      </c>
      <c r="L7" s="12">
        <f>'Raw Data'!M7</f>
        <v>3</v>
      </c>
      <c r="M7" s="12">
        <f>'Raw Data'!N7</f>
        <v>42</v>
      </c>
      <c r="N7" s="14">
        <f>'Raw Data'!Q7</f>
        <v>645</v>
      </c>
      <c r="O7" s="14">
        <f>('Raw Data'!T7)*1440</f>
        <v>304.99999999999994</v>
      </c>
      <c r="P7" s="12">
        <f>'Raw Data'!U7</f>
        <v>515</v>
      </c>
      <c r="Q7" s="12">
        <f>'Raw Data'!V7</f>
        <v>35</v>
      </c>
      <c r="R7" s="12">
        <f>'Raw Data'!W7</f>
        <v>4</v>
      </c>
      <c r="S7" s="12">
        <f>'Raw Data'!X7</f>
        <v>1</v>
      </c>
      <c r="T7" s="12">
        <f>'Raw Data'!Y7</f>
        <v>3</v>
      </c>
      <c r="U7" s="12">
        <f>'Raw Data'!Z7</f>
        <v>2.7</v>
      </c>
      <c r="V7" s="12">
        <f>'Raw Data'!AA7</f>
        <v>2146</v>
      </c>
      <c r="W7" s="12">
        <f>'Raw Data'!AB7</f>
        <v>99</v>
      </c>
      <c r="X7" s="12">
        <f>'Raw Data'!AC7</f>
        <v>98</v>
      </c>
      <c r="Y7" s="3">
        <f>'Raw Data'!AD7</f>
        <v>84</v>
      </c>
      <c r="Z7" s="3">
        <f>'Raw Data'!AE7</f>
        <v>86</v>
      </c>
      <c r="AA7" s="14">
        <f>'Raw Data'!AF7</f>
        <v>1400</v>
      </c>
      <c r="AB7" s="12">
        <f>'Raw Data'!AG7</f>
        <v>365</v>
      </c>
      <c r="AC7" s="19">
        <f>('Raw Data'!AH7)*1440</f>
        <v>192</v>
      </c>
      <c r="AD7" s="19">
        <f>('Raw Data'!AI7)*1440</f>
        <v>105</v>
      </c>
    </row>
    <row r="8" spans="1:30" x14ac:dyDescent="0.25">
      <c r="A8" s="12" t="str">
        <f>'Raw Data'!A8</f>
        <v>Abhishek</v>
      </c>
      <c r="B8" s="12">
        <f>'Raw Data'!B8</f>
        <v>31</v>
      </c>
      <c r="C8" s="12" t="str">
        <f>'Raw Data'!C8</f>
        <v>Middle Age</v>
      </c>
      <c r="D8" s="12" t="str">
        <f>'Raw Data'!D8</f>
        <v>Male</v>
      </c>
      <c r="E8" s="12" t="str">
        <f>'Raw Data'!E8</f>
        <v xml:space="preserve">Bangalore </v>
      </c>
      <c r="F8" s="12" t="str">
        <f>'Raw Data'!F8</f>
        <v>IT</v>
      </c>
      <c r="G8" s="13">
        <f>'Raw Data'!G8</f>
        <v>44929</v>
      </c>
      <c r="H8" s="12">
        <f>'Raw Data'!I8</f>
        <v>4</v>
      </c>
      <c r="I8" s="12">
        <f>'Raw Data'!J8</f>
        <v>26</v>
      </c>
      <c r="J8" s="12">
        <f>'Raw Data'!K8</f>
        <v>9</v>
      </c>
      <c r="K8" s="12">
        <f>'Raw Data'!L8</f>
        <v>8</v>
      </c>
      <c r="L8" s="12">
        <f>'Raw Data'!M8</f>
        <v>2</v>
      </c>
      <c r="M8" s="12">
        <f>'Raw Data'!N8</f>
        <v>51</v>
      </c>
      <c r="N8" s="14">
        <f>'Raw Data'!Q8</f>
        <v>600</v>
      </c>
      <c r="O8" s="14">
        <f>('Raw Data'!T8)*1440</f>
        <v>361</v>
      </c>
      <c r="P8" s="12">
        <f>'Raw Data'!U8</f>
        <v>433</v>
      </c>
      <c r="Q8" s="12">
        <f>'Raw Data'!V8</f>
        <v>35</v>
      </c>
      <c r="R8" s="12">
        <f>'Raw Data'!W8</f>
        <v>3</v>
      </c>
      <c r="S8" s="12">
        <f>'Raw Data'!X8</f>
        <v>1</v>
      </c>
      <c r="T8" s="12">
        <f>'Raw Data'!Y8</f>
        <v>2</v>
      </c>
      <c r="U8" s="12">
        <f>'Raw Data'!Z8</f>
        <v>3.2</v>
      </c>
      <c r="V8" s="12">
        <f>'Raw Data'!AA8</f>
        <v>3757</v>
      </c>
      <c r="W8" s="12">
        <f>'Raw Data'!AB8</f>
        <v>99</v>
      </c>
      <c r="X8" s="12">
        <f>'Raw Data'!AC8</f>
        <v>98</v>
      </c>
      <c r="Y8" s="3">
        <f>'Raw Data'!AD8</f>
        <v>86</v>
      </c>
      <c r="Z8" s="3">
        <f>'Raw Data'!AE8</f>
        <v>85</v>
      </c>
      <c r="AA8" s="14">
        <f>'Raw Data'!AF8</f>
        <v>1500</v>
      </c>
      <c r="AB8" s="12">
        <f>'Raw Data'!AG8</f>
        <v>388</v>
      </c>
      <c r="AC8" s="18">
        <f>('Raw Data'!AH8)*1440</f>
        <v>166</v>
      </c>
      <c r="AD8" s="18">
        <f>('Raw Data'!AI8)*1440</f>
        <v>130</v>
      </c>
    </row>
    <row r="9" spans="1:30" x14ac:dyDescent="0.25">
      <c r="A9" s="12" t="str">
        <f>'Raw Data'!A9</f>
        <v>Abhishek</v>
      </c>
      <c r="B9" s="12">
        <f>'Raw Data'!B9</f>
        <v>31</v>
      </c>
      <c r="C9" s="12" t="str">
        <f>'Raw Data'!C9</f>
        <v>Middle Age</v>
      </c>
      <c r="D9" s="12" t="str">
        <f>'Raw Data'!D9</f>
        <v>Male</v>
      </c>
      <c r="E9" s="12" t="str">
        <f>'Raw Data'!E9</f>
        <v xml:space="preserve">Bangalore </v>
      </c>
      <c r="F9" s="12" t="str">
        <f>'Raw Data'!F9</f>
        <v>IT</v>
      </c>
      <c r="G9" s="13">
        <f>'Raw Data'!G9</f>
        <v>44930</v>
      </c>
      <c r="H9" s="12">
        <f>'Raw Data'!I9</f>
        <v>7</v>
      </c>
      <c r="I9" s="12">
        <f>'Raw Data'!J9</f>
        <v>21</v>
      </c>
      <c r="J9" s="12">
        <f>'Raw Data'!K9</f>
        <v>7</v>
      </c>
      <c r="K9" s="12">
        <f>'Raw Data'!L9</f>
        <v>9</v>
      </c>
      <c r="L9" s="12">
        <f>'Raw Data'!M9</f>
        <v>2</v>
      </c>
      <c r="M9" s="12">
        <f>'Raw Data'!N9</f>
        <v>32</v>
      </c>
      <c r="N9" s="14">
        <f>'Raw Data'!Q9</f>
        <v>578</v>
      </c>
      <c r="O9" s="14">
        <f>('Raw Data'!T9)*1440</f>
        <v>370.00000000000006</v>
      </c>
      <c r="P9" s="12">
        <f>'Raw Data'!U9</f>
        <v>203</v>
      </c>
      <c r="Q9" s="12">
        <f>'Raw Data'!V9</f>
        <v>25</v>
      </c>
      <c r="R9" s="12">
        <f>'Raw Data'!W9</f>
        <v>4</v>
      </c>
      <c r="S9" s="12">
        <f>'Raw Data'!X9</f>
        <v>1</v>
      </c>
      <c r="T9" s="12">
        <f>'Raw Data'!Y9</f>
        <v>3</v>
      </c>
      <c r="U9" s="12">
        <f>'Raw Data'!Z9</f>
        <v>2.5</v>
      </c>
      <c r="V9" s="12">
        <f>'Raw Data'!AA9</f>
        <v>5128</v>
      </c>
      <c r="W9" s="12">
        <f>'Raw Data'!AB9</f>
        <v>100</v>
      </c>
      <c r="X9" s="12">
        <f>'Raw Data'!AC9</f>
        <v>97</v>
      </c>
      <c r="Y9" s="3">
        <f>'Raw Data'!AD9</f>
        <v>87</v>
      </c>
      <c r="Z9" s="3">
        <f>'Raw Data'!AE9</f>
        <v>82</v>
      </c>
      <c r="AA9" s="14">
        <f>'Raw Data'!AF9</f>
        <v>1200</v>
      </c>
      <c r="AB9" s="12">
        <f>'Raw Data'!AG9</f>
        <v>345</v>
      </c>
      <c r="AC9" s="19">
        <f>('Raw Data'!AH9)*1440</f>
        <v>150</v>
      </c>
      <c r="AD9" s="19">
        <f>('Raw Data'!AI9)*1440</f>
        <v>155</v>
      </c>
    </row>
    <row r="10" spans="1:30" x14ac:dyDescent="0.25">
      <c r="A10" s="12" t="str">
        <f>'Raw Data'!A10</f>
        <v>Abhishek</v>
      </c>
      <c r="B10" s="12">
        <f>'Raw Data'!B10</f>
        <v>31</v>
      </c>
      <c r="C10" s="12" t="str">
        <f>'Raw Data'!C10</f>
        <v>Middle Age</v>
      </c>
      <c r="D10" s="12" t="str">
        <f>'Raw Data'!D10</f>
        <v>Male</v>
      </c>
      <c r="E10" s="12" t="str">
        <f>'Raw Data'!E10</f>
        <v xml:space="preserve">Bangalore </v>
      </c>
      <c r="F10" s="12" t="str">
        <f>'Raw Data'!F10</f>
        <v>IT</v>
      </c>
      <c r="G10" s="13">
        <f>'Raw Data'!G10</f>
        <v>44931</v>
      </c>
      <c r="H10" s="12">
        <f>'Raw Data'!I10</f>
        <v>6</v>
      </c>
      <c r="I10" s="12">
        <f>'Raw Data'!J10</f>
        <v>19</v>
      </c>
      <c r="J10" s="12">
        <f>'Raw Data'!K10</f>
        <v>11</v>
      </c>
      <c r="K10" s="12">
        <f>'Raw Data'!L10</f>
        <v>12</v>
      </c>
      <c r="L10" s="12">
        <f>'Raw Data'!M10</f>
        <v>3</v>
      </c>
      <c r="M10" s="12">
        <f>'Raw Data'!N10</f>
        <v>28</v>
      </c>
      <c r="N10" s="14">
        <f>'Raw Data'!Q10</f>
        <v>599</v>
      </c>
      <c r="O10" s="14">
        <f>('Raw Data'!T10)*1440</f>
        <v>365</v>
      </c>
      <c r="P10" s="12">
        <f>'Raw Data'!U10</f>
        <v>391</v>
      </c>
      <c r="Q10" s="12">
        <f>'Raw Data'!V10</f>
        <v>30</v>
      </c>
      <c r="R10" s="12">
        <f>'Raw Data'!W10</f>
        <v>4</v>
      </c>
      <c r="S10" s="12">
        <f>'Raw Data'!X10</f>
        <v>1</v>
      </c>
      <c r="T10" s="12">
        <f>'Raw Data'!Y10</f>
        <v>3</v>
      </c>
      <c r="U10" s="12">
        <f>'Raw Data'!Z10</f>
        <v>3.4</v>
      </c>
      <c r="V10" s="12">
        <f>'Raw Data'!AA10</f>
        <v>5290</v>
      </c>
      <c r="W10" s="12">
        <f>'Raw Data'!AB10</f>
        <v>95</v>
      </c>
      <c r="X10" s="12">
        <f>'Raw Data'!AC10</f>
        <v>96</v>
      </c>
      <c r="Y10" s="3">
        <f>'Raw Data'!AD10</f>
        <v>83</v>
      </c>
      <c r="Z10" s="3">
        <f>'Raw Data'!AE10</f>
        <v>77</v>
      </c>
      <c r="AA10" s="14">
        <f>'Raw Data'!AF10</f>
        <v>1200</v>
      </c>
      <c r="AB10" s="12">
        <f>'Raw Data'!AG10</f>
        <v>110</v>
      </c>
      <c r="AC10" s="18">
        <f>('Raw Data'!AH10)*1440</f>
        <v>75</v>
      </c>
      <c r="AD10" s="18">
        <f>('Raw Data'!AI10)*1440</f>
        <v>190</v>
      </c>
    </row>
    <row r="11" spans="1:30" x14ac:dyDescent="0.25">
      <c r="A11" s="12" t="str">
        <f>'Raw Data'!A11</f>
        <v>Abhishek</v>
      </c>
      <c r="B11" s="12">
        <f>'Raw Data'!B11</f>
        <v>31</v>
      </c>
      <c r="C11" s="12" t="str">
        <f>'Raw Data'!C11</f>
        <v>Middle Age</v>
      </c>
      <c r="D11" s="12" t="str">
        <f>'Raw Data'!D11</f>
        <v>Male</v>
      </c>
      <c r="E11" s="12" t="str">
        <f>'Raw Data'!E11</f>
        <v xml:space="preserve">Bangalore </v>
      </c>
      <c r="F11" s="12" t="str">
        <f>'Raw Data'!F11</f>
        <v>IT</v>
      </c>
      <c r="G11" s="13">
        <f>'Raw Data'!G11</f>
        <v>44932</v>
      </c>
      <c r="H11" s="12">
        <f>'Raw Data'!I11</f>
        <v>3</v>
      </c>
      <c r="I11" s="12">
        <f>'Raw Data'!J11</f>
        <v>27</v>
      </c>
      <c r="J11" s="12">
        <f>'Raw Data'!K11</f>
        <v>12</v>
      </c>
      <c r="K11" s="12">
        <f>'Raw Data'!L11</f>
        <v>9</v>
      </c>
      <c r="L11" s="12">
        <f>'Raw Data'!M11</f>
        <v>3</v>
      </c>
      <c r="M11" s="12">
        <f>'Raw Data'!N11</f>
        <v>41</v>
      </c>
      <c r="N11" s="14">
        <f>'Raw Data'!Q11</f>
        <v>538</v>
      </c>
      <c r="O11" s="14">
        <f>('Raw Data'!T11)*1440</f>
        <v>304.99999999999994</v>
      </c>
      <c r="P11" s="12">
        <f>'Raw Data'!U11</f>
        <v>2135</v>
      </c>
      <c r="Q11" s="12">
        <f>'Raw Data'!V11</f>
        <v>20</v>
      </c>
      <c r="R11" s="12">
        <f>'Raw Data'!W11</f>
        <v>4</v>
      </c>
      <c r="S11" s="12">
        <f>'Raw Data'!X11</f>
        <v>0</v>
      </c>
      <c r="T11" s="12">
        <f>'Raw Data'!Y11</f>
        <v>4</v>
      </c>
      <c r="U11" s="12">
        <f>'Raw Data'!Z11</f>
        <v>2.1</v>
      </c>
      <c r="V11" s="12">
        <f>'Raw Data'!AA11</f>
        <v>5432</v>
      </c>
      <c r="W11" s="12">
        <f>'Raw Data'!AB11</f>
        <v>98</v>
      </c>
      <c r="X11" s="12">
        <f>'Raw Data'!AC11</f>
        <v>99</v>
      </c>
      <c r="Y11" s="3">
        <f>'Raw Data'!AD11</f>
        <v>84</v>
      </c>
      <c r="Z11" s="3">
        <f>'Raw Data'!AE11</f>
        <v>87</v>
      </c>
      <c r="AA11" s="14">
        <f>'Raw Data'!AF11</f>
        <v>1400</v>
      </c>
      <c r="AB11" s="12">
        <f>'Raw Data'!AG11</f>
        <v>128</v>
      </c>
      <c r="AC11" s="19">
        <f>('Raw Data'!AH11)*1440</f>
        <v>72</v>
      </c>
      <c r="AD11" s="19">
        <f>('Raw Data'!AI11)*1440</f>
        <v>105</v>
      </c>
    </row>
    <row r="12" spans="1:30" x14ac:dyDescent="0.25">
      <c r="A12" s="12" t="str">
        <f>'Raw Data'!A12</f>
        <v>Abhishek</v>
      </c>
      <c r="B12" s="12">
        <f>'Raw Data'!B12</f>
        <v>31</v>
      </c>
      <c r="C12" s="12" t="str">
        <f>'Raw Data'!C12</f>
        <v>Middle Age</v>
      </c>
      <c r="D12" s="12" t="str">
        <f>'Raw Data'!D12</f>
        <v>Male</v>
      </c>
      <c r="E12" s="12" t="str">
        <f>'Raw Data'!E12</f>
        <v xml:space="preserve">Bangalore </v>
      </c>
      <c r="F12" s="12" t="str">
        <f>'Raw Data'!F12</f>
        <v>IT</v>
      </c>
      <c r="G12" s="13">
        <f>'Raw Data'!G12</f>
        <v>44935</v>
      </c>
      <c r="H12" s="12">
        <f>'Raw Data'!I12</f>
        <v>8</v>
      </c>
      <c r="I12" s="12">
        <f>'Raw Data'!J12</f>
        <v>23</v>
      </c>
      <c r="J12" s="12">
        <f>'Raw Data'!K12</f>
        <v>13</v>
      </c>
      <c r="K12" s="12">
        <f>'Raw Data'!L12</f>
        <v>8</v>
      </c>
      <c r="L12" s="12">
        <f>'Raw Data'!M12</f>
        <v>2</v>
      </c>
      <c r="M12" s="12">
        <f>'Raw Data'!N12</f>
        <v>46</v>
      </c>
      <c r="N12" s="14">
        <f>'Raw Data'!Q12</f>
        <v>562.99999999999989</v>
      </c>
      <c r="O12" s="14">
        <f>('Raw Data'!T12)*1440</f>
        <v>435.00000000000006</v>
      </c>
      <c r="P12" s="12">
        <f>'Raw Data'!U12</f>
        <v>1240</v>
      </c>
      <c r="Q12" s="12">
        <f>'Raw Data'!V12</f>
        <v>0</v>
      </c>
      <c r="R12" s="12">
        <f>'Raw Data'!W12</f>
        <v>4</v>
      </c>
      <c r="S12" s="12">
        <f>'Raw Data'!X12</f>
        <v>0</v>
      </c>
      <c r="T12" s="12">
        <f>'Raw Data'!Y12</f>
        <v>4</v>
      </c>
      <c r="U12" s="12">
        <f>'Raw Data'!Z12</f>
        <v>2.5</v>
      </c>
      <c r="V12" s="12">
        <f>'Raw Data'!AA12</f>
        <v>5843</v>
      </c>
      <c r="W12" s="12">
        <f>'Raw Data'!AB12</f>
        <v>98</v>
      </c>
      <c r="X12" s="12">
        <f>'Raw Data'!AC12</f>
        <v>96</v>
      </c>
      <c r="Y12" s="3">
        <f>'Raw Data'!AD12</f>
        <v>86</v>
      </c>
      <c r="Z12" s="3">
        <f>'Raw Data'!AE12</f>
        <v>86</v>
      </c>
      <c r="AA12" s="14">
        <f>'Raw Data'!AF12</f>
        <v>1200</v>
      </c>
      <c r="AB12" s="12">
        <f>'Raw Data'!AG12</f>
        <v>90</v>
      </c>
      <c r="AC12" s="18">
        <f>('Raw Data'!AH12)*1440</f>
        <v>75</v>
      </c>
      <c r="AD12" s="18">
        <f>('Raw Data'!AI12)*1440</f>
        <v>85.000000000000014</v>
      </c>
    </row>
    <row r="13" spans="1:30" x14ac:dyDescent="0.25">
      <c r="A13" s="12" t="str">
        <f>'Raw Data'!A13</f>
        <v>Abhishek</v>
      </c>
      <c r="B13" s="12">
        <f>'Raw Data'!B13</f>
        <v>31</v>
      </c>
      <c r="C13" s="12" t="str">
        <f>'Raw Data'!C13</f>
        <v>Middle Age</v>
      </c>
      <c r="D13" s="12" t="str">
        <f>'Raw Data'!D13</f>
        <v>Male</v>
      </c>
      <c r="E13" s="12" t="str">
        <f>'Raw Data'!E13</f>
        <v xml:space="preserve">Bangalore </v>
      </c>
      <c r="F13" s="12" t="str">
        <f>'Raw Data'!F13</f>
        <v>IT</v>
      </c>
      <c r="G13" s="13">
        <f>'Raw Data'!G13</f>
        <v>44936</v>
      </c>
      <c r="H13" s="12">
        <f>'Raw Data'!I13</f>
        <v>6</v>
      </c>
      <c r="I13" s="12">
        <f>'Raw Data'!J13</f>
        <v>17</v>
      </c>
      <c r="J13" s="12">
        <f>'Raw Data'!K13</f>
        <v>11</v>
      </c>
      <c r="K13" s="12">
        <f>'Raw Data'!L13</f>
        <v>8</v>
      </c>
      <c r="L13" s="12">
        <f>'Raw Data'!M13</f>
        <v>2</v>
      </c>
      <c r="M13" s="12">
        <f>'Raw Data'!N13</f>
        <v>62</v>
      </c>
      <c r="N13" s="14">
        <f>'Raw Data'!Q13</f>
        <v>599.99999999999989</v>
      </c>
      <c r="O13" s="14">
        <f>('Raw Data'!T13)*1440</f>
        <v>465</v>
      </c>
      <c r="P13" s="12">
        <f>'Raw Data'!U13</f>
        <v>269</v>
      </c>
      <c r="Q13" s="12">
        <f>'Raw Data'!V13</f>
        <v>0</v>
      </c>
      <c r="R13" s="12">
        <f>'Raw Data'!W13</f>
        <v>3</v>
      </c>
      <c r="S13" s="12">
        <f>'Raw Data'!X13</f>
        <v>0</v>
      </c>
      <c r="T13" s="12">
        <f>'Raw Data'!Y13</f>
        <v>3</v>
      </c>
      <c r="U13" s="12">
        <f>'Raw Data'!Z13</f>
        <v>2.8</v>
      </c>
      <c r="V13" s="12">
        <f>'Raw Data'!AA13</f>
        <v>4255</v>
      </c>
      <c r="W13" s="12">
        <f>'Raw Data'!AB13</f>
        <v>96</v>
      </c>
      <c r="X13" s="12">
        <f>'Raw Data'!AC13</f>
        <v>98</v>
      </c>
      <c r="Y13" s="3">
        <f>'Raw Data'!AD13</f>
        <v>89</v>
      </c>
      <c r="Z13" s="3">
        <f>'Raw Data'!AE13</f>
        <v>89</v>
      </c>
      <c r="AA13" s="14">
        <f>'Raw Data'!AF13</f>
        <v>1400</v>
      </c>
      <c r="AB13" s="12">
        <f>'Raw Data'!AG13</f>
        <v>168</v>
      </c>
      <c r="AC13" s="19">
        <f>('Raw Data'!AH13)*1440</f>
        <v>174</v>
      </c>
      <c r="AD13" s="19">
        <f>('Raw Data'!AI13)*1440</f>
        <v>50</v>
      </c>
    </row>
    <row r="14" spans="1:30" x14ac:dyDescent="0.25">
      <c r="A14" s="12" t="str">
        <f>'Raw Data'!A14</f>
        <v>Abhishek</v>
      </c>
      <c r="B14" s="12">
        <f>'Raw Data'!B14</f>
        <v>31</v>
      </c>
      <c r="C14" s="12" t="str">
        <f>'Raw Data'!C14</f>
        <v>Middle Age</v>
      </c>
      <c r="D14" s="12" t="str">
        <f>'Raw Data'!D14</f>
        <v>Male</v>
      </c>
      <c r="E14" s="12" t="str">
        <f>'Raw Data'!E14</f>
        <v xml:space="preserve">Bangalore </v>
      </c>
      <c r="F14" s="12" t="str">
        <f>'Raw Data'!F14</f>
        <v>IT</v>
      </c>
      <c r="G14" s="13">
        <f>'Raw Data'!G14</f>
        <v>44937</v>
      </c>
      <c r="H14" s="12">
        <f>'Raw Data'!I14</f>
        <v>7</v>
      </c>
      <c r="I14" s="12">
        <f>'Raw Data'!J14</f>
        <v>21</v>
      </c>
      <c r="J14" s="12">
        <f>'Raw Data'!K14</f>
        <v>15</v>
      </c>
      <c r="K14" s="12">
        <f>'Raw Data'!L14</f>
        <v>9</v>
      </c>
      <c r="L14" s="12">
        <f>'Raw Data'!M14</f>
        <v>3</v>
      </c>
      <c r="M14" s="12">
        <f>'Raw Data'!N14</f>
        <v>40</v>
      </c>
      <c r="N14" s="14">
        <f>'Raw Data'!Q14</f>
        <v>587.99999999999989</v>
      </c>
      <c r="O14" s="14">
        <f>('Raw Data'!T14)*1440</f>
        <v>370.00000000000006</v>
      </c>
      <c r="P14" s="12">
        <f>'Raw Data'!U14</f>
        <v>612</v>
      </c>
      <c r="Q14" s="12">
        <f>'Raw Data'!V14</f>
        <v>35</v>
      </c>
      <c r="R14" s="12">
        <f>'Raw Data'!W14</f>
        <v>4</v>
      </c>
      <c r="S14" s="12">
        <f>'Raw Data'!X14</f>
        <v>2</v>
      </c>
      <c r="T14" s="12">
        <f>'Raw Data'!Y14</f>
        <v>2</v>
      </c>
      <c r="U14" s="12">
        <f>'Raw Data'!Z14</f>
        <v>3.1</v>
      </c>
      <c r="V14" s="12">
        <f>'Raw Data'!AA14</f>
        <v>6203</v>
      </c>
      <c r="W14" s="12">
        <f>'Raw Data'!AB14</f>
        <v>99</v>
      </c>
      <c r="X14" s="12">
        <f>'Raw Data'!AC14</f>
        <v>99</v>
      </c>
      <c r="Y14" s="3">
        <f>'Raw Data'!AD14</f>
        <v>86</v>
      </c>
      <c r="Z14" s="3">
        <f>'Raw Data'!AE14</f>
        <v>86</v>
      </c>
      <c r="AA14" s="14">
        <f>'Raw Data'!AF14</f>
        <v>1100</v>
      </c>
      <c r="AB14" s="12">
        <f>'Raw Data'!AG14</f>
        <v>195</v>
      </c>
      <c r="AC14" s="18">
        <f>('Raw Data'!AH14)*1440</f>
        <v>192</v>
      </c>
      <c r="AD14" s="18">
        <f>('Raw Data'!AI14)*1440</f>
        <v>60</v>
      </c>
    </row>
    <row r="15" spans="1:30" x14ac:dyDescent="0.25">
      <c r="A15" s="12" t="str">
        <f>'Raw Data'!A15</f>
        <v>Abhishek</v>
      </c>
      <c r="B15" s="12">
        <f>'Raw Data'!B15</f>
        <v>31</v>
      </c>
      <c r="C15" s="12" t="str">
        <f>'Raw Data'!C15</f>
        <v>Middle Age</v>
      </c>
      <c r="D15" s="12" t="str">
        <f>'Raw Data'!D15</f>
        <v>Male</v>
      </c>
      <c r="E15" s="12" t="str">
        <f>'Raw Data'!E15</f>
        <v xml:space="preserve">Bangalore </v>
      </c>
      <c r="F15" s="12" t="str">
        <f>'Raw Data'!F15</f>
        <v>IT</v>
      </c>
      <c r="G15" s="13">
        <f>'Raw Data'!G15</f>
        <v>44938</v>
      </c>
      <c r="H15" s="12">
        <f>'Raw Data'!I15</f>
        <v>7</v>
      </c>
      <c r="I15" s="12">
        <f>'Raw Data'!J15</f>
        <v>29</v>
      </c>
      <c r="J15" s="12">
        <f>'Raw Data'!K15</f>
        <v>9</v>
      </c>
      <c r="K15" s="12">
        <f>'Raw Data'!L15</f>
        <v>14</v>
      </c>
      <c r="L15" s="12">
        <f>'Raw Data'!M15</f>
        <v>2</v>
      </c>
      <c r="M15" s="12">
        <f>'Raw Data'!N15</f>
        <v>44</v>
      </c>
      <c r="N15" s="14">
        <f>'Raw Data'!Q15</f>
        <v>616.00000000000011</v>
      </c>
      <c r="O15" s="14">
        <f>('Raw Data'!T15)*1440</f>
        <v>310</v>
      </c>
      <c r="P15" s="12">
        <f>'Raw Data'!U15</f>
        <v>576</v>
      </c>
      <c r="Q15" s="12">
        <f>'Raw Data'!V15</f>
        <v>35</v>
      </c>
      <c r="R15" s="12">
        <f>'Raw Data'!W15</f>
        <v>3</v>
      </c>
      <c r="S15" s="12">
        <f>'Raw Data'!X15</f>
        <v>1</v>
      </c>
      <c r="T15" s="12">
        <f>'Raw Data'!Y15</f>
        <v>2</v>
      </c>
      <c r="U15" s="12">
        <f>'Raw Data'!Z15</f>
        <v>2.6</v>
      </c>
      <c r="V15" s="12">
        <f>'Raw Data'!AA15</f>
        <v>5735</v>
      </c>
      <c r="W15" s="12">
        <f>'Raw Data'!AB15</f>
        <v>98</v>
      </c>
      <c r="X15" s="12">
        <f>'Raw Data'!AC15</f>
        <v>98</v>
      </c>
      <c r="Y15" s="3">
        <f>'Raw Data'!AD15</f>
        <v>87</v>
      </c>
      <c r="Z15" s="3">
        <f>'Raw Data'!AE15</f>
        <v>79</v>
      </c>
      <c r="AA15" s="14">
        <f>'Raw Data'!AF15</f>
        <v>1300</v>
      </c>
      <c r="AB15" s="12">
        <f>'Raw Data'!AG15</f>
        <v>255</v>
      </c>
      <c r="AC15" s="19">
        <f>('Raw Data'!AH15)*1440</f>
        <v>148</v>
      </c>
      <c r="AD15" s="19">
        <f>('Raw Data'!AI15)*1440</f>
        <v>99.999999999999986</v>
      </c>
    </row>
    <row r="16" spans="1:30" x14ac:dyDescent="0.25">
      <c r="A16" s="12" t="str">
        <f>'Raw Data'!A16</f>
        <v>Abhishek</v>
      </c>
      <c r="B16" s="12">
        <f>'Raw Data'!B16</f>
        <v>31</v>
      </c>
      <c r="C16" s="12" t="str">
        <f>'Raw Data'!C16</f>
        <v>Middle Age</v>
      </c>
      <c r="D16" s="12" t="str">
        <f>'Raw Data'!D16</f>
        <v>Male</v>
      </c>
      <c r="E16" s="12" t="str">
        <f>'Raw Data'!E16</f>
        <v xml:space="preserve">Bangalore </v>
      </c>
      <c r="F16" s="12" t="str">
        <f>'Raw Data'!F16</f>
        <v>IT</v>
      </c>
      <c r="G16" s="13">
        <f>'Raw Data'!G16</f>
        <v>44939</v>
      </c>
      <c r="H16" s="12">
        <f>'Raw Data'!I16</f>
        <v>5</v>
      </c>
      <c r="I16" s="12">
        <f>'Raw Data'!J16</f>
        <v>26</v>
      </c>
      <c r="J16" s="3">
        <v>6</v>
      </c>
      <c r="K16" s="12">
        <f>'Raw Data'!L16</f>
        <v>8</v>
      </c>
      <c r="L16" s="12">
        <f>'Raw Data'!M16</f>
        <v>3</v>
      </c>
      <c r="M16" s="12">
        <f>'Raw Data'!N16</f>
        <v>67</v>
      </c>
      <c r="N16" s="14">
        <f>'Raw Data'!Q16</f>
        <v>674.99999999999989</v>
      </c>
      <c r="O16" s="14">
        <f>('Raw Data'!T16)*1440</f>
        <v>405</v>
      </c>
      <c r="P16" s="12">
        <f>'Raw Data'!U16</f>
        <v>1635</v>
      </c>
      <c r="Q16" s="12">
        <f>'Raw Data'!V16</f>
        <v>40</v>
      </c>
      <c r="R16" s="12">
        <f>'Raw Data'!W16</f>
        <v>3</v>
      </c>
      <c r="S16" s="12">
        <f>'Raw Data'!X16</f>
        <v>2</v>
      </c>
      <c r="T16" s="12">
        <f>'Raw Data'!Y16</f>
        <v>1</v>
      </c>
      <c r="U16" s="12">
        <f>'Raw Data'!Z16</f>
        <v>3.6</v>
      </c>
      <c r="V16" s="12">
        <f>'Raw Data'!AA16</f>
        <v>3647</v>
      </c>
      <c r="W16" s="12">
        <f>'Raw Data'!AB16</f>
        <v>99</v>
      </c>
      <c r="X16" s="12">
        <f>'Raw Data'!AC16</f>
        <v>97</v>
      </c>
      <c r="Y16" s="3">
        <f>'Raw Data'!AD16</f>
        <v>85</v>
      </c>
      <c r="Z16" s="3">
        <f>'Raw Data'!AE16</f>
        <v>88</v>
      </c>
      <c r="AA16" s="14">
        <f>'Raw Data'!AF16</f>
        <v>1200</v>
      </c>
      <c r="AB16" s="12">
        <f>'Raw Data'!AG16</f>
        <v>230</v>
      </c>
      <c r="AC16" s="18">
        <f>('Raw Data'!AH16)*1440</f>
        <v>181</v>
      </c>
      <c r="AD16" s="18">
        <f>('Raw Data'!AI16)*1440</f>
        <v>120</v>
      </c>
    </row>
    <row r="17" spans="1:30" x14ac:dyDescent="0.25">
      <c r="A17" s="12" t="str">
        <f>'Raw Data'!A17</f>
        <v>Abhishek</v>
      </c>
      <c r="B17" s="12">
        <f>'Raw Data'!B17</f>
        <v>31</v>
      </c>
      <c r="C17" s="12" t="str">
        <f>'Raw Data'!C17</f>
        <v>Middle Age</v>
      </c>
      <c r="D17" s="12" t="str">
        <f>'Raw Data'!D17</f>
        <v>Male</v>
      </c>
      <c r="E17" s="12" t="str">
        <f>'Raw Data'!E17</f>
        <v xml:space="preserve">Bangalore </v>
      </c>
      <c r="F17" s="12" t="str">
        <f>'Raw Data'!F17</f>
        <v>IT</v>
      </c>
      <c r="G17" s="13">
        <f>'Raw Data'!G17</f>
        <v>44942</v>
      </c>
      <c r="H17" s="12">
        <f>'Raw Data'!I17</f>
        <v>8</v>
      </c>
      <c r="I17" s="12">
        <f>'Raw Data'!J17</f>
        <v>22</v>
      </c>
      <c r="J17" s="12">
        <f>'Raw Data'!K17</f>
        <v>6</v>
      </c>
      <c r="K17" s="12">
        <f>'Raw Data'!L17</f>
        <v>11</v>
      </c>
      <c r="L17" s="12">
        <f>'Raw Data'!M17</f>
        <v>1</v>
      </c>
      <c r="M17" s="12">
        <f>'Raw Data'!N17</f>
        <v>36</v>
      </c>
      <c r="N17" s="14">
        <f>'Raw Data'!Q17</f>
        <v>604.99999999999989</v>
      </c>
      <c r="O17" s="14">
        <f>('Raw Data'!T17)*1440</f>
        <v>370.00000000000006</v>
      </c>
      <c r="P17" s="12">
        <f>'Raw Data'!U17</f>
        <v>552</v>
      </c>
      <c r="Q17" s="12">
        <f>'Raw Data'!V17</f>
        <v>42</v>
      </c>
      <c r="R17" s="12">
        <f>'Raw Data'!W17</f>
        <v>4</v>
      </c>
      <c r="S17" s="12">
        <f>'Raw Data'!X17</f>
        <v>1</v>
      </c>
      <c r="T17" s="12">
        <f>'Raw Data'!Y17</f>
        <v>3</v>
      </c>
      <c r="U17" s="12">
        <f>'Raw Data'!Z17</f>
        <v>3.2</v>
      </c>
      <c r="V17" s="12">
        <v>5156</v>
      </c>
      <c r="W17" s="12">
        <f>'Raw Data'!AB17</f>
        <v>98</v>
      </c>
      <c r="X17" s="12">
        <f>'Raw Data'!AC17</f>
        <v>99</v>
      </c>
      <c r="Y17" s="3">
        <f>'Raw Data'!AD17</f>
        <v>89</v>
      </c>
      <c r="Z17" s="3">
        <f>'Raw Data'!AE17</f>
        <v>86</v>
      </c>
      <c r="AA17" s="14">
        <f>'Raw Data'!AF17</f>
        <v>1300</v>
      </c>
      <c r="AB17" s="12">
        <f>'Raw Data'!AG17</f>
        <v>138</v>
      </c>
      <c r="AC17" s="19">
        <f>('Raw Data'!AH17)*1440</f>
        <v>71</v>
      </c>
      <c r="AD17" s="19">
        <f>('Raw Data'!AI17)*1440</f>
        <v>70</v>
      </c>
    </row>
    <row r="18" spans="1:30" x14ac:dyDescent="0.25">
      <c r="A18" s="12" t="str">
        <f>'Raw Data'!A18</f>
        <v>Abhishek</v>
      </c>
      <c r="B18" s="12">
        <f>'Raw Data'!B18</f>
        <v>31</v>
      </c>
      <c r="C18" s="12" t="str">
        <f>'Raw Data'!C18</f>
        <v>Middle Age</v>
      </c>
      <c r="D18" s="12" t="str">
        <f>'Raw Data'!D18</f>
        <v>Male</v>
      </c>
      <c r="E18" s="12" t="str">
        <f>'Raw Data'!E18</f>
        <v xml:space="preserve">Bangalore </v>
      </c>
      <c r="F18" s="12" t="str">
        <f>'Raw Data'!F18</f>
        <v>IT</v>
      </c>
      <c r="G18" s="13">
        <f>'Raw Data'!G18</f>
        <v>44943</v>
      </c>
      <c r="H18" s="12">
        <f>'Raw Data'!I18</f>
        <v>7</v>
      </c>
      <c r="I18" s="12">
        <f>'Raw Data'!J18</f>
        <v>11</v>
      </c>
      <c r="J18" s="12">
        <f>'Raw Data'!K18</f>
        <v>7</v>
      </c>
      <c r="K18" s="12">
        <f>'Raw Data'!L18</f>
        <v>5</v>
      </c>
      <c r="L18" s="12">
        <f>'Raw Data'!M18</f>
        <v>3</v>
      </c>
      <c r="M18" s="12">
        <f>'Raw Data'!N18</f>
        <v>42</v>
      </c>
      <c r="N18" s="14">
        <f>'Raw Data'!Q18</f>
        <v>610</v>
      </c>
      <c r="O18" s="14">
        <f>('Raw Data'!T18)*1440</f>
        <v>304.99999999999994</v>
      </c>
      <c r="P18" s="12">
        <f>'Raw Data'!U18</f>
        <v>1260</v>
      </c>
      <c r="Q18" s="12">
        <f>'Raw Data'!V18</f>
        <v>30</v>
      </c>
      <c r="R18" s="12">
        <f>'Raw Data'!W18</f>
        <v>4</v>
      </c>
      <c r="S18" s="12">
        <f>'Raw Data'!X18</f>
        <v>1</v>
      </c>
      <c r="T18" s="12">
        <f>'Raw Data'!Y18</f>
        <v>3</v>
      </c>
      <c r="U18" s="12">
        <f>'Raw Data'!Z18</f>
        <v>2.1</v>
      </c>
      <c r="V18" s="12">
        <v>5157</v>
      </c>
      <c r="W18" s="12">
        <f>'Raw Data'!AB18</f>
        <v>99</v>
      </c>
      <c r="X18" s="12">
        <f>'Raw Data'!AC18</f>
        <v>99</v>
      </c>
      <c r="Y18" s="3">
        <f>'Raw Data'!AD18</f>
        <v>93</v>
      </c>
      <c r="Z18" s="3">
        <f>'Raw Data'!AE18</f>
        <v>91</v>
      </c>
      <c r="AA18" s="14">
        <f>'Raw Data'!AF18</f>
        <v>1200</v>
      </c>
      <c r="AB18" s="12">
        <f>'Raw Data'!AG18</f>
        <v>214</v>
      </c>
      <c r="AC18" s="18">
        <f>('Raw Data'!AH18)*1440</f>
        <v>72</v>
      </c>
      <c r="AD18" s="18">
        <f>('Raw Data'!AI18)*1440</f>
        <v>75</v>
      </c>
    </row>
    <row r="19" spans="1:30" x14ac:dyDescent="0.25">
      <c r="A19" s="12" t="str">
        <f>'Raw Data'!A19</f>
        <v>Abhishek</v>
      </c>
      <c r="B19" s="12">
        <f>'Raw Data'!B19</f>
        <v>31</v>
      </c>
      <c r="C19" s="12" t="str">
        <f>'Raw Data'!C19</f>
        <v>Middle Age</v>
      </c>
      <c r="D19" s="12" t="str">
        <f>'Raw Data'!D19</f>
        <v>Male</v>
      </c>
      <c r="E19" s="12" t="str">
        <f>'Raw Data'!E19</f>
        <v xml:space="preserve">Bangalore </v>
      </c>
      <c r="F19" s="12" t="str">
        <f>'Raw Data'!F19</f>
        <v>IT</v>
      </c>
      <c r="G19" s="13">
        <f>'Raw Data'!G19</f>
        <v>44944</v>
      </c>
      <c r="H19" s="12">
        <f>'Raw Data'!I19</f>
        <v>6</v>
      </c>
      <c r="I19" s="12">
        <f>'Raw Data'!J19</f>
        <v>13</v>
      </c>
      <c r="J19" s="12">
        <f>'Raw Data'!K19</f>
        <v>9</v>
      </c>
      <c r="K19" s="12">
        <f>'Raw Data'!L19</f>
        <v>8</v>
      </c>
      <c r="L19" s="12">
        <f>'Raw Data'!M19</f>
        <v>3</v>
      </c>
      <c r="M19" s="12">
        <f>'Raw Data'!N19</f>
        <v>38</v>
      </c>
      <c r="N19" s="14">
        <f>'Raw Data'!Q19</f>
        <v>582.00000000000011</v>
      </c>
      <c r="O19" s="14">
        <f>('Raw Data'!T19)*1440</f>
        <v>347.00000000000006</v>
      </c>
      <c r="P19" s="12">
        <f>'Raw Data'!U19</f>
        <v>1050</v>
      </c>
      <c r="Q19" s="12">
        <f>'Raw Data'!V19</f>
        <v>25</v>
      </c>
      <c r="R19" s="12">
        <f>'Raw Data'!W19</f>
        <v>3</v>
      </c>
      <c r="S19" s="12">
        <f>'Raw Data'!X19</f>
        <v>0</v>
      </c>
      <c r="T19" s="12">
        <f>'Raw Data'!Y19</f>
        <v>3</v>
      </c>
      <c r="U19" s="12">
        <f>'Raw Data'!Z19</f>
        <v>3.5</v>
      </c>
      <c r="V19" s="12">
        <v>5158</v>
      </c>
      <c r="W19" s="12">
        <f>'Raw Data'!AB19</f>
        <v>99</v>
      </c>
      <c r="X19" s="12">
        <f>'Raw Data'!AC19</f>
        <v>98</v>
      </c>
      <c r="Y19" s="3">
        <f>'Raw Data'!AD19</f>
        <v>92</v>
      </c>
      <c r="Z19" s="3">
        <f>'Raw Data'!AE19</f>
        <v>87</v>
      </c>
      <c r="AA19" s="14">
        <f>'Raw Data'!AF19</f>
        <v>1300</v>
      </c>
      <c r="AB19" s="12">
        <f>'Raw Data'!AG19</f>
        <v>220</v>
      </c>
      <c r="AC19" s="19">
        <f>('Raw Data'!AH19)*1440</f>
        <v>162</v>
      </c>
      <c r="AD19" s="19">
        <f>('Raw Data'!AI19)*1440</f>
        <v>85.000000000000014</v>
      </c>
    </row>
    <row r="20" spans="1:30" x14ac:dyDescent="0.25">
      <c r="A20" s="12" t="str">
        <f>'Raw Data'!A20</f>
        <v>Abhishek</v>
      </c>
      <c r="B20" s="12">
        <f>'Raw Data'!B20</f>
        <v>31</v>
      </c>
      <c r="C20" s="12" t="str">
        <f>'Raw Data'!C20</f>
        <v>Middle Age</v>
      </c>
      <c r="D20" s="12" t="str">
        <f>'Raw Data'!D20</f>
        <v>Male</v>
      </c>
      <c r="E20" s="12" t="str">
        <f>'Raw Data'!E20</f>
        <v xml:space="preserve">Bangalore </v>
      </c>
      <c r="F20" s="12" t="str">
        <f>'Raw Data'!F20</f>
        <v>IT</v>
      </c>
      <c r="G20" s="13">
        <f>'Raw Data'!G20</f>
        <v>44945</v>
      </c>
      <c r="H20" s="12">
        <f>'Raw Data'!I20</f>
        <v>7</v>
      </c>
      <c r="I20" s="12">
        <f>'Raw Data'!J20</f>
        <v>9</v>
      </c>
      <c r="J20" s="12">
        <f>'Raw Data'!K20</f>
        <v>6</v>
      </c>
      <c r="K20" s="12">
        <f>'Raw Data'!L20</f>
        <v>7</v>
      </c>
      <c r="L20" s="12">
        <f>'Raw Data'!M20</f>
        <v>4</v>
      </c>
      <c r="M20" s="12">
        <f>'Raw Data'!N20</f>
        <v>31</v>
      </c>
      <c r="N20" s="14">
        <f>'Raw Data'!Q20</f>
        <v>619</v>
      </c>
      <c r="O20" s="14">
        <f>('Raw Data'!T20)*1440</f>
        <v>387</v>
      </c>
      <c r="P20" s="12">
        <f>'Raw Data'!U20</f>
        <v>856</v>
      </c>
      <c r="Q20" s="12">
        <f>'Raw Data'!V20</f>
        <v>20</v>
      </c>
      <c r="R20" s="12">
        <f>'Raw Data'!W20</f>
        <v>4</v>
      </c>
      <c r="S20" s="12">
        <f>'Raw Data'!X20</f>
        <v>0</v>
      </c>
      <c r="T20" s="12">
        <f>'Raw Data'!Y20</f>
        <v>4</v>
      </c>
      <c r="U20" s="12">
        <f>'Raw Data'!Z20</f>
        <v>3.8</v>
      </c>
      <c r="V20" s="12">
        <v>5159</v>
      </c>
      <c r="W20" s="12">
        <f>'Raw Data'!AB20</f>
        <v>98</v>
      </c>
      <c r="X20" s="12">
        <f>'Raw Data'!AC20</f>
        <v>96</v>
      </c>
      <c r="Y20" s="3">
        <f>'Raw Data'!AD20</f>
        <v>89</v>
      </c>
      <c r="Z20" s="3">
        <f>'Raw Data'!AE20</f>
        <v>86</v>
      </c>
      <c r="AA20" s="14">
        <f>'Raw Data'!AF20</f>
        <v>1200</v>
      </c>
      <c r="AB20" s="12">
        <f>'Raw Data'!AG20</f>
        <v>275</v>
      </c>
      <c r="AC20" s="18">
        <f>('Raw Data'!AH20)*1440</f>
        <v>190</v>
      </c>
      <c r="AD20" s="18">
        <f>('Raw Data'!AI20)*1440</f>
        <v>75</v>
      </c>
    </row>
    <row r="21" spans="1:30" x14ac:dyDescent="0.25">
      <c r="A21" s="12" t="str">
        <f>'Raw Data'!A21</f>
        <v>Abhishek</v>
      </c>
      <c r="B21" s="12">
        <f>'Raw Data'!B21</f>
        <v>31</v>
      </c>
      <c r="C21" s="12" t="str">
        <f>'Raw Data'!C21</f>
        <v>Middle Age</v>
      </c>
      <c r="D21" s="12" t="str">
        <f>'Raw Data'!D21</f>
        <v>Male</v>
      </c>
      <c r="E21" s="12" t="str">
        <f>'Raw Data'!E21</f>
        <v xml:space="preserve">Bangalore </v>
      </c>
      <c r="F21" s="12" t="str">
        <f>'Raw Data'!F21</f>
        <v>IT</v>
      </c>
      <c r="G21" s="13">
        <f>'Raw Data'!G21</f>
        <v>44946</v>
      </c>
      <c r="H21" s="12">
        <f>'Raw Data'!I21</f>
        <v>6</v>
      </c>
      <c r="I21" s="12">
        <f>'Raw Data'!J21</f>
        <v>16</v>
      </c>
      <c r="J21" s="12">
        <f>'Raw Data'!K21</f>
        <v>5</v>
      </c>
      <c r="K21" s="12">
        <f>'Raw Data'!L21</f>
        <v>8</v>
      </c>
      <c r="L21" s="12">
        <f>'Raw Data'!M21</f>
        <v>4</v>
      </c>
      <c r="M21" s="12">
        <f>'Raw Data'!N21</f>
        <v>35</v>
      </c>
      <c r="N21" s="14">
        <f>'Raw Data'!Q21</f>
        <v>632.00000000000011</v>
      </c>
      <c r="O21" s="14">
        <f>('Raw Data'!T21)*1440</f>
        <v>415.00000000000006</v>
      </c>
      <c r="P21" s="12">
        <f>'Raw Data'!U21</f>
        <v>752</v>
      </c>
      <c r="Q21" s="12">
        <f>'Raw Data'!V21</f>
        <v>25</v>
      </c>
      <c r="R21" s="12">
        <f>'Raw Data'!W21</f>
        <v>4</v>
      </c>
      <c r="S21" s="12">
        <f>'Raw Data'!X21</f>
        <v>1</v>
      </c>
      <c r="T21" s="12">
        <f>'Raw Data'!Y21</f>
        <v>3</v>
      </c>
      <c r="U21" s="12">
        <f>'Raw Data'!Z21</f>
        <v>1.5</v>
      </c>
      <c r="V21" s="12">
        <v>5160</v>
      </c>
      <c r="W21" s="12">
        <f>'Raw Data'!AB21</f>
        <v>99</v>
      </c>
      <c r="X21" s="12">
        <f>'Raw Data'!AC21</f>
        <v>99</v>
      </c>
      <c r="Y21" s="3">
        <f>'Raw Data'!AD21</f>
        <v>86</v>
      </c>
      <c r="Z21" s="3">
        <f>'Raw Data'!AE21</f>
        <v>92</v>
      </c>
      <c r="AA21" s="14">
        <f>'Raw Data'!AF21</f>
        <v>1300</v>
      </c>
      <c r="AB21" s="12">
        <f>'Raw Data'!AG21</f>
        <v>312</v>
      </c>
      <c r="AC21" s="19">
        <f>('Raw Data'!AH21)*1440</f>
        <v>160</v>
      </c>
      <c r="AD21" s="19">
        <f>('Raw Data'!AI21)*1440</f>
        <v>90</v>
      </c>
    </row>
    <row r="22" spans="1:30" x14ac:dyDescent="0.25">
      <c r="A22" s="12" t="str">
        <f>'Raw Data'!A22</f>
        <v>Abhishek</v>
      </c>
      <c r="B22" s="12">
        <f>'Raw Data'!B22</f>
        <v>31</v>
      </c>
      <c r="C22" s="12" t="str">
        <f>'Raw Data'!C22</f>
        <v>Middle Age</v>
      </c>
      <c r="D22" s="12" t="str">
        <f>'Raw Data'!D22</f>
        <v>Male</v>
      </c>
      <c r="E22" s="12" t="str">
        <f>'Raw Data'!E22</f>
        <v xml:space="preserve">Bangalore </v>
      </c>
      <c r="F22" s="12" t="str">
        <f>'Raw Data'!F22</f>
        <v>IT</v>
      </c>
      <c r="G22" s="13">
        <f>'Raw Data'!G22</f>
        <v>44949</v>
      </c>
      <c r="H22" s="12">
        <f>'Raw Data'!I22</f>
        <v>5</v>
      </c>
      <c r="I22" s="12">
        <f>'Raw Data'!J22</f>
        <v>8</v>
      </c>
      <c r="J22" s="12">
        <f>'Raw Data'!K22</f>
        <v>12</v>
      </c>
      <c r="K22" s="12">
        <f>'Raw Data'!L22</f>
        <v>8</v>
      </c>
      <c r="L22" s="12">
        <f>'Raw Data'!M22</f>
        <v>3</v>
      </c>
      <c r="M22" s="12">
        <f>'Raw Data'!N22</f>
        <v>40</v>
      </c>
      <c r="N22" s="14">
        <f>'Raw Data'!Q22</f>
        <v>641</v>
      </c>
      <c r="O22" s="14">
        <f>('Raw Data'!T22)*1440</f>
        <v>369.99999999999994</v>
      </c>
      <c r="P22" s="12">
        <f>'Raw Data'!U22</f>
        <v>1275</v>
      </c>
      <c r="Q22" s="12">
        <f>'Raw Data'!V22</f>
        <v>35</v>
      </c>
      <c r="R22" s="12">
        <f>'Raw Data'!W22</f>
        <v>4</v>
      </c>
      <c r="S22" s="12">
        <f>'Raw Data'!X22</f>
        <v>2</v>
      </c>
      <c r="T22" s="12">
        <f>'Raw Data'!Y22</f>
        <v>2</v>
      </c>
      <c r="U22" s="12">
        <f>'Raw Data'!Z22</f>
        <v>2.6</v>
      </c>
      <c r="V22" s="12">
        <v>5161</v>
      </c>
      <c r="W22" s="12">
        <f>'Raw Data'!AB22</f>
        <v>97</v>
      </c>
      <c r="X22" s="12">
        <f>'Raw Data'!AC22</f>
        <v>95</v>
      </c>
      <c r="Y22" s="3">
        <f>'Raw Data'!AD22</f>
        <v>88</v>
      </c>
      <c r="Z22" s="3">
        <f>'Raw Data'!AE22</f>
        <v>83</v>
      </c>
      <c r="AA22" s="14">
        <f>'Raw Data'!AF22</f>
        <v>1100</v>
      </c>
      <c r="AB22" s="12">
        <f>'Raw Data'!AG22</f>
        <v>148</v>
      </c>
      <c r="AC22" s="18">
        <f>('Raw Data'!AH22)*1440</f>
        <v>132</v>
      </c>
      <c r="AD22" s="18">
        <f>('Raw Data'!AI22)*1440</f>
        <v>70</v>
      </c>
    </row>
    <row r="23" spans="1:30" x14ac:dyDescent="0.25">
      <c r="J23" s="12">
        <f>'Raw Data'!K16</f>
        <v>6</v>
      </c>
    </row>
  </sheetData>
  <autoFilter ref="AC1:AD22"/>
  <pageMargins left="0.7" right="0.7" top="0.75" bottom="0.75" header="0.3" footer="0.3"/>
  <pageSetup orientation="portrait" r:id="rId1"/>
  <headerFooter>
    <oddFooter>&amp;RClassification: GE-Genpact Non Public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Tripathy</dc:creator>
  <cp:lastModifiedBy>Mishra, Abhishek</cp:lastModifiedBy>
  <dcterms:created xsi:type="dcterms:W3CDTF">2023-01-12T16:55:15Z</dcterms:created>
  <dcterms:modified xsi:type="dcterms:W3CDTF">2023-01-24T20:43:43Z</dcterms:modified>
</cp:coreProperties>
</file>