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C:\UW\ISO 27001\"/>
    </mc:Choice>
  </mc:AlternateContent>
  <xr:revisionPtr revIDLastSave="0" documentId="13_ncr:1_{E55F0AEE-3A30-4FBF-BA05-F37AD550D77E}" xr6:coauthVersionLast="47" xr6:coauthVersionMax="47" xr10:uidLastSave="{00000000-0000-0000-0000-000000000000}"/>
  <bookViews>
    <workbookView xWindow="-110" yWindow="-110" windowWidth="19420" windowHeight="10420" tabRatio="573" firstSheet="1" activeTab="3" xr2:uid="{00000000-000D-0000-FFFF-FFFF00000000}"/>
  </bookViews>
  <sheets>
    <sheet name="Version" sheetId="6" r:id="rId1"/>
    <sheet name="Compliance Monitoring Dashboard" sheetId="5" r:id="rId2"/>
    <sheet name="Mandatory ISMS requirements" sheetId="2" r:id="rId3"/>
    <sheet name="Annex A controls" sheetId="3" r:id="rId4"/>
  </sheets>
  <definedNames>
    <definedName name="__xlnm._FilterDatabase" localSheetId="3">'Annex A controls'!$A$2:$K$34</definedName>
    <definedName name="__xlnm._FilterDatabase_1">'Annex A controls'!$A$2:$K$34</definedName>
    <definedName name="__xlnm.Print_Titles" localSheetId="3">'Annex A controls'!$A$2:$IV$2</definedName>
    <definedName name="Applicability">'Compliance Monitoring Dashboard'!$B$15:$B$16</definedName>
    <definedName name="CMM">#REF!</definedName>
    <definedName name="ControlTotal">'Annex A controls'!$J$35</definedName>
    <definedName name="Excel_BuiltIn_Print_Area" localSheetId="2">'Mandatory ISMS requirements'!$B$1:$E$55</definedName>
    <definedName name="Excel_BuiltIn_Print_Titles" localSheetId="3">'Annex A controls'!$A$2:$IV$2</definedName>
    <definedName name="_xlnm.Print_Area" localSheetId="3">'Annex A controls'!$B$1:$K$35</definedName>
    <definedName name="_xlnm.Print_Area" localSheetId="1">'Compliance Monitoring Dashboard'!$B$2:$O$32</definedName>
    <definedName name="_xlnm.Print_Area" localSheetId="2">'Mandatory ISMS requirements'!$B$1:$E$56</definedName>
    <definedName name="_xlnm.Print_Titles" localSheetId="3">'Annex A controls'!$1:$2</definedName>
    <definedName name="_xlnm.Print_Titles" localSheetId="2">'Mandatory ISMS requirements'!$1:$2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 i="5" l="1"/>
  <c r="E9" i="5"/>
  <c r="E10" i="5"/>
  <c r="E11" i="5"/>
  <c r="E12" i="5"/>
  <c r="E13" i="5"/>
  <c r="E14" i="5"/>
  <c r="E7" i="5"/>
  <c r="D58" i="2"/>
  <c r="D7" i="5"/>
  <c r="D8" i="5"/>
  <c r="D9" i="5"/>
  <c r="D10" i="5"/>
  <c r="D11" i="5"/>
  <c r="D13" i="5"/>
  <c r="D14" i="5"/>
  <c r="D12" i="5"/>
  <c r="A59" i="2"/>
  <c r="A60" i="2"/>
  <c r="A61" i="2"/>
  <c r="A62" i="2"/>
  <c r="A63" i="2"/>
  <c r="A64" i="2"/>
  <c r="A65" i="2"/>
  <c r="A66" i="2"/>
  <c r="A67" i="2"/>
</calcChain>
</file>

<file path=xl/sharedStrings.xml><?xml version="1.0" encoding="utf-8"?>
<sst xmlns="http://schemas.openxmlformats.org/spreadsheetml/2006/main" count="526" uniqueCount="305">
  <si>
    <t>Status</t>
  </si>
  <si>
    <t>Leadership</t>
  </si>
  <si>
    <t>Policy</t>
  </si>
  <si>
    <t>Planning</t>
  </si>
  <si>
    <t>6.1.1</t>
  </si>
  <si>
    <t>6.1.2</t>
  </si>
  <si>
    <t>Information security risk assessment</t>
  </si>
  <si>
    <t>6.1.3</t>
  </si>
  <si>
    <t>Information security risk treatment</t>
  </si>
  <si>
    <t>Support</t>
  </si>
  <si>
    <t>Resources</t>
  </si>
  <si>
    <t>Competence</t>
  </si>
  <si>
    <t>Awareness</t>
  </si>
  <si>
    <t>Communication</t>
  </si>
  <si>
    <t>Documented information</t>
  </si>
  <si>
    <t>Operation</t>
  </si>
  <si>
    <t>Operational planning and control</t>
  </si>
  <si>
    <t>Performance evaluation</t>
  </si>
  <si>
    <t>Monitoring, measurement, analysis and evaluation</t>
  </si>
  <si>
    <t>Internal audit</t>
  </si>
  <si>
    <t>Management review</t>
  </si>
  <si>
    <t>Improvement</t>
  </si>
  <si>
    <t>Nonconformity and corrective action</t>
  </si>
  <si>
    <t>Continual improvement</t>
  </si>
  <si>
    <t>Meaning</t>
  </si>
  <si>
    <t>Initial</t>
  </si>
  <si>
    <t>Limited</t>
  </si>
  <si>
    <t>Defined</t>
  </si>
  <si>
    <t>Managed</t>
  </si>
  <si>
    <t>Optimized</t>
  </si>
  <si>
    <t>Nonexistent</t>
  </si>
  <si>
    <t>Notes</t>
  </si>
  <si>
    <t>Not applicable</t>
  </si>
  <si>
    <t>Organisational context</t>
  </si>
  <si>
    <t>Context of the organisation</t>
  </si>
  <si>
    <t>Actions to address risks &amp; opportunities</t>
  </si>
  <si>
    <t>Design/plan the ISMS to satisfy the requirements, addressing risks &amp; opportunities</t>
  </si>
  <si>
    <r>
      <t xml:space="preserve">Determine, document and make available necessary </t>
    </r>
    <r>
      <rPr>
        <b/>
        <sz val="10"/>
        <rFont val="Calibri"/>
        <family val="2"/>
        <scheme val="minor"/>
      </rPr>
      <t xml:space="preserve">competences </t>
    </r>
  </si>
  <si>
    <r>
      <t xml:space="preserve">Determine and allocate necessary </t>
    </r>
    <r>
      <rPr>
        <b/>
        <sz val="10"/>
        <rFont val="Calibri"/>
        <family val="2"/>
        <scheme val="minor"/>
      </rPr>
      <t xml:space="preserve">resources </t>
    </r>
    <r>
      <rPr>
        <sz val="10"/>
        <rFont val="Calibri"/>
        <family val="2"/>
        <scheme val="minor"/>
      </rPr>
      <t>for the ISMS</t>
    </r>
  </si>
  <si>
    <t>7.5.1</t>
  </si>
  <si>
    <t>7.5.2</t>
  </si>
  <si>
    <t>7.5.3</t>
  </si>
  <si>
    <r>
      <t xml:space="preserve">Complete lack of recognizable policy, procedure, control </t>
    </r>
    <r>
      <rPr>
        <i/>
        <sz val="9"/>
        <rFont val="Calibri"/>
        <family val="2"/>
        <scheme val="minor"/>
      </rPr>
      <t>etc.</t>
    </r>
  </si>
  <si>
    <t>Development has barely started and will require significant work to fulfill the requirements</t>
  </si>
  <si>
    <t>Progressing nicely but not yet complete</t>
  </si>
  <si>
    <t>Development is more or less complete although detail is lacking and/or it is not yet implemented, enforced and actively supported by top management</t>
  </si>
  <si>
    <t>Has not even been checked yet</t>
  </si>
  <si>
    <t>Section</t>
  </si>
  <si>
    <t>Development is complete, the process/control has been implemented and recently started operating</t>
  </si>
  <si>
    <t>The requirement is fully satisfied, is operating fully as expected, is being actively monitored and improved, and there is substantial evidence to prove all that to the auditors</t>
  </si>
  <si>
    <t>ALL requirements in the main body of ISO/IEC 27001 are mandatory IF your ISMS is to be certified.  Otherwise, managemnent can ignore them.</t>
  </si>
  <si>
    <t>? Unknown</t>
  </si>
  <si>
    <t>A5</t>
  </si>
  <si>
    <t>A6</t>
  </si>
  <si>
    <t>Policies for information security</t>
  </si>
  <si>
    <t>Information security roles and responsibilities</t>
  </si>
  <si>
    <t>Segregation of duties</t>
  </si>
  <si>
    <t>Contact with authorities</t>
  </si>
  <si>
    <t>Contact with special interest groups</t>
  </si>
  <si>
    <t>Information security in project management</t>
  </si>
  <si>
    <t>A7</t>
  </si>
  <si>
    <t>Screening</t>
  </si>
  <si>
    <t>Terms and conditions of employment</t>
  </si>
  <si>
    <t>Management responsibilities</t>
  </si>
  <si>
    <t>A8</t>
  </si>
  <si>
    <t>Information security awareness, education and training</t>
  </si>
  <si>
    <t>Disciplinary process</t>
  </si>
  <si>
    <t>Return of assets</t>
  </si>
  <si>
    <t>Classification of information</t>
  </si>
  <si>
    <t>Labelling of information</t>
  </si>
  <si>
    <t>Access control</t>
  </si>
  <si>
    <t>Information security control</t>
  </si>
  <si>
    <t>Information access restriction</t>
  </si>
  <si>
    <t>Use of privileged utility programs</t>
  </si>
  <si>
    <t>Securing offices, rooms and facilities</t>
  </si>
  <si>
    <t>Working in secure areas</t>
  </si>
  <si>
    <t>Equipment siting and protection</t>
  </si>
  <si>
    <t>Supporting utilities</t>
  </si>
  <si>
    <t>Cabling security</t>
  </si>
  <si>
    <t>Equipment maintenance</t>
  </si>
  <si>
    <t>Documented operating procedures</t>
  </si>
  <si>
    <t>Change management</t>
  </si>
  <si>
    <t>Capacity management</t>
  </si>
  <si>
    <t>Information backup</t>
  </si>
  <si>
    <t>Installation of software on operational systems</t>
  </si>
  <si>
    <t>Management of technical vulnerabilities</t>
  </si>
  <si>
    <t>Security of network services</t>
  </si>
  <si>
    <t>Outsourced development</t>
  </si>
  <si>
    <t>Response to information security incidents</t>
  </si>
  <si>
    <t>Learning from information security incidents</t>
  </si>
  <si>
    <t>Collection of evidence</t>
  </si>
  <si>
    <t>Intellectual property rights</t>
  </si>
  <si>
    <t>Protection of records</t>
  </si>
  <si>
    <t>Independent review of information security</t>
  </si>
  <si>
    <t>Information security policies are developed and approved by the CEO. The policies are uploaded on the portal to which all employees have access to.</t>
  </si>
  <si>
    <t>An appropriate set of procedures for information labelling shall be developed and implemented in accordance with the information classification scheme adopted by the organization.</t>
  </si>
  <si>
    <t>Information security incidents shall be responded to in accordance with the documented procedures.</t>
  </si>
  <si>
    <t>Information processing facilities shall be implemented with redundancy sufficient to meet availability requirements.</t>
  </si>
  <si>
    <t>Control</t>
  </si>
  <si>
    <t>Control Status</t>
  </si>
  <si>
    <t xml:space="preserve"> ISMS Requirements</t>
  </si>
  <si>
    <t>Version</t>
  </si>
  <si>
    <t>Legal</t>
  </si>
  <si>
    <t>Operational</t>
  </si>
  <si>
    <t>Regulatory</t>
  </si>
  <si>
    <t>Reason</t>
  </si>
  <si>
    <t>Applicable</t>
  </si>
  <si>
    <t>Contractual</t>
  </si>
  <si>
    <t>Yes</t>
  </si>
  <si>
    <t>No</t>
  </si>
  <si>
    <t>X</t>
  </si>
  <si>
    <t>Annex A Controls</t>
  </si>
  <si>
    <t>Status of ISO 27001:2022 implementation</t>
  </si>
  <si>
    <t>Understanding the organization and its context</t>
  </si>
  <si>
    <t>Understanding the needs and expectations of interested parties</t>
  </si>
  <si>
    <t>Determining the scope of the information security management system</t>
  </si>
  <si>
    <t>Information security management system</t>
  </si>
  <si>
    <t>Leadership and commitment</t>
  </si>
  <si>
    <t>Organizational roles, responsibilities and authorities</t>
  </si>
  <si>
    <t>General</t>
  </si>
  <si>
    <t>Information security objectives and planning to achieve them</t>
  </si>
  <si>
    <t>Control of documented information</t>
  </si>
  <si>
    <t>Establish a security awareness program</t>
  </si>
  <si>
    <t>Determine the need for internal and external communications relevant to the ISMS</t>
  </si>
  <si>
    <t>General (Provide documentation required by the standard plus that required by the organization)</t>
  </si>
  <si>
    <r>
      <t xml:space="preserve">Creating and updating (Provide document titles, authors </t>
    </r>
    <r>
      <rPr>
        <i/>
        <sz val="10"/>
        <rFont val="Calibri"/>
        <family val="2"/>
        <scheme val="minor"/>
      </rPr>
      <t>etc</t>
    </r>
    <r>
      <rPr>
        <sz val="10"/>
        <rFont val="Calibri"/>
        <family val="2"/>
        <scheme val="minor"/>
      </rPr>
      <t>., format them consistently, and review &amp; approve them)</t>
    </r>
  </si>
  <si>
    <t>Follow up on resolving NCs</t>
  </si>
  <si>
    <t>Internal audit programme</t>
  </si>
  <si>
    <t>Maanagement review inputs</t>
  </si>
  <si>
    <t>Management review results</t>
  </si>
  <si>
    <t>9.3.1</t>
  </si>
  <si>
    <t>9.3.2</t>
  </si>
  <si>
    <t>9.3.3</t>
  </si>
  <si>
    <t>Top management must demonstrate leadership &amp; commitment to the ISMS</t>
  </si>
  <si>
    <t>Document the information security policy</t>
  </si>
  <si>
    <t>Assign and communicate information security rôles &amp; responsibilities</t>
  </si>
  <si>
    <t>ISO/IEC 27001:2022 mandatory requirement</t>
  </si>
  <si>
    <r>
      <t>Plan, implement, control &amp; document ISMS processes to manage risks (</t>
    </r>
    <r>
      <rPr>
        <i/>
        <sz val="10"/>
        <rFont val="Calibri"/>
        <family val="2"/>
        <scheme val="minor"/>
      </rPr>
      <t xml:space="preserve">i.e. </t>
    </r>
    <r>
      <rPr>
        <sz val="10"/>
        <rFont val="Calibri"/>
        <family val="2"/>
        <scheme val="minor"/>
      </rPr>
      <t>a risk treatment plan)</t>
    </r>
  </si>
  <si>
    <t xml:space="preserve">(Re)assess &amp; document information security risks regularly &amp; on changes </t>
  </si>
  <si>
    <t>Implement the risk treatment plan (treat the risks!) and document the results</t>
  </si>
  <si>
    <t>Monitor, measure, analyze and evaluate the ISMS and the controls</t>
  </si>
  <si>
    <t>Continually improve the ISMS</t>
  </si>
  <si>
    <t>Statement of Applicability</t>
  </si>
  <si>
    <t>Document</t>
  </si>
  <si>
    <t>Date</t>
  </si>
  <si>
    <t xml:space="preserve">ISO 27001:2022 Statement of Applicability </t>
  </si>
  <si>
    <t>Organizational Controls</t>
  </si>
  <si>
    <t>Information security policy and topic-specific policies shall be defined, approved by management, published, communicated to and acknowledged by relevant personnel and relevant interested parties, and reviewed at planned intervals and if significant changes occur.</t>
  </si>
  <si>
    <t>Information security roles and responsibilities shall be defined and allocated according to the organization needs.</t>
  </si>
  <si>
    <t>Conflicting duties and conflicting areas of responsibility shall be segregated.</t>
  </si>
  <si>
    <t>Management shall require all personnel to apply information security in accordance with the established information security policy, topic-specific policies and procedures of the organization.</t>
  </si>
  <si>
    <t>The organization shall establish and maintain contact with relevant authorities.</t>
  </si>
  <si>
    <t>The organization shall establish and maintain contact with special interest groups or other specialist security forums and professional associations.</t>
  </si>
  <si>
    <t>Threat intelligence</t>
  </si>
  <si>
    <t>Information relating to information security threats shall be collected and analysed to produce threat intelligence.</t>
  </si>
  <si>
    <t>Information security shall be integrated into project management.</t>
  </si>
  <si>
    <t>Inventory of information and other associated assets</t>
  </si>
  <si>
    <t>An inventory of information and other associated assets, including owners, shall be developed and maintained.</t>
  </si>
  <si>
    <t>Acceptable use of information and other associated assets</t>
  </si>
  <si>
    <t>Rules for the acceptable use and procedures for handling information and other associated assets shall be identified, documented and implemented.</t>
  </si>
  <si>
    <t>Personnel and other interested parties as appropriate shall return all the organization’s assets in their possession upon change or termination of their employment, contract or agreement.</t>
  </si>
  <si>
    <t>5.10</t>
  </si>
  <si>
    <t>Information shall be classified according to the information security needs of the organization based on confidentiality, integrity, availability and relevant interested party requirements.</t>
  </si>
  <si>
    <t>Information transfer</t>
  </si>
  <si>
    <t>Information transfer rules, procedures, or agreements shall be in place for all types of transfer facilities within the organization and between the organization and other parties.</t>
  </si>
  <si>
    <t>Rules to control physical and logical access to information and other associated assets shall be established and implemented based on business and information security requirements.</t>
  </si>
  <si>
    <t>Identity management</t>
  </si>
  <si>
    <t>The full life cycle of identities shall be managed.</t>
  </si>
  <si>
    <t>Authentication information</t>
  </si>
  <si>
    <t>Allocation and management of authentication information shall be controlled by a management process, including advising personnel on appropriate handling of authentication information.</t>
  </si>
  <si>
    <t>Access rights</t>
  </si>
  <si>
    <t>Access rights to information and other associated assets shall be provisioned, reviewed, modified and removed in accordance with the organization’s topic-specific policy on and rules for access control.</t>
  </si>
  <si>
    <t>Information security in supplier relationships</t>
  </si>
  <si>
    <t>Processes and procedures shall be defined and implemented to manage the information security risks associated with the use of supplier’s products or services.</t>
  </si>
  <si>
    <t>Addressing information security within supplier agreements</t>
  </si>
  <si>
    <t>Relevant information security requirements shall be established and agreed with each supplier based on the type of supplier relationship.</t>
  </si>
  <si>
    <t>Managing information security in the information and communication technology (ICT) supply chain</t>
  </si>
  <si>
    <t>Processes and procedures shall be defined and implemented to manage the information security risks associated with the ICT products and services supply chain.</t>
  </si>
  <si>
    <t>Monitoring, review and change management of supplier services</t>
  </si>
  <si>
    <t>The organization shall regularly monitor, review, evaluate and manage change in supplier information security practices and service delivery.</t>
  </si>
  <si>
    <t>Information security for use of cloud services</t>
  </si>
  <si>
    <t>Processes for acquisition, use, management and exit from cloud services shall be established in accordance with the organization’s information security requirements.</t>
  </si>
  <si>
    <t>Information security incident management planning and preparation</t>
  </si>
  <si>
    <t>The organization shall plan and prepare for managing information security incidents by defining, establishing and communicating information security incident management processes, roles and responsibilities.</t>
  </si>
  <si>
    <t>5.20</t>
  </si>
  <si>
    <t>#</t>
  </si>
  <si>
    <t>Assessment and decision on information security events</t>
  </si>
  <si>
    <t>The organization shall assess information security events and decide if they are to be categorized as information security incidents.</t>
  </si>
  <si>
    <t>Knowledge gained from information security incidents shall be used to strengthen and improve the information security controls.</t>
  </si>
  <si>
    <t>The organization shall establish and implement procedures for the identification, collection, acquisition and preservation of evidence related to information security events.</t>
  </si>
  <si>
    <t>Information security during disruption</t>
  </si>
  <si>
    <t>The organization shall plan how to maintain information security at an appropriate level during disruption.</t>
  </si>
  <si>
    <t>ICT readiness for business continuity</t>
  </si>
  <si>
    <t>ICT readiness shall be planned, implemented, maintained and tested based on business continuity objectives and ICT continuity requirements.</t>
  </si>
  <si>
    <t>Legal, statutory, regulatory and contractual requirements</t>
  </si>
  <si>
    <t>Legal, statutory, regulatory and contractual requirements relevant to information security and the organization’s approach to meet these requirements shall be identified, documented and kept up to date.</t>
  </si>
  <si>
    <t>The organization shall implement appropriate procedures to protect intellectual property rights.</t>
  </si>
  <si>
    <t>Records shall be protected from loss, destruction, falsification, unauthorized access and unauthorized release.</t>
  </si>
  <si>
    <t>Privacy and protection of personal identifiable information (PII)</t>
  </si>
  <si>
    <t>The organization shall identify and meet the requirements regarding the preservation of privacy and protection of PII according to applicable laws and regulations and contractual requirements.</t>
  </si>
  <si>
    <t>The organization’s approach to managing information security and its implementation including people, processes and technologies shall be reviewed independently at planned intervals, or when significant changes occur.</t>
  </si>
  <si>
    <t>Compliance with policies, rules and standards for information security</t>
  </si>
  <si>
    <t>Compliance with the organization’s information security policy, topic-specific policies, rules and standards shall be regularly reviewed.</t>
  </si>
  <si>
    <t>Operating procedures for information processing facilities shall be documented and made available to personnel who need them.</t>
  </si>
  <si>
    <t>5.30</t>
  </si>
  <si>
    <t>People Controls</t>
  </si>
  <si>
    <t>Background verification checks on all candidates to become personnel shall be carried out prior to joining the organization and on an ongoing basis taking into consideration applicable laws, regulations and ethics and be proportional to the business requirements, the classification of the information to be accessed and the perceived risks.</t>
  </si>
  <si>
    <t>The employment contractual agreements shall state the personnel’s and the organization’s responsibilities for information security.</t>
  </si>
  <si>
    <t>Personnel of the organization and relevant interested parties shall receive appropriate information security awareness, education and training and regular updates of the organization's information security policy, topic-specific policies and procedures, as relevant for their job function.</t>
  </si>
  <si>
    <t>A disciplinary process shall be formalized and communicated to take actions against personnel and other relevant interested parties who have committed an information security policy violation.</t>
  </si>
  <si>
    <t>Responsibilities after termination or change of employment</t>
  </si>
  <si>
    <t>Information security responsibilities and duties that remain valid after termination or change of employment shall be defined, enforced and communicated to relevant personnel and other interested parties.</t>
  </si>
  <si>
    <t>Confidentiality or non-disclosure agreements</t>
  </si>
  <si>
    <t>Confidentiality or non-disclosure agreements reflecting the organization’s needs for the protection of information shall be identified, documented, regularly reviewed and signed by personnel and other relevant interested parties.</t>
  </si>
  <si>
    <t>Remote working</t>
  </si>
  <si>
    <t>Security measures shall be implemented when personnel are working remotely to protect information accessed, processed or stored outside the organization’s premises.</t>
  </si>
  <si>
    <t>Information security event reporting</t>
  </si>
  <si>
    <t>The organization shall provide a mechanism for personnel to report observed or suspected information security events through appropriate channels in a timely manner.</t>
  </si>
  <si>
    <t>Physical Controls</t>
  </si>
  <si>
    <t>Physical security perimeters</t>
  </si>
  <si>
    <t>Security perimeters shall be defined and used to protect areas that contain information and other associated assets.</t>
  </si>
  <si>
    <t>Physical entry</t>
  </si>
  <si>
    <t>Secure areas shall be protected by appropriate entry controls and access points.</t>
  </si>
  <si>
    <t>Physical security for offices, rooms and facilities shall be designed and implemented.</t>
  </si>
  <si>
    <t>Physical security monitoring</t>
  </si>
  <si>
    <t>Premises shall be continuously monitored for unauthorized physical access.</t>
  </si>
  <si>
    <t>Protecting against physical and environmental threats</t>
  </si>
  <si>
    <t>Protection against physical and environmental threats, such as natural disasters and other intentional or unintentional physical threats to infrastructure shall be designed and implemented.</t>
  </si>
  <si>
    <t>Security measures for working in secure areas shall be designed and implemented.</t>
  </si>
  <si>
    <t>Clear desk and clear screen</t>
  </si>
  <si>
    <t>Clear desk rules for papers and removable storage media and clear screen rules for information processing facilities shall be defined and appropriately enforced.</t>
  </si>
  <si>
    <t>Equipment shall be sited securely and protected.</t>
  </si>
  <si>
    <t>Security of assets off-premises</t>
  </si>
  <si>
    <t>Off-site assets shall be protected.</t>
  </si>
  <si>
    <t>Storage media</t>
  </si>
  <si>
    <t>Storage media shall be managed through their life cycle of acquisition, use, transportation and disposal in accordance with the organization’s classification scheme and handling requirements.</t>
  </si>
  <si>
    <t>Information processing facilities shall be protected from power failures and other disruptions caused by failures in supporting utilities.</t>
  </si>
  <si>
    <t>Cables carrying power, data or supporting information services shall be protected from interception, interference or damage.</t>
  </si>
  <si>
    <t>Equipment shall be maintained correctly to ensure availability, integrity and confidentiality of information.</t>
  </si>
  <si>
    <t>Secure disposal or re-use of equipment</t>
  </si>
  <si>
    <t>Items of equipment containing storage media shall be verified to ensure that any sensitive data and licensed software has been removed or securely overwritten prior to disposal or re-use.</t>
  </si>
  <si>
    <t>7.10</t>
  </si>
  <si>
    <t>Technological Controls</t>
  </si>
  <si>
    <t>8.10</t>
  </si>
  <si>
    <t>8.20</t>
  </si>
  <si>
    <t>8.30</t>
  </si>
  <si>
    <t>User end point devices</t>
  </si>
  <si>
    <t>Information stored on, processed by or accessible via user end point devices shall be protected.</t>
  </si>
  <si>
    <t>Privileged access rights</t>
  </si>
  <si>
    <t>The allocation and use of privileged access rights shall be restricted and managed.</t>
  </si>
  <si>
    <t>Access to information and other associated assets shall be restricted in accordance with the established topic-specific policy on access control.</t>
  </si>
  <si>
    <t>Access to source code</t>
  </si>
  <si>
    <t>Read and write access to source code, development tools and software libraries shall be appropriately managed.</t>
  </si>
  <si>
    <t>Secure authentication</t>
  </si>
  <si>
    <t>Secure authentication technologies and procedures shall be implemented based on information access restrictions and the topic-specific policy on access control.</t>
  </si>
  <si>
    <t>The use of resources shall be monitored and adjusted in line with current and expected capacity requirements.</t>
  </si>
  <si>
    <t>Protection against malware</t>
  </si>
  <si>
    <t>Protection against malware shall be implemented and supported by appropriate user awareness.</t>
  </si>
  <si>
    <t>Information about technical vulnerabilities of information systems in use shall be obtained, the organization’s exposure to such vulnerabilities shall be evaluated and appropriate measures shall be taken.</t>
  </si>
  <si>
    <t>Configuration management</t>
  </si>
  <si>
    <t>Configurations, including security configurations, of hardware, software, services and networks shall be established, documented, implemented, monitored and reviewed.</t>
  </si>
  <si>
    <t>Information deletion</t>
  </si>
  <si>
    <t>Information stored in information systems, devices or in any other storage media shall be deleted when no longer required.</t>
  </si>
  <si>
    <t>Data masking</t>
  </si>
  <si>
    <t>Data masking shall be used in accordance with the organization’s topic-specific policy on access control and other related topic-specific policies, and business requirements, taking applicable legislation into consideration.</t>
  </si>
  <si>
    <t>Data leakage prevention</t>
  </si>
  <si>
    <t>Data leakage prevention measures shall be applied to systems, networks and any other devices that process, store or transmit sensitive information.</t>
  </si>
  <si>
    <t>Backup copies of information, software and systems shall be maintained and regularly tested in accordance with the agreed topic-specific policy on backup.</t>
  </si>
  <si>
    <t>Redundancy of information processing facilities</t>
  </si>
  <si>
    <t>Logging</t>
  </si>
  <si>
    <t>Logs that record activities, exceptions, faults and other relevant events shall be produced, stored, protected and analysed.</t>
  </si>
  <si>
    <t>Monitoring activities</t>
  </si>
  <si>
    <t>Networks, systems and applications shall be monitored for anomalous behaviour and appropriate actions taken to evaluate potential information security incidents.</t>
  </si>
  <si>
    <t>Clock synchronization</t>
  </si>
  <si>
    <t>The clocks of information processing systems used by the organization shall be synchronized to approved time sources.</t>
  </si>
  <si>
    <t>The use of utility programs that can be capable of overriding system and application controls shall be restricted and tightly controlled.</t>
  </si>
  <si>
    <t>Procedures and measures shall be implemented to securely manage software installation on operational systems.</t>
  </si>
  <si>
    <t>Networks security</t>
  </si>
  <si>
    <t>Networks and network devices shall be secured, managed and controlled to protect information in systems and applications.</t>
  </si>
  <si>
    <t>Security mechanisms, service levels and service requirements of network services shall be identified, implemented and monitored.</t>
  </si>
  <si>
    <t>Segregation of networks</t>
  </si>
  <si>
    <t>Groups of information services, users and information systems shall be segregated in the organization’s networks.</t>
  </si>
  <si>
    <t>Web filtering</t>
  </si>
  <si>
    <t>Access to external websites shall be managed to reduce exposure to malicious content.</t>
  </si>
  <si>
    <t>Use of cryptography</t>
  </si>
  <si>
    <t>Rules for the effective use of cryptography, including cryptographic key management, shall be defined and implemented.</t>
  </si>
  <si>
    <t>Secure development life cycle</t>
  </si>
  <si>
    <t>Rules for the secure development of software and systems shall be established and applied.</t>
  </si>
  <si>
    <t>Application security requirements</t>
  </si>
  <si>
    <t>Information security requirements shall be identified, specified and approved when developing or acquiring applications.</t>
  </si>
  <si>
    <t>Secure system architecture and engineering principles</t>
  </si>
  <si>
    <t>Principles for engineering secure systems shall be established, documented, maintained and applied to any information system development activities.</t>
  </si>
  <si>
    <t>Secure coding</t>
  </si>
  <si>
    <t>Secure coding principles shall be applied to software development.</t>
  </si>
  <si>
    <t>Security testing in development and acceptance</t>
  </si>
  <si>
    <t>Security testing processes shall be defined and implemented in the development life cycle.</t>
  </si>
  <si>
    <t>The organization shall direct, monitor and review the activities related to outsourced system development.</t>
  </si>
  <si>
    <t>Separation of development, test and production environments</t>
  </si>
  <si>
    <t>Development, testing and production environments shall be separated and secured.</t>
  </si>
  <si>
    <t>Changes to information processing facilities and information systems shall be subject to change management procedures.</t>
  </si>
  <si>
    <t>Test information</t>
  </si>
  <si>
    <t>Test information shall be appropriately selected, protected and managed.</t>
  </si>
  <si>
    <t>Protection of information systems during audit testing</t>
  </si>
  <si>
    <t>Audit tests and other assurance activities involving assessment of operational systems shall be planned and agreed between the tester and appropriate management.</t>
  </si>
  <si>
    <t>ISMS 27001:2022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</si>
</sst>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name val="Arial"/>
      <family val="2"/>
    </font>
    <font>
      <b/>
      <sz val="12"/>
      <color indexed="9"/>
      <name val="Arial"/>
      <family val="2"/>
    </font>
    <font>
      <sz val="10"/>
      <name val="Arial"/>
      <family val="2"/>
    </font>
    <font>
      <sz val="12"/>
      <name val="Calibri"/>
      <family val="2"/>
      <scheme val="minor"/>
    </font>
    <font>
      <sz val="10"/>
      <name val="Calibri"/>
      <family val="2"/>
      <scheme val="minor"/>
    </font>
    <font>
      <b/>
      <sz val="16"/>
      <name val="Calibri"/>
      <family val="2"/>
      <scheme val="minor"/>
    </font>
    <font>
      <b/>
      <sz val="10"/>
      <name val="Calibri"/>
      <family val="2"/>
      <scheme val="minor"/>
    </font>
    <font>
      <b/>
      <sz val="24"/>
      <name val="Calibri"/>
      <family val="2"/>
      <scheme val="minor"/>
    </font>
    <font>
      <i/>
      <sz val="10"/>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name val="Calibri"/>
      <family val="2"/>
      <scheme val="minor"/>
    </font>
    <font>
      <b/>
      <sz val="12"/>
      <color indexed="8"/>
      <name val="Calibri"/>
      <family val="2"/>
      <scheme val="minor"/>
    </font>
    <font>
      <b/>
      <sz val="16"/>
      <color theme="0"/>
      <name val="Calibri"/>
      <family val="2"/>
      <scheme val="minor"/>
    </font>
    <font>
      <sz val="12"/>
      <name val="Calibri"/>
      <family val="2"/>
    </font>
    <font>
      <sz val="16"/>
      <name val="Calibri"/>
      <family val="2"/>
      <scheme val="minor"/>
    </font>
    <font>
      <i/>
      <sz val="9"/>
      <name val="Calibri"/>
      <family val="2"/>
      <scheme val="minor"/>
    </font>
    <font>
      <sz val="10"/>
      <color theme="0" tint="-0.14999847407452621"/>
      <name val="Calibri"/>
      <family val="2"/>
      <scheme val="minor"/>
    </font>
    <font>
      <b/>
      <sz val="18"/>
      <color theme="0"/>
      <name val="Calibri"/>
      <family val="2"/>
      <scheme val="minor"/>
    </font>
    <font>
      <b/>
      <sz val="14"/>
      <color theme="1"/>
      <name val="Calibri"/>
      <family val="2"/>
      <scheme val="minor"/>
    </font>
    <font>
      <b/>
      <sz val="28"/>
      <name val="Calibri"/>
      <family val="2"/>
      <scheme val="minor"/>
    </font>
    <font>
      <b/>
      <sz val="14"/>
      <color theme="0"/>
      <name val="Calibri"/>
      <family val="2"/>
      <scheme val="minor"/>
    </font>
    <font>
      <b/>
      <sz val="24"/>
      <color theme="0"/>
      <name val="Calibri"/>
      <family val="2"/>
      <scheme val="minor"/>
    </font>
    <font>
      <b/>
      <sz val="12"/>
      <name val="Calibri"/>
      <family val="2"/>
      <scheme val="minor"/>
    </font>
    <font>
      <sz val="16"/>
      <name val="Arial"/>
      <family val="2"/>
    </font>
  </fonts>
  <fills count="11">
    <fill>
      <patternFill patternType="none"/>
    </fill>
    <fill>
      <patternFill patternType="gray125"/>
    </fill>
    <fill>
      <patternFill patternType="solid">
        <fgColor indexed="44"/>
        <bgColor indexed="26"/>
      </patternFill>
    </fill>
    <fill>
      <patternFill patternType="solid">
        <fgColor indexed="8"/>
        <bgColor indexed="58"/>
      </patternFill>
    </fill>
    <fill>
      <patternFill patternType="solid">
        <fgColor theme="0"/>
        <bgColor indexed="64"/>
      </patternFill>
    </fill>
    <fill>
      <patternFill patternType="solid">
        <fgColor theme="8" tint="-0.499984740745262"/>
        <bgColor indexed="64"/>
      </patternFill>
    </fill>
    <fill>
      <patternFill patternType="solid">
        <fgColor theme="8" tint="-0.249977111117893"/>
        <bgColor indexed="42"/>
      </patternFill>
    </fill>
    <fill>
      <patternFill patternType="solid">
        <fgColor theme="8" tint="0.39997558519241921"/>
        <bgColor indexed="42"/>
      </patternFill>
    </fill>
    <fill>
      <patternFill patternType="solid">
        <fgColor theme="8" tint="0.79998168889431442"/>
        <bgColor indexed="64"/>
      </patternFill>
    </fill>
    <fill>
      <patternFill patternType="solid">
        <fgColor theme="5" tint="0.59999389629810485"/>
        <bgColor indexed="42"/>
      </patternFill>
    </fill>
    <fill>
      <patternFill patternType="solid">
        <fgColor theme="5" tint="0.59999389629810485"/>
        <bgColor indexed="64"/>
      </patternFill>
    </fill>
  </fills>
  <borders count="25">
    <border>
      <left/>
      <right/>
      <top/>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top/>
      <bottom style="hair">
        <color indexed="8"/>
      </bottom>
      <diagonal/>
    </border>
    <border>
      <left/>
      <right/>
      <top/>
      <bottom style="hair">
        <color indexed="8"/>
      </bottom>
      <diagonal/>
    </border>
    <border>
      <left style="hair">
        <color indexed="8"/>
      </left>
      <right style="hair">
        <color indexed="8"/>
      </right>
      <top style="hair">
        <color indexed="8"/>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2" fillId="2" borderId="0" applyNumberFormat="0" applyBorder="0" applyAlignment="0" applyProtection="0"/>
    <xf numFmtId="0" fontId="2" fillId="0" borderId="0"/>
    <xf numFmtId="0" fontId="1" fillId="3" borderId="0">
      <alignment horizontal="center" vertical="center"/>
    </xf>
    <xf numFmtId="0" fontId="17" fillId="0" borderId="0">
      <alignment horizontal="center" vertical="center" shrinkToFit="1"/>
    </xf>
    <xf numFmtId="9" fontId="2" fillId="0" borderId="0" applyFont="0" applyFill="0" applyBorder="0" applyAlignment="0" applyProtection="0"/>
  </cellStyleXfs>
  <cellXfs count="111">
    <xf numFmtId="0" fontId="0" fillId="0" borderId="0" xfId="0"/>
    <xf numFmtId="0" fontId="4" fillId="0" borderId="2" xfId="2" applyFont="1" applyBorder="1" applyAlignment="1">
      <alignment horizontal="center" vertical="top"/>
    </xf>
    <xf numFmtId="0" fontId="10" fillId="0" borderId="0" xfId="2" applyFont="1" applyAlignment="1">
      <alignment vertical="center"/>
    </xf>
    <xf numFmtId="0" fontId="3" fillId="0" borderId="0" xfId="2" applyFont="1" applyAlignment="1">
      <alignment horizontal="center" vertical="center"/>
    </xf>
    <xf numFmtId="0" fontId="4" fillId="0" borderId="0" xfId="2" applyFont="1" applyAlignment="1">
      <alignment horizontal="center" vertical="center"/>
    </xf>
    <xf numFmtId="0" fontId="4" fillId="0" borderId="0" xfId="0" applyFont="1" applyAlignment="1">
      <alignment vertical="center"/>
    </xf>
    <xf numFmtId="0" fontId="3" fillId="0" borderId="0" xfId="2" applyFont="1" applyAlignment="1">
      <alignment vertical="center"/>
    </xf>
    <xf numFmtId="0" fontId="4" fillId="0" borderId="0" xfId="2" applyFont="1" applyAlignment="1">
      <alignment vertical="center"/>
    </xf>
    <xf numFmtId="0" fontId="13" fillId="0" borderId="0" xfId="2" applyFont="1" applyAlignment="1">
      <alignment horizontal="center" vertical="center" wrapText="1"/>
    </xf>
    <xf numFmtId="0" fontId="14" fillId="0" borderId="0" xfId="2" applyFont="1" applyAlignment="1" applyProtection="1">
      <alignment wrapText="1"/>
      <protection locked="0"/>
    </xf>
    <xf numFmtId="0" fontId="3" fillId="0" borderId="0" xfId="2" applyFont="1" applyAlignment="1" applyProtection="1">
      <alignment horizontal="center" wrapText="1"/>
      <protection locked="0"/>
    </xf>
    <xf numFmtId="0" fontId="4" fillId="0" borderId="0" xfId="2" applyFont="1" applyAlignment="1" applyProtection="1">
      <alignment wrapText="1"/>
      <protection locked="0"/>
    </xf>
    <xf numFmtId="0" fontId="4" fillId="0" borderId="1" xfId="2" applyFont="1" applyBorder="1" applyAlignment="1" applyProtection="1">
      <alignment wrapText="1"/>
      <protection locked="0"/>
    </xf>
    <xf numFmtId="0" fontId="3" fillId="0" borderId="0" xfId="2" applyFont="1" applyAlignment="1">
      <alignment horizontal="center" wrapText="1"/>
    </xf>
    <xf numFmtId="9" fontId="6" fillId="0" borderId="0" xfId="2" applyNumberFormat="1" applyFont="1" applyAlignment="1">
      <alignment horizontal="center" vertical="top" wrapText="1"/>
    </xf>
    <xf numFmtId="0" fontId="6" fillId="0" borderId="3" xfId="2" applyFont="1" applyBorder="1" applyAlignment="1">
      <alignment horizontal="center" vertical="top"/>
    </xf>
    <xf numFmtId="0" fontId="3" fillId="0" borderId="4" xfId="2" applyFont="1" applyBorder="1" applyAlignment="1" applyProtection="1">
      <alignment horizontal="center" wrapText="1"/>
      <protection locked="0"/>
    </xf>
    <xf numFmtId="0" fontId="4" fillId="0" borderId="0" xfId="0" applyFont="1"/>
    <xf numFmtId="0" fontId="4" fillId="0" borderId="0" xfId="2" applyFont="1" applyAlignment="1" applyProtection="1">
      <alignment vertical="center" wrapText="1"/>
      <protection locked="0"/>
    </xf>
    <xf numFmtId="0" fontId="3" fillId="0" borderId="0" xfId="2" applyFont="1" applyAlignment="1" applyProtection="1">
      <alignment wrapText="1"/>
      <protection locked="0"/>
    </xf>
    <xf numFmtId="0" fontId="3" fillId="0" borderId="0" xfId="0" applyFont="1" applyAlignment="1" applyProtection="1">
      <alignment wrapText="1"/>
      <protection locked="0"/>
    </xf>
    <xf numFmtId="0" fontId="10" fillId="0" borderId="0" xfId="2" applyFont="1" applyAlignment="1" applyProtection="1">
      <alignment vertical="center" wrapText="1"/>
      <protection locked="0"/>
    </xf>
    <xf numFmtId="0" fontId="9" fillId="0" borderId="0" xfId="0" applyFont="1"/>
    <xf numFmtId="0" fontId="4" fillId="0" borderId="0" xfId="0" applyFont="1" applyAlignment="1">
      <alignment horizontal="center" vertical="center"/>
    </xf>
    <xf numFmtId="0" fontId="4" fillId="0" borderId="0" xfId="2" applyFont="1" applyAlignment="1" applyProtection="1">
      <alignment horizontal="left" wrapText="1"/>
      <protection locked="0"/>
    </xf>
    <xf numFmtId="0" fontId="4" fillId="0" borderId="4" xfId="2" applyFont="1" applyBorder="1" applyAlignment="1" applyProtection="1">
      <alignment horizontal="left" wrapText="1"/>
      <protection locked="0"/>
    </xf>
    <xf numFmtId="0" fontId="4" fillId="0" borderId="0" xfId="2" applyFont="1" applyAlignment="1">
      <alignment horizontal="left" vertical="center" shrinkToFit="1"/>
    </xf>
    <xf numFmtId="0" fontId="7" fillId="0" borderId="1" xfId="2" applyFont="1" applyBorder="1" applyAlignment="1">
      <alignment horizontal="center" vertical="center"/>
    </xf>
    <xf numFmtId="0" fontId="4" fillId="0" borderId="6" xfId="2" applyFont="1" applyBorder="1" applyAlignment="1" applyProtection="1">
      <alignment horizontal="center" vertical="center" wrapText="1"/>
      <protection locked="0"/>
    </xf>
    <xf numFmtId="0" fontId="4" fillId="0" borderId="6" xfId="2" applyFont="1" applyBorder="1" applyAlignment="1" applyProtection="1">
      <alignment vertical="center" wrapText="1"/>
      <protection locked="0"/>
    </xf>
    <xf numFmtId="0" fontId="3" fillId="0" borderId="6" xfId="2" applyFont="1" applyBorder="1" applyAlignment="1">
      <alignment horizontal="center" vertical="center" shrinkToFit="1"/>
    </xf>
    <xf numFmtId="0" fontId="4" fillId="0" borderId="6" xfId="2" applyFont="1" applyBorder="1" applyAlignment="1" applyProtection="1">
      <alignment horizontal="left" vertical="center" wrapText="1" shrinkToFit="1"/>
      <protection locked="0"/>
    </xf>
    <xf numFmtId="0" fontId="4" fillId="4" borderId="0" xfId="0" applyFont="1" applyFill="1"/>
    <xf numFmtId="0" fontId="4" fillId="4" borderId="0" xfId="0" applyFont="1" applyFill="1" applyAlignment="1">
      <alignment horizontal="center" vertical="center"/>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12" fillId="4" borderId="6" xfId="2" applyFont="1" applyFill="1" applyBorder="1" applyAlignment="1">
      <alignment horizontal="center" vertical="center" wrapText="1"/>
    </xf>
    <xf numFmtId="9" fontId="5" fillId="4" borderId="6" xfId="2" applyNumberFormat="1" applyFont="1" applyFill="1" applyBorder="1" applyAlignment="1">
      <alignment horizontal="center" vertical="center" wrapText="1"/>
    </xf>
    <xf numFmtId="0" fontId="9" fillId="4" borderId="7" xfId="0" applyFont="1" applyFill="1" applyBorder="1"/>
    <xf numFmtId="0" fontId="9" fillId="4" borderId="8" xfId="0" applyFont="1" applyFill="1" applyBorder="1"/>
    <xf numFmtId="0" fontId="9" fillId="4" borderId="9" xfId="0" applyFont="1" applyFill="1" applyBorder="1"/>
    <xf numFmtId="0" fontId="14" fillId="4" borderId="15" xfId="2" applyFont="1" applyFill="1" applyBorder="1" applyAlignment="1">
      <alignment horizontal="center" vertical="center" shrinkToFit="1"/>
    </xf>
    <xf numFmtId="0" fontId="5" fillId="4" borderId="15" xfId="2" applyFont="1" applyFill="1" applyBorder="1" applyAlignment="1">
      <alignment horizontal="center" vertical="center" shrinkToFit="1"/>
    </xf>
    <xf numFmtId="0" fontId="18" fillId="4" borderId="10" xfId="0" applyFont="1" applyFill="1" applyBorder="1" applyAlignment="1">
      <alignment horizontal="center" vertical="center"/>
    </xf>
    <xf numFmtId="0" fontId="4" fillId="0" borderId="0" xfId="2" applyFont="1" applyAlignment="1">
      <alignment horizontal="center" vertical="center" shrinkToFit="1"/>
    </xf>
    <xf numFmtId="0" fontId="5" fillId="0" borderId="0" xfId="2" applyFont="1" applyAlignment="1" applyProtection="1">
      <alignment wrapText="1"/>
      <protection locked="0"/>
    </xf>
    <xf numFmtId="0" fontId="18" fillId="0" borderId="0" xfId="0" applyFont="1" applyAlignment="1" applyProtection="1">
      <alignment wrapText="1"/>
      <protection locked="0"/>
    </xf>
    <xf numFmtId="0" fontId="18" fillId="0" borderId="0" xfId="2" applyFont="1" applyAlignment="1" applyProtection="1">
      <alignment wrapText="1"/>
      <protection locked="0"/>
    </xf>
    <xf numFmtId="0" fontId="4" fillId="0" borderId="6" xfId="2" applyFont="1" applyBorder="1" applyAlignment="1" applyProtection="1">
      <alignment horizontal="left" vertical="center" wrapText="1"/>
      <protection locked="0"/>
    </xf>
    <xf numFmtId="0" fontId="4" fillId="0" borderId="15" xfId="2" applyFont="1" applyBorder="1" applyAlignment="1" applyProtection="1">
      <alignment horizontal="center" vertical="center" wrapText="1"/>
      <protection locked="0"/>
    </xf>
    <xf numFmtId="0" fontId="4" fillId="0" borderId="19" xfId="2" applyFont="1" applyBorder="1" applyAlignment="1" applyProtection="1">
      <alignment vertical="center" wrapText="1"/>
      <protection locked="0"/>
    </xf>
    <xf numFmtId="0" fontId="4" fillId="0" borderId="20" xfId="2" applyFont="1" applyBorder="1" applyAlignment="1" applyProtection="1">
      <alignment horizontal="center" vertical="center" wrapText="1"/>
      <protection locked="0"/>
    </xf>
    <xf numFmtId="0" fontId="4" fillId="0" borderId="21" xfId="2" applyFont="1" applyBorder="1" applyAlignment="1" applyProtection="1">
      <alignment horizontal="left" vertical="center" wrapText="1"/>
      <protection locked="0"/>
    </xf>
    <xf numFmtId="0" fontId="3" fillId="0" borderId="21" xfId="2" applyFont="1" applyBorder="1" applyAlignment="1">
      <alignment horizontal="center" vertical="center" shrinkToFit="1"/>
    </xf>
    <xf numFmtId="0" fontId="4" fillId="0" borderId="22" xfId="2" applyFont="1" applyBorder="1" applyAlignment="1" applyProtection="1">
      <alignment vertical="center" wrapText="1"/>
      <protection locked="0"/>
    </xf>
    <xf numFmtId="9" fontId="5" fillId="4" borderId="6" xfId="5" applyFont="1" applyFill="1" applyBorder="1" applyAlignment="1">
      <alignment horizontal="center" vertical="center" wrapText="1"/>
    </xf>
    <xf numFmtId="49" fontId="4" fillId="0" borderId="6" xfId="2" applyNumberFormat="1" applyFont="1" applyBorder="1" applyAlignment="1" applyProtection="1">
      <alignment horizontal="center" vertical="center" wrapText="1"/>
      <protection locked="0"/>
    </xf>
    <xf numFmtId="0" fontId="4" fillId="0" borderId="0" xfId="2" applyFont="1" applyAlignment="1">
      <alignment horizontal="left" vertical="center" wrapText="1" shrinkToFit="1"/>
    </xf>
    <xf numFmtId="0" fontId="6" fillId="0" borderId="1" xfId="2" applyFont="1" applyBorder="1" applyAlignment="1">
      <alignment horizontal="center" vertical="center" wrapText="1"/>
    </xf>
    <xf numFmtId="0" fontId="11" fillId="0" borderId="6" xfId="2" applyFont="1" applyBorder="1" applyAlignment="1">
      <alignment horizontal="center" vertical="center" shrinkToFit="1"/>
    </xf>
    <xf numFmtId="0" fontId="20" fillId="0" borderId="6" xfId="2" applyFont="1" applyBorder="1" applyAlignment="1" applyProtection="1">
      <alignment wrapText="1"/>
      <protection locked="0"/>
    </xf>
    <xf numFmtId="0" fontId="3" fillId="0" borderId="6" xfId="2" applyFont="1" applyBorder="1" applyAlignment="1">
      <alignment horizontal="center" vertical="center"/>
    </xf>
    <xf numFmtId="0" fontId="4" fillId="0" borderId="6" xfId="2" applyFont="1" applyBorder="1" applyAlignment="1">
      <alignment horizontal="center" vertical="center" shrinkToFit="1"/>
    </xf>
    <xf numFmtId="0" fontId="4" fillId="0" borderId="6" xfId="2" applyFont="1" applyBorder="1" applyAlignment="1">
      <alignment horizontal="center" vertical="center"/>
    </xf>
    <xf numFmtId="49" fontId="4" fillId="0" borderId="6" xfId="2" applyNumberFormat="1" applyFont="1" applyBorder="1" applyAlignment="1">
      <alignment horizontal="center" vertical="center"/>
    </xf>
    <xf numFmtId="0" fontId="24" fillId="6" borderId="6" xfId="2" applyFont="1" applyFill="1" applyBorder="1" applyAlignment="1" applyProtection="1">
      <alignment horizontal="center" shrinkToFit="1"/>
      <protection locked="0"/>
    </xf>
    <xf numFmtId="0" fontId="24" fillId="6" borderId="6" xfId="2" applyFont="1" applyFill="1" applyBorder="1" applyAlignment="1" applyProtection="1">
      <alignment horizontal="left" wrapText="1" shrinkToFit="1"/>
      <protection locked="0"/>
    </xf>
    <xf numFmtId="0" fontId="24" fillId="6" borderId="6" xfId="2" applyFont="1" applyFill="1" applyBorder="1" applyAlignment="1" applyProtection="1">
      <alignment horizontal="left" shrinkToFit="1"/>
      <protection locked="0"/>
    </xf>
    <xf numFmtId="0" fontId="24" fillId="6" borderId="6" xfId="2" applyFont="1" applyFill="1" applyBorder="1" applyAlignment="1" applyProtection="1">
      <alignment horizontal="center" wrapText="1"/>
      <protection locked="0"/>
    </xf>
    <xf numFmtId="0" fontId="16" fillId="7" borderId="6" xfId="2" applyFont="1" applyFill="1" applyBorder="1" applyAlignment="1" applyProtection="1">
      <alignment horizontal="center" shrinkToFit="1"/>
      <protection locked="0"/>
    </xf>
    <xf numFmtId="0" fontId="16" fillId="6" borderId="16" xfId="2" applyFont="1" applyFill="1" applyBorder="1" applyAlignment="1" applyProtection="1">
      <alignment horizontal="left" shrinkToFit="1"/>
      <protection locked="0"/>
    </xf>
    <xf numFmtId="0" fontId="16" fillId="6" borderId="17" xfId="2" applyFont="1" applyFill="1" applyBorder="1" applyAlignment="1" applyProtection="1">
      <alignment horizontal="left" shrinkToFit="1"/>
      <protection locked="0"/>
    </xf>
    <xf numFmtId="0" fontId="16" fillId="6" borderId="18" xfId="2" applyFont="1" applyFill="1" applyBorder="1" applyAlignment="1" applyProtection="1">
      <alignment horizontal="left" shrinkToFit="1"/>
      <protection locked="0"/>
    </xf>
    <xf numFmtId="0" fontId="26" fillId="8" borderId="15" xfId="2" applyFont="1" applyFill="1" applyBorder="1" applyAlignment="1" applyProtection="1">
      <alignment horizontal="center" wrapText="1"/>
      <protection locked="0"/>
    </xf>
    <xf numFmtId="0" fontId="26" fillId="8" borderId="6" xfId="2" applyFont="1" applyFill="1" applyBorder="1" applyAlignment="1" applyProtection="1">
      <alignment horizontal="left" wrapText="1"/>
      <protection locked="0"/>
    </xf>
    <xf numFmtId="0" fontId="26" fillId="8" borderId="19" xfId="2" applyFont="1" applyFill="1" applyBorder="1" applyAlignment="1" applyProtection="1">
      <alignment horizontal="left" wrapText="1"/>
      <protection locked="0"/>
    </xf>
    <xf numFmtId="0" fontId="26" fillId="8" borderId="15" xfId="2" applyFont="1" applyFill="1" applyBorder="1" applyAlignment="1" applyProtection="1">
      <alignment horizontal="left" wrapText="1"/>
      <protection locked="0"/>
    </xf>
    <xf numFmtId="0" fontId="15" fillId="8" borderId="15" xfId="2" applyFont="1" applyFill="1" applyBorder="1" applyAlignment="1" applyProtection="1">
      <alignment horizontal="center" wrapText="1"/>
      <protection locked="0"/>
    </xf>
    <xf numFmtId="0" fontId="15" fillId="8" borderId="6" xfId="2" applyFont="1" applyFill="1" applyBorder="1" applyAlignment="1" applyProtection="1">
      <alignment horizontal="left" wrapText="1"/>
      <protection locked="0"/>
    </xf>
    <xf numFmtId="0" fontId="15" fillId="8" borderId="6" xfId="2" applyFont="1" applyFill="1" applyBorder="1" applyAlignment="1" applyProtection="1">
      <alignment horizontal="left" shrinkToFit="1"/>
      <protection locked="0"/>
    </xf>
    <xf numFmtId="0" fontId="15" fillId="8" borderId="19" xfId="2" applyFont="1" applyFill="1" applyBorder="1" applyAlignment="1" applyProtection="1">
      <alignment horizontal="left" wrapText="1"/>
      <protection locked="0"/>
    </xf>
    <xf numFmtId="0" fontId="5" fillId="9" borderId="15" xfId="2" applyFont="1" applyFill="1" applyBorder="1" applyAlignment="1" applyProtection="1">
      <alignment horizontal="center" shrinkToFit="1"/>
      <protection locked="0"/>
    </xf>
    <xf numFmtId="0" fontId="5" fillId="9" borderId="6" xfId="2" applyFont="1" applyFill="1" applyBorder="1" applyAlignment="1" applyProtection="1">
      <alignment horizontal="left" shrinkToFit="1"/>
      <protection locked="0"/>
    </xf>
    <xf numFmtId="0" fontId="5" fillId="9" borderId="19" xfId="2" applyFont="1" applyFill="1" applyBorder="1" applyAlignment="1" applyProtection="1">
      <alignment horizontal="left" shrinkToFit="1"/>
      <protection locked="0"/>
    </xf>
    <xf numFmtId="0" fontId="16" fillId="9" borderId="6" xfId="2" applyFont="1" applyFill="1" applyBorder="1" applyAlignment="1" applyProtection="1">
      <alignment horizontal="left" shrinkToFit="1"/>
      <protection locked="0"/>
    </xf>
    <xf numFmtId="0" fontId="16" fillId="9" borderId="19" xfId="2" applyFont="1" applyFill="1" applyBorder="1" applyAlignment="1" applyProtection="1">
      <alignment horizontal="left" shrinkToFit="1"/>
      <protection locked="0"/>
    </xf>
    <xf numFmtId="0" fontId="22" fillId="10" borderId="15" xfId="2" applyFont="1" applyFill="1" applyBorder="1" applyAlignment="1">
      <alignment horizontal="center" wrapText="1"/>
    </xf>
    <xf numFmtId="0" fontId="22" fillId="10" borderId="6" xfId="2" applyFont="1" applyFill="1" applyBorder="1" applyAlignment="1">
      <alignment horizontal="center" wrapText="1"/>
    </xf>
    <xf numFmtId="0" fontId="14" fillId="9" borderId="6" xfId="2" applyFont="1" applyFill="1" applyBorder="1" applyAlignment="1" applyProtection="1">
      <alignment horizontal="center" shrinkToFit="1"/>
      <protection locked="0"/>
    </xf>
    <xf numFmtId="0" fontId="14" fillId="9" borderId="6" xfId="2" applyFont="1" applyFill="1" applyBorder="1" applyAlignment="1" applyProtection="1">
      <alignment horizontal="left" wrapText="1" shrinkToFit="1"/>
      <protection locked="0"/>
    </xf>
    <xf numFmtId="0" fontId="21" fillId="9" borderId="6" xfId="2" applyFont="1" applyFill="1" applyBorder="1" applyAlignment="1" applyProtection="1">
      <alignment horizontal="left" shrinkToFit="1"/>
      <protection locked="0"/>
    </xf>
    <xf numFmtId="0" fontId="21" fillId="9" borderId="6" xfId="2" applyFont="1" applyFill="1" applyBorder="1" applyAlignment="1" applyProtection="1">
      <alignment horizontal="center" shrinkToFit="1"/>
      <protection locked="0"/>
    </xf>
    <xf numFmtId="0" fontId="21" fillId="9" borderId="6" xfId="2" applyFont="1" applyFill="1" applyBorder="1" applyAlignment="1" applyProtection="1">
      <alignment wrapText="1"/>
      <protection locked="0"/>
    </xf>
    <xf numFmtId="0" fontId="14" fillId="9" borderId="6" xfId="2" applyFont="1" applyFill="1" applyBorder="1" applyAlignment="1" applyProtection="1">
      <alignment horizontal="left" shrinkToFit="1"/>
      <protection locked="0"/>
    </xf>
    <xf numFmtId="0" fontId="14" fillId="9" borderId="6" xfId="2" applyFont="1" applyFill="1" applyBorder="1" applyAlignment="1" applyProtection="1">
      <alignment wrapText="1"/>
      <protection locked="0"/>
    </xf>
    <xf numFmtId="0" fontId="26" fillId="7" borderId="6" xfId="2" applyFont="1" applyFill="1" applyBorder="1" applyAlignment="1" applyProtection="1">
      <alignment horizontal="center" shrinkToFit="1"/>
      <protection locked="0"/>
    </xf>
    <xf numFmtId="0" fontId="23" fillId="4" borderId="8" xfId="0" applyFont="1" applyFill="1" applyBorder="1" applyAlignment="1">
      <alignment horizontal="center"/>
    </xf>
    <xf numFmtId="0" fontId="23" fillId="4" borderId="0" xfId="0" applyFont="1" applyFill="1" applyAlignment="1">
      <alignment horizontal="center"/>
    </xf>
    <xf numFmtId="0" fontId="25" fillId="5" borderId="5" xfId="2" applyFont="1" applyFill="1" applyBorder="1" applyAlignment="1" applyProtection="1">
      <alignment horizontal="center" vertical="center" wrapText="1"/>
      <protection locked="0"/>
    </xf>
    <xf numFmtId="0" fontId="26" fillId="8" borderId="23" xfId="2" applyFont="1" applyFill="1" applyBorder="1" applyAlignment="1" applyProtection="1">
      <alignment horizontal="left" wrapText="1"/>
      <protection locked="0"/>
    </xf>
    <xf numFmtId="0" fontId="26" fillId="8" borderId="24" xfId="2" applyFont="1" applyFill="1" applyBorder="1" applyAlignment="1" applyProtection="1">
      <alignment horizontal="left" wrapText="1"/>
      <protection locked="0"/>
    </xf>
    <xf numFmtId="0" fontId="25" fillId="5" borderId="6" xfId="2" applyFont="1" applyFill="1" applyBorder="1" applyAlignment="1">
      <alignment horizontal="center" vertical="center"/>
    </xf>
    <xf numFmtId="0" fontId="24" fillId="6" borderId="6" xfId="2" applyFont="1" applyFill="1" applyBorder="1" applyAlignment="1" applyProtection="1">
      <alignment horizontal="center" shrinkToFit="1"/>
      <protection locked="0"/>
    </xf>
    <xf numFmtId="0" fontId="16" fillId="7" borderId="6" xfId="2" applyFont="1" applyFill="1" applyBorder="1" applyAlignment="1" applyProtection="1">
      <alignment horizontal="center" wrapText="1"/>
      <protection locked="0"/>
    </xf>
    <xf numFmtId="0" fontId="16" fillId="7" borderId="6" xfId="2" applyFont="1" applyFill="1" applyBorder="1" applyAlignment="1" applyProtection="1">
      <alignment horizontal="center" shrinkToFit="1"/>
      <protection locked="0"/>
    </xf>
    <xf numFmtId="0" fontId="27" fillId="0" borderId="6" xfId="0" applyFont="1" applyBorder="1"/>
    <xf numFmtId="0" fontId="27" fillId="0" borderId="6" xfId="0" applyFont="1" applyBorder="1" applyAlignment="1">
      <alignment horizontal="center"/>
    </xf>
    <xf numFmtId="14" fontId="27" fillId="0" borderId="6" xfId="0" applyNumberFormat="1" applyFont="1" applyBorder="1" applyAlignment="1">
      <alignment horizontal="center"/>
    </xf>
  </cellXfs>
  <cellStyles count="6">
    <cellStyle name="_state_yes" xfId="1" xr:uid="{00000000-0005-0000-0000-000000000000}"/>
    <cellStyle name="ConditionalStyle_0" xfId="3" xr:uid="{00000000-0005-0000-0000-000001000000}"/>
    <cellStyle name="Excel Built-in Normal" xfId="2" xr:uid="{00000000-0005-0000-0000-000003000000}"/>
    <cellStyle name="Normal" xfId="0" builtinId="0"/>
    <cellStyle name="Percent" xfId="5" builtinId="5"/>
    <cellStyle name="Status" xfId="4" xr:uid="{00000000-0005-0000-0000-000006000000}"/>
  </cellStyles>
  <dxfs count="150">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b val="0"/>
        <condense val="0"/>
        <extend val="0"/>
        <color indexed="9"/>
      </font>
      <fill>
        <patternFill patternType="solid">
          <fgColor indexed="15"/>
          <bgColor indexed="49"/>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bg1">
                  <a:lumMod val="95000"/>
                </a:schemeClr>
              </a:solidFill>
            </c:spPr>
            <c:extLst>
              <c:ext xmlns:c16="http://schemas.microsoft.com/office/drawing/2014/chart" uri="{C3380CC4-5D6E-409C-BE32-E72D297353CC}">
                <c16:uniqueId val="{00000001-78A1-42F3-8497-7909E117AF3C}"/>
              </c:ext>
            </c:extLst>
          </c:dPt>
          <c:dPt>
            <c:idx val="1"/>
            <c:bubble3D val="0"/>
            <c:spPr>
              <a:solidFill>
                <a:srgbClr val="FF0000"/>
              </a:solidFill>
            </c:spPr>
            <c:extLst>
              <c:ext xmlns:c16="http://schemas.microsoft.com/office/drawing/2014/chart" uri="{C3380CC4-5D6E-409C-BE32-E72D297353CC}">
                <c16:uniqueId val="{00000003-78A1-42F3-8497-7909E117AF3C}"/>
              </c:ext>
            </c:extLst>
          </c:dPt>
          <c:dPt>
            <c:idx val="2"/>
            <c:bubble3D val="0"/>
            <c:spPr>
              <a:solidFill>
                <a:srgbClr val="8E0000"/>
              </a:solidFill>
            </c:spPr>
            <c:extLst>
              <c:ext xmlns:c16="http://schemas.microsoft.com/office/drawing/2014/chart" uri="{C3380CC4-5D6E-409C-BE32-E72D297353CC}">
                <c16:uniqueId val="{00000005-78A1-42F3-8497-7909E117AF3C}"/>
              </c:ext>
            </c:extLst>
          </c:dPt>
          <c:dPt>
            <c:idx val="3"/>
            <c:bubble3D val="0"/>
            <c:spPr>
              <a:solidFill>
                <a:schemeClr val="bg2">
                  <a:lumMod val="50000"/>
                </a:schemeClr>
              </a:solidFill>
            </c:spPr>
            <c:extLst>
              <c:ext xmlns:c16="http://schemas.microsoft.com/office/drawing/2014/chart" uri="{C3380CC4-5D6E-409C-BE32-E72D297353CC}">
                <c16:uniqueId val="{00000007-78A1-42F3-8497-7909E117AF3C}"/>
              </c:ext>
            </c:extLst>
          </c:dPt>
          <c:dPt>
            <c:idx val="4"/>
            <c:bubble3D val="0"/>
            <c:spPr>
              <a:solidFill>
                <a:srgbClr val="FFC000"/>
              </a:solidFill>
            </c:spPr>
            <c:extLst>
              <c:ext xmlns:c16="http://schemas.microsoft.com/office/drawing/2014/chart" uri="{C3380CC4-5D6E-409C-BE32-E72D297353CC}">
                <c16:uniqueId val="{00000009-78A1-42F3-8497-7909E117AF3C}"/>
              </c:ext>
            </c:extLst>
          </c:dPt>
          <c:dPt>
            <c:idx val="5"/>
            <c:bubble3D val="0"/>
            <c:spPr>
              <a:solidFill>
                <a:srgbClr val="92D050"/>
              </a:solidFill>
            </c:spPr>
            <c:extLst>
              <c:ext xmlns:c16="http://schemas.microsoft.com/office/drawing/2014/chart" uri="{C3380CC4-5D6E-409C-BE32-E72D297353CC}">
                <c16:uniqueId val="{0000000B-78A1-42F3-8497-7909E117AF3C}"/>
              </c:ext>
            </c:extLst>
          </c:dPt>
          <c:dPt>
            <c:idx val="6"/>
            <c:bubble3D val="0"/>
            <c:spPr>
              <a:solidFill>
                <a:srgbClr val="336600"/>
              </a:solidFill>
            </c:spPr>
            <c:extLst>
              <c:ext xmlns:c16="http://schemas.microsoft.com/office/drawing/2014/chart" uri="{C3380CC4-5D6E-409C-BE32-E72D297353CC}">
                <c16:uniqueId val="{0000000D-78A1-42F3-8497-7909E117AF3C}"/>
              </c:ext>
            </c:extLst>
          </c:dPt>
          <c:dPt>
            <c:idx val="7"/>
            <c:bubble3D val="0"/>
            <c:spPr>
              <a:solidFill>
                <a:schemeClr val="bg1">
                  <a:lumMod val="65000"/>
                </a:schemeClr>
              </a:solidFill>
            </c:spPr>
            <c:extLst>
              <c:ext xmlns:c16="http://schemas.microsoft.com/office/drawing/2014/chart" uri="{C3380CC4-5D6E-409C-BE32-E72D297353CC}">
                <c16:uniqueId val="{0000000F-78A1-42F3-8497-7909E117AF3C}"/>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'Compliance Monitoring Dashboard'!$B$7:$B$14</c:f>
              <c:strCache>
                <c:ptCount val="8"/>
                <c:pt idx="0">
                  <c:v>? Unknown</c:v>
                </c:pt>
                <c:pt idx="1">
                  <c:v>Nonexistent</c:v>
                </c:pt>
                <c:pt idx="2">
                  <c:v>Initial</c:v>
                </c:pt>
                <c:pt idx="3">
                  <c:v>Limited</c:v>
                </c:pt>
                <c:pt idx="4">
                  <c:v>Defined</c:v>
                </c:pt>
                <c:pt idx="5">
                  <c:v>Managed</c:v>
                </c:pt>
                <c:pt idx="6">
                  <c:v>Optimized</c:v>
                </c:pt>
                <c:pt idx="7">
                  <c:v>Not applicable</c:v>
                </c:pt>
              </c:strCache>
            </c:strRef>
          </c:cat>
          <c:val>
            <c:numRef>
              <c:f>'Compliance Monitoring Dashboard'!$D$7:$D$14</c:f>
              <c:numCache>
                <c:formatCode>0%</c:formatCode>
                <c:ptCount val="8"/>
                <c:pt idx="0">
                  <c:v>0</c:v>
                </c:pt>
                <c:pt idx="1">
                  <c:v>0</c:v>
                </c:pt>
                <c:pt idx="2">
                  <c:v>0</c:v>
                </c:pt>
                <c:pt idx="3">
                  <c:v>0</c:v>
                </c:pt>
                <c:pt idx="4">
                  <c:v>0</c:v>
                </c:pt>
                <c:pt idx="5">
                  <c:v>0.20689655172413793</c:v>
                </c:pt>
                <c:pt idx="6">
                  <c:v>0.7931034482758621</c:v>
                </c:pt>
                <c:pt idx="7">
                  <c:v>0</c:v>
                </c:pt>
              </c:numCache>
            </c:numRef>
          </c:val>
          <c:extLst>
            <c:ext xmlns:c16="http://schemas.microsoft.com/office/drawing/2014/chart" uri="{C3380CC4-5D6E-409C-BE32-E72D297353CC}">
              <c16:uniqueId val="{00000010-78A1-42F3-8497-7909E117AF3C}"/>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'Compliance Monitoring Dashboard'!$E$6</c:f>
              <c:strCache>
                <c:ptCount val="1"/>
                <c:pt idx="0">
                  <c:v>Annex A Controls</c:v>
                </c:pt>
              </c:strCache>
            </c:strRef>
          </c:tx>
          <c:dPt>
            <c:idx val="0"/>
            <c:bubble3D val="0"/>
            <c:spPr>
              <a:solidFill>
                <a:schemeClr val="bg1">
                  <a:lumMod val="95000"/>
                </a:schemeClr>
              </a:solidFill>
            </c:spPr>
            <c:extLst>
              <c:ext xmlns:c16="http://schemas.microsoft.com/office/drawing/2014/chart" uri="{C3380CC4-5D6E-409C-BE32-E72D297353CC}">
                <c16:uniqueId val="{00000001-5B81-4589-AA2F-50B366E2FB63}"/>
              </c:ext>
            </c:extLst>
          </c:dPt>
          <c:dPt>
            <c:idx val="1"/>
            <c:bubble3D val="0"/>
            <c:spPr>
              <a:solidFill>
                <a:srgbClr val="FF0000"/>
              </a:solidFill>
            </c:spPr>
            <c:extLst>
              <c:ext xmlns:c16="http://schemas.microsoft.com/office/drawing/2014/chart" uri="{C3380CC4-5D6E-409C-BE32-E72D297353CC}">
                <c16:uniqueId val="{00000003-5B81-4589-AA2F-50B366E2FB63}"/>
              </c:ext>
            </c:extLst>
          </c:dPt>
          <c:dPt>
            <c:idx val="2"/>
            <c:bubble3D val="0"/>
            <c:spPr>
              <a:solidFill>
                <a:srgbClr val="8E0000"/>
              </a:solidFill>
            </c:spPr>
            <c:extLst>
              <c:ext xmlns:c16="http://schemas.microsoft.com/office/drawing/2014/chart" uri="{C3380CC4-5D6E-409C-BE32-E72D297353CC}">
                <c16:uniqueId val="{00000005-5B81-4589-AA2F-50B366E2FB63}"/>
              </c:ext>
            </c:extLst>
          </c:dPt>
          <c:dPt>
            <c:idx val="3"/>
            <c:bubble3D val="0"/>
            <c:spPr>
              <a:solidFill>
                <a:schemeClr val="bg2">
                  <a:lumMod val="50000"/>
                </a:schemeClr>
              </a:solidFill>
            </c:spPr>
            <c:extLst>
              <c:ext xmlns:c16="http://schemas.microsoft.com/office/drawing/2014/chart" uri="{C3380CC4-5D6E-409C-BE32-E72D297353CC}">
                <c16:uniqueId val="{00000007-5B81-4589-AA2F-50B366E2FB63}"/>
              </c:ext>
            </c:extLst>
          </c:dPt>
          <c:dPt>
            <c:idx val="4"/>
            <c:bubble3D val="0"/>
            <c:spPr>
              <a:solidFill>
                <a:srgbClr val="FFC000"/>
              </a:solidFill>
            </c:spPr>
            <c:extLst>
              <c:ext xmlns:c16="http://schemas.microsoft.com/office/drawing/2014/chart" uri="{C3380CC4-5D6E-409C-BE32-E72D297353CC}">
                <c16:uniqueId val="{00000009-5B81-4589-AA2F-50B366E2FB63}"/>
              </c:ext>
            </c:extLst>
          </c:dPt>
          <c:dPt>
            <c:idx val="5"/>
            <c:bubble3D val="0"/>
            <c:spPr>
              <a:solidFill>
                <a:srgbClr val="92D050"/>
              </a:solidFill>
            </c:spPr>
            <c:extLst>
              <c:ext xmlns:c16="http://schemas.microsoft.com/office/drawing/2014/chart" uri="{C3380CC4-5D6E-409C-BE32-E72D297353CC}">
                <c16:uniqueId val="{0000000B-5B81-4589-AA2F-50B366E2FB63}"/>
              </c:ext>
            </c:extLst>
          </c:dPt>
          <c:dPt>
            <c:idx val="6"/>
            <c:bubble3D val="0"/>
            <c:spPr>
              <a:solidFill>
                <a:srgbClr val="336600"/>
              </a:solidFill>
            </c:spPr>
            <c:extLst>
              <c:ext xmlns:c16="http://schemas.microsoft.com/office/drawing/2014/chart" uri="{C3380CC4-5D6E-409C-BE32-E72D297353CC}">
                <c16:uniqueId val="{0000000D-5B81-4589-AA2F-50B366E2FB63}"/>
              </c:ext>
            </c:extLst>
          </c:dPt>
          <c:dPt>
            <c:idx val="7"/>
            <c:bubble3D val="0"/>
            <c:spPr>
              <a:solidFill>
                <a:schemeClr val="bg1">
                  <a:lumMod val="65000"/>
                </a:schemeClr>
              </a:solidFill>
            </c:spPr>
            <c:extLst>
              <c:ext xmlns:c16="http://schemas.microsoft.com/office/drawing/2014/chart" uri="{C3380CC4-5D6E-409C-BE32-E72D297353CC}">
                <c16:uniqueId val="{0000000F-5B81-4589-AA2F-50B366E2FB63}"/>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'Compliance Monitoring Dashboard'!$B$7:$B$14</c:f>
              <c:strCache>
                <c:ptCount val="8"/>
                <c:pt idx="0">
                  <c:v>? Unknown</c:v>
                </c:pt>
                <c:pt idx="1">
                  <c:v>Nonexistent</c:v>
                </c:pt>
                <c:pt idx="2">
                  <c:v>Initial</c:v>
                </c:pt>
                <c:pt idx="3">
                  <c:v>Limited</c:v>
                </c:pt>
                <c:pt idx="4">
                  <c:v>Defined</c:v>
                </c:pt>
                <c:pt idx="5">
                  <c:v>Managed</c:v>
                </c:pt>
                <c:pt idx="6">
                  <c:v>Optimized</c:v>
                </c:pt>
                <c:pt idx="7">
                  <c:v>Not applicable</c:v>
                </c:pt>
              </c:strCache>
            </c:strRef>
          </c:cat>
          <c:val>
            <c:numRef>
              <c:f>'Compliance Monitoring Dashboard'!$E$7:$E$14</c:f>
              <c:numCache>
                <c:formatCode>0%</c:formatCode>
                <c:ptCount val="8"/>
                <c:pt idx="0">
                  <c:v>0</c:v>
                </c:pt>
                <c:pt idx="1">
                  <c:v>0</c:v>
                </c:pt>
                <c:pt idx="2">
                  <c:v>0</c:v>
                </c:pt>
                <c:pt idx="3">
                  <c:v>0</c:v>
                </c:pt>
                <c:pt idx="4">
                  <c:v>0</c:v>
                </c:pt>
                <c:pt idx="5">
                  <c:v>1</c:v>
                </c:pt>
                <c:pt idx="6">
                  <c:v>0</c:v>
                </c:pt>
                <c:pt idx="7">
                  <c:v>0</c:v>
                </c:pt>
              </c:numCache>
            </c:numRef>
          </c:val>
          <c:extLst>
            <c:ext xmlns:c16="http://schemas.microsoft.com/office/drawing/2014/chart" uri="{C3380CC4-5D6E-409C-BE32-E72D297353CC}">
              <c16:uniqueId val="{00000010-5B81-4589-AA2F-50B366E2FB6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352423</xdr:colOff>
      <xdr:row>1</xdr:row>
      <xdr:rowOff>190501</xdr:rowOff>
    </xdr:from>
    <xdr:to>
      <xdr:col>14</xdr:col>
      <xdr:colOff>19050</xdr:colOff>
      <xdr:row>11</xdr:row>
      <xdr:rowOff>95251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361950</xdr:colOff>
      <xdr:row>11</xdr:row>
      <xdr:rowOff>571500</xdr:rowOff>
    </xdr:from>
    <xdr:to>
      <xdr:col>14</xdr:col>
      <xdr:colOff>38100</xdr:colOff>
      <xdr:row>31</xdr:row>
      <xdr:rowOff>28574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134056</xdr:colOff>
      <xdr:row>1</xdr:row>
      <xdr:rowOff>141112</xdr:rowOff>
    </xdr:from>
    <xdr:to>
      <xdr:col>2</xdr:col>
      <xdr:colOff>239889</xdr:colOff>
      <xdr:row>4</xdr:row>
      <xdr:rowOff>44370</xdr:rowOff>
    </xdr:to>
    <xdr:pic>
      <xdr:nvPicPr>
        <xdr:cNvPr id="4" name="Picture 3" descr="your-logo-here - NotaryCam Online Notary Public">
          <a:extLst>
            <a:ext uri="{FF2B5EF4-FFF2-40B4-BE49-F238E27FC236}">
              <a16:creationId xmlns:a16="http://schemas.microsoft.com/office/drawing/2014/main" id="{34D0CF5C-D80C-E8A4-B8D6-E0AF5D51B66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9834" y="310445"/>
          <a:ext cx="1467555" cy="460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0.02113</cdr:x>
      <cdr:y>0</cdr:y>
    </cdr:from>
    <cdr:to>
      <cdr:x>0.06003</cdr:x>
      <cdr:y>1</cdr:y>
    </cdr:to>
    <cdr:sp macro="" textlink="">
      <cdr:nvSpPr>
        <cdr:cNvPr id="2" name="TextBox 1"/>
        <cdr:cNvSpPr txBox="1"/>
      </cdr:nvSpPr>
      <cdr:spPr>
        <a:xfrm xmlns:a="http://schemas.openxmlformats.org/drawingml/2006/main" rot="16200000">
          <a:off x="-1103392" y="1220707"/>
          <a:ext cx="2657475" cy="21606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000" b="1">
              <a:solidFill>
                <a:schemeClr val="accent1">
                  <a:lumMod val="40000"/>
                  <a:lumOff val="60000"/>
                </a:schemeClr>
              </a:solidFill>
            </a:rPr>
            <a:t>ISMS Requirements</a:t>
          </a:r>
        </a:p>
      </cdr:txBody>
    </cdr:sp>
  </cdr:relSizeAnchor>
</c:userShapes>
</file>

<file path=xl/drawings/drawing3.xml><?xml version="1.0" encoding="utf-8"?>
<c:userShapes xmlns:c="http://schemas.openxmlformats.org/drawingml/2006/chart">
  <cdr:relSizeAnchor xmlns:cdr="http://schemas.openxmlformats.org/drawingml/2006/chartDrawing">
    <cdr:from>
      <cdr:x>0.63269</cdr:x>
      <cdr:y>0.00469</cdr:y>
    </cdr:from>
    <cdr:to>
      <cdr:x>0.98946</cdr:x>
      <cdr:y>0.08815</cdr:y>
    </cdr:to>
    <cdr:sp macro="" textlink="">
      <cdr:nvSpPr>
        <cdr:cNvPr id="2" name="TextBox 1"/>
        <cdr:cNvSpPr txBox="1"/>
      </cdr:nvSpPr>
      <cdr:spPr>
        <a:xfrm xmlns:a="http://schemas.openxmlformats.org/drawingml/2006/main">
          <a:off x="3429000" y="19050"/>
          <a:ext cx="1933595" cy="33891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000" b="1">
              <a:solidFill>
                <a:schemeClr val="accent1">
                  <a:lumMod val="40000"/>
                  <a:lumOff val="60000"/>
                </a:schemeClr>
              </a:solidFill>
            </a:rPr>
            <a:t>SOA Compliance</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xdr:col>
      <xdr:colOff>112059</xdr:colOff>
      <xdr:row>0</xdr:row>
      <xdr:rowOff>7471</xdr:rowOff>
    </xdr:from>
    <xdr:to>
      <xdr:col>2</xdr:col>
      <xdr:colOff>612588</xdr:colOff>
      <xdr:row>0</xdr:row>
      <xdr:rowOff>377969</xdr:rowOff>
    </xdr:to>
    <xdr:pic>
      <xdr:nvPicPr>
        <xdr:cNvPr id="6" name="Picture 5" descr="your-logo-here - NotaryCam Online Notary Public">
          <a:extLst>
            <a:ext uri="{FF2B5EF4-FFF2-40B4-BE49-F238E27FC236}">
              <a16:creationId xmlns:a16="http://schemas.microsoft.com/office/drawing/2014/main" id="{133D62E6-7B64-4889-8528-4ECF4C6F43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7471"/>
          <a:ext cx="1180353" cy="3704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723153</xdr:colOff>
      <xdr:row>0</xdr:row>
      <xdr:rowOff>370498</xdr:rowOff>
    </xdr:to>
    <xdr:pic>
      <xdr:nvPicPr>
        <xdr:cNvPr id="4" name="Picture 3" descr="your-logo-here - NotaryCam Online Notary Public">
          <a:extLst>
            <a:ext uri="{FF2B5EF4-FFF2-40B4-BE49-F238E27FC236}">
              <a16:creationId xmlns:a16="http://schemas.microsoft.com/office/drawing/2014/main" id="{3B4D8916-7BA7-4C76-8908-EB80CE2687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950" y="0"/>
          <a:ext cx="1180353" cy="3704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807B6-6738-4CA8-B45D-C924EA11AA91}">
  <dimension ref="B4:C6"/>
  <sheetViews>
    <sheetView workbookViewId="0">
      <selection activeCell="C6" sqref="B4:C6"/>
    </sheetView>
  </sheetViews>
  <sheetFormatPr defaultRowHeight="12.5" x14ac:dyDescent="0.25"/>
  <cols>
    <col min="2" max="2" width="16.6328125" bestFit="1" customWidth="1"/>
    <col min="3" max="3" width="39.54296875" bestFit="1" customWidth="1"/>
    <col min="8" max="8" width="17.7265625" bestFit="1" customWidth="1"/>
    <col min="9" max="9" width="39.54296875" bestFit="1" customWidth="1"/>
  </cols>
  <sheetData>
    <row r="4" spans="2:3" ht="20" x14ac:dyDescent="0.4">
      <c r="B4" s="108" t="s">
        <v>143</v>
      </c>
      <c r="C4" s="109" t="s">
        <v>142</v>
      </c>
    </row>
    <row r="5" spans="2:3" ht="20" x14ac:dyDescent="0.4">
      <c r="B5" s="108" t="s">
        <v>101</v>
      </c>
      <c r="C5" s="109">
        <v>1</v>
      </c>
    </row>
    <row r="6" spans="2:3" ht="20" x14ac:dyDescent="0.4">
      <c r="B6" s="108" t="s">
        <v>144</v>
      </c>
      <c r="C6" s="110">
        <v>44957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309"/>
  <sheetViews>
    <sheetView zoomScale="60" zoomScaleNormal="60" workbookViewId="0">
      <selection activeCell="C10" sqref="C10"/>
    </sheetView>
  </sheetViews>
  <sheetFormatPr defaultColWidth="9.1796875" defaultRowHeight="13" x14ac:dyDescent="0.3"/>
  <cols>
    <col min="1" max="1" width="3.26953125" style="17" customWidth="1"/>
    <col min="2" max="2" width="19.453125" style="17" bestFit="1" customWidth="1"/>
    <col min="3" max="3" width="36.81640625" style="17" bestFit="1" customWidth="1"/>
    <col min="4" max="4" width="17.7265625" style="17" bestFit="1" customWidth="1"/>
    <col min="5" max="5" width="14.54296875" style="17" bestFit="1" customWidth="1"/>
    <col min="6" max="14" width="9.1796875" style="17"/>
    <col min="15" max="15" width="3.54296875" style="17" customWidth="1"/>
    <col min="16" max="16384" width="9.1796875" style="17"/>
  </cols>
  <sheetData>
    <row r="1" spans="1:26" ht="13.5" thickBot="1" x14ac:dyDescent="0.35">
      <c r="A1" s="32"/>
      <c r="B1" s="32"/>
      <c r="C1" s="32"/>
      <c r="D1" s="32"/>
      <c r="E1" s="32"/>
      <c r="F1" s="32"/>
      <c r="G1" s="32"/>
      <c r="H1" s="32"/>
      <c r="I1" s="32"/>
      <c r="J1" s="32"/>
      <c r="K1" s="32"/>
      <c r="L1" s="32"/>
      <c r="M1" s="32"/>
      <c r="N1" s="32"/>
    </row>
    <row r="2" spans="1:26" s="22" customFormat="1" ht="18.5" x14ac:dyDescent="0.45">
      <c r="B2" s="41"/>
      <c r="C2" s="99" t="s">
        <v>304</v>
      </c>
      <c r="D2" s="99"/>
      <c r="E2" s="99"/>
      <c r="F2" s="42"/>
      <c r="G2" s="42"/>
      <c r="H2" s="42"/>
      <c r="I2" s="42"/>
      <c r="J2" s="42"/>
      <c r="K2" s="42"/>
      <c r="L2" s="42"/>
      <c r="M2" s="42"/>
      <c r="N2" s="42"/>
      <c r="O2" s="43"/>
    </row>
    <row r="3" spans="1:26" s="23" customFormat="1" x14ac:dyDescent="0.25">
      <c r="B3"/>
      <c r="C3" s="100"/>
      <c r="D3" s="100"/>
      <c r="E3" s="100"/>
      <c r="F3" s="33"/>
      <c r="G3" s="33"/>
      <c r="H3" s="33"/>
      <c r="I3" s="33"/>
      <c r="J3" s="33"/>
      <c r="K3" s="33"/>
      <c r="L3" s="33"/>
      <c r="M3" s="33"/>
      <c r="N3" s="33"/>
      <c r="O3" s="35"/>
      <c r="Z3" s="23" t="s">
        <v>108</v>
      </c>
    </row>
    <row r="4" spans="1:26" s="23" customFormat="1" x14ac:dyDescent="0.25">
      <c r="B4" s="34"/>
      <c r="C4" s="100"/>
      <c r="D4" s="100"/>
      <c r="E4" s="100"/>
      <c r="F4" s="33"/>
      <c r="G4" s="33"/>
      <c r="H4" s="33"/>
      <c r="I4" s="33"/>
      <c r="J4" s="33"/>
      <c r="K4" s="33"/>
      <c r="L4" s="33"/>
      <c r="M4" s="33"/>
      <c r="N4" s="33"/>
      <c r="O4" s="35"/>
      <c r="Z4" s="23" t="s">
        <v>109</v>
      </c>
    </row>
    <row r="5" spans="1:26" s="23" customFormat="1" x14ac:dyDescent="0.25">
      <c r="B5" s="34"/>
      <c r="C5" s="33"/>
      <c r="D5" s="33"/>
      <c r="E5" s="33"/>
      <c r="F5" s="33"/>
      <c r="G5" s="33"/>
      <c r="H5" s="33"/>
      <c r="I5" s="33"/>
      <c r="J5" s="33"/>
      <c r="K5" s="33"/>
      <c r="L5" s="33"/>
      <c r="M5" s="33"/>
      <c r="N5" s="33"/>
      <c r="O5" s="35"/>
    </row>
    <row r="6" spans="1:26" s="23" customFormat="1" ht="37" x14ac:dyDescent="0.45">
      <c r="B6" s="89" t="s">
        <v>99</v>
      </c>
      <c r="C6" s="90" t="s">
        <v>24</v>
      </c>
      <c r="D6" s="90" t="s">
        <v>100</v>
      </c>
      <c r="E6" s="90" t="s">
        <v>111</v>
      </c>
      <c r="F6" s="33"/>
      <c r="G6" s="33"/>
      <c r="H6" s="33"/>
      <c r="I6" s="33"/>
      <c r="J6" s="33"/>
      <c r="K6" s="33"/>
      <c r="L6" s="33"/>
      <c r="M6" s="33"/>
      <c r="N6" s="33"/>
      <c r="O6" s="35"/>
    </row>
    <row r="7" spans="1:26" s="23" customFormat="1" ht="23.5" x14ac:dyDescent="0.25">
      <c r="B7" s="44" t="s">
        <v>51</v>
      </c>
      <c r="C7" s="39" t="s">
        <v>46</v>
      </c>
      <c r="D7" s="58">
        <f>COUNTIF('Mandatory ISMS requirements'!$D$5:$D$57,B7)/'Mandatory ISMS requirements'!$D$58</f>
        <v>0</v>
      </c>
      <c r="E7" s="40">
        <f>COUNTIF('Annex A controls'!$J$5:$J$100,$B7)/93</f>
        <v>0</v>
      </c>
      <c r="F7" s="33"/>
      <c r="G7" s="33"/>
      <c r="H7" s="33"/>
      <c r="I7" s="33"/>
      <c r="J7" s="33"/>
      <c r="K7" s="33"/>
      <c r="L7" s="33"/>
      <c r="M7" s="33"/>
      <c r="N7" s="33"/>
      <c r="O7" s="35"/>
    </row>
    <row r="8" spans="1:26" s="23" customFormat="1" ht="24" x14ac:dyDescent="0.25">
      <c r="B8" s="44" t="s">
        <v>30</v>
      </c>
      <c r="C8" s="39" t="s">
        <v>42</v>
      </c>
      <c r="D8" s="58">
        <f>COUNTIF('Mandatory ISMS requirements'!$D$5:$D$57,B8)/'Mandatory ISMS requirements'!$D$58</f>
        <v>0</v>
      </c>
      <c r="E8" s="40">
        <f>COUNTIF('Annex A controls'!$J$5:$J$100,$B8)/93</f>
        <v>0</v>
      </c>
      <c r="F8" s="33"/>
      <c r="G8" s="33"/>
      <c r="H8" s="33"/>
      <c r="I8" s="33"/>
      <c r="J8" s="33"/>
      <c r="K8" s="33"/>
      <c r="L8" s="33"/>
      <c r="M8" s="33"/>
      <c r="N8" s="33"/>
      <c r="O8" s="35"/>
    </row>
    <row r="9" spans="1:26" s="23" customFormat="1" ht="36" customHeight="1" x14ac:dyDescent="0.25">
      <c r="B9" s="44" t="s">
        <v>25</v>
      </c>
      <c r="C9" s="39" t="s">
        <v>43</v>
      </c>
      <c r="D9" s="58">
        <f>COUNTIF('Mandatory ISMS requirements'!$D$5:$D$57,B9)/'Mandatory ISMS requirements'!$D$58</f>
        <v>0</v>
      </c>
      <c r="E9" s="40">
        <f>COUNTIF('Annex A controls'!$J$5:$J$100,$B9)/93</f>
        <v>0</v>
      </c>
      <c r="F9" s="33"/>
      <c r="G9" s="33"/>
      <c r="H9" s="33"/>
      <c r="I9" s="33"/>
      <c r="J9" s="33"/>
      <c r="K9" s="33"/>
      <c r="L9" s="33"/>
      <c r="M9" s="33"/>
      <c r="N9" s="33"/>
      <c r="O9" s="35"/>
    </row>
    <row r="10" spans="1:26" s="23" customFormat="1" ht="23.5" x14ac:dyDescent="0.25">
      <c r="B10" s="44" t="s">
        <v>26</v>
      </c>
      <c r="C10" s="39" t="s">
        <v>44</v>
      </c>
      <c r="D10" s="58">
        <f>COUNTIF('Mandatory ISMS requirements'!$D$5:$D$57,B10)/'Mandatory ISMS requirements'!$D$58</f>
        <v>0</v>
      </c>
      <c r="E10" s="40">
        <f>COUNTIF('Annex A controls'!$J$5:$J$100,$B10)/93</f>
        <v>0</v>
      </c>
      <c r="F10" s="33"/>
      <c r="G10" s="33"/>
      <c r="H10" s="33"/>
      <c r="I10" s="33"/>
      <c r="J10" s="33"/>
      <c r="K10" s="33"/>
      <c r="L10" s="33"/>
      <c r="M10" s="33"/>
      <c r="N10" s="33"/>
      <c r="O10" s="35"/>
    </row>
    <row r="11" spans="1:26" s="23" customFormat="1" ht="53.5" customHeight="1" x14ac:dyDescent="0.25">
      <c r="B11" s="44" t="s">
        <v>27</v>
      </c>
      <c r="C11" s="39" t="s">
        <v>45</v>
      </c>
      <c r="D11" s="58">
        <f>COUNTIF('Mandatory ISMS requirements'!$D$5:$D$57,B11)/'Mandatory ISMS requirements'!$D$58</f>
        <v>0</v>
      </c>
      <c r="E11" s="40">
        <f>COUNTIF('Annex A controls'!$J$5:$J$100,$B11)/93</f>
        <v>0</v>
      </c>
      <c r="F11" s="33"/>
      <c r="G11" s="33"/>
      <c r="H11" s="33"/>
      <c r="I11" s="33"/>
      <c r="J11" s="33"/>
      <c r="K11" s="33"/>
      <c r="L11" s="33"/>
      <c r="M11" s="33"/>
      <c r="N11" s="33"/>
      <c r="O11" s="35"/>
    </row>
    <row r="12" spans="1:26" s="23" customFormat="1" ht="41.5" customHeight="1" x14ac:dyDescent="0.25">
      <c r="B12" s="44" t="s">
        <v>28</v>
      </c>
      <c r="C12" s="39" t="s">
        <v>48</v>
      </c>
      <c r="D12" s="58">
        <f>COUNTIF('Mandatory ISMS requirements'!$D$5:$D$57,B12)/'Mandatory ISMS requirements'!$D$58</f>
        <v>0.20689655172413793</v>
      </c>
      <c r="E12" s="40">
        <f>COUNTIF('Annex A controls'!$J$5:$J$100,$B12)/93</f>
        <v>1</v>
      </c>
      <c r="F12" s="33"/>
      <c r="G12" s="33"/>
      <c r="H12" s="33"/>
      <c r="I12" s="33"/>
      <c r="J12" s="33"/>
      <c r="K12" s="33"/>
      <c r="L12" s="33"/>
      <c r="M12" s="33"/>
      <c r="N12" s="33"/>
      <c r="O12" s="35"/>
    </row>
    <row r="13" spans="1:26" s="23" customFormat="1" ht="48" x14ac:dyDescent="0.25">
      <c r="B13" s="44" t="s">
        <v>29</v>
      </c>
      <c r="C13" s="39" t="s">
        <v>49</v>
      </c>
      <c r="D13" s="58">
        <f>COUNTIF('Mandatory ISMS requirements'!$D$5:$D$57,B13)/'Mandatory ISMS requirements'!$D$58</f>
        <v>0.7931034482758621</v>
      </c>
      <c r="E13" s="40">
        <f>COUNTIF('Annex A controls'!$J$5:$J$100,$B13)/93</f>
        <v>0</v>
      </c>
      <c r="F13" s="33"/>
      <c r="G13" s="33"/>
      <c r="H13" s="33"/>
      <c r="I13" s="33"/>
      <c r="J13" s="33"/>
      <c r="K13" s="33"/>
      <c r="L13" s="33"/>
      <c r="M13" s="33"/>
      <c r="N13" s="33"/>
      <c r="O13" s="35"/>
    </row>
    <row r="14" spans="1:26" s="23" customFormat="1" ht="67" customHeight="1" x14ac:dyDescent="0.25">
      <c r="B14" s="45" t="s">
        <v>32</v>
      </c>
      <c r="C14" s="39" t="s">
        <v>50</v>
      </c>
      <c r="D14" s="58">
        <f>COUNTIF('Mandatory ISMS requirements'!$D$5:$D$57,B14)/'Mandatory ISMS requirements'!$D$58</f>
        <v>0</v>
      </c>
      <c r="E14" s="40">
        <f>COUNTIF('Annex A controls'!$J$5:$J$100,$B14)/93</f>
        <v>0</v>
      </c>
      <c r="F14" s="33"/>
      <c r="G14" s="33"/>
      <c r="H14" s="33"/>
      <c r="I14" s="33"/>
      <c r="J14" s="33"/>
      <c r="K14" s="33"/>
      <c r="L14" s="33"/>
      <c r="M14" s="33"/>
      <c r="N14" s="33"/>
      <c r="O14" s="35"/>
    </row>
    <row r="15" spans="1:26" s="23" customFormat="1" ht="21" x14ac:dyDescent="0.25">
      <c r="B15" s="46"/>
      <c r="C15" s="33"/>
      <c r="D15" s="33"/>
      <c r="E15" s="33"/>
      <c r="F15" s="33"/>
      <c r="G15" s="33"/>
      <c r="H15" s="33"/>
      <c r="I15" s="33"/>
      <c r="J15" s="33"/>
      <c r="K15" s="33"/>
      <c r="L15" s="33"/>
      <c r="M15" s="33"/>
      <c r="N15" s="33"/>
      <c r="O15" s="35"/>
    </row>
    <row r="16" spans="1:26" s="23" customFormat="1" ht="21" x14ac:dyDescent="0.25">
      <c r="B16" s="46"/>
      <c r="C16" s="33"/>
      <c r="D16" s="33"/>
      <c r="E16" s="33"/>
      <c r="F16" s="33"/>
      <c r="G16" s="33"/>
      <c r="H16" s="33"/>
      <c r="I16" s="33"/>
      <c r="J16" s="33"/>
      <c r="K16" s="33"/>
      <c r="L16" s="33"/>
      <c r="M16" s="33"/>
      <c r="N16" s="33"/>
      <c r="O16" s="35"/>
    </row>
    <row r="17" spans="2:15" s="23" customFormat="1" x14ac:dyDescent="0.25">
      <c r="B17" s="34"/>
      <c r="C17" s="33"/>
      <c r="D17" s="33"/>
      <c r="E17" s="33"/>
      <c r="F17" s="33"/>
      <c r="G17" s="33"/>
      <c r="H17" s="33"/>
      <c r="I17" s="33"/>
      <c r="J17" s="33"/>
      <c r="K17" s="33"/>
      <c r="L17" s="33"/>
      <c r="M17" s="33"/>
      <c r="N17" s="33"/>
      <c r="O17" s="35"/>
    </row>
    <row r="18" spans="2:15" s="23" customFormat="1" x14ac:dyDescent="0.25">
      <c r="B18" s="34"/>
      <c r="C18" s="33"/>
      <c r="D18" s="33"/>
      <c r="E18" s="33"/>
      <c r="F18" s="33"/>
      <c r="G18" s="33"/>
      <c r="H18" s="33"/>
      <c r="I18" s="33"/>
      <c r="J18" s="33"/>
      <c r="K18" s="33"/>
      <c r="L18" s="33"/>
      <c r="M18" s="33"/>
      <c r="N18" s="33"/>
      <c r="O18" s="35"/>
    </row>
    <row r="19" spans="2:15" s="23" customFormat="1" x14ac:dyDescent="0.25">
      <c r="B19" s="34"/>
      <c r="C19" s="33"/>
      <c r="D19" s="33"/>
      <c r="E19" s="33"/>
      <c r="F19" s="33"/>
      <c r="G19" s="33"/>
      <c r="H19" s="33"/>
      <c r="I19" s="33"/>
      <c r="J19" s="33"/>
      <c r="K19" s="33"/>
      <c r="L19" s="33"/>
      <c r="M19" s="33"/>
      <c r="N19" s="33"/>
      <c r="O19" s="35"/>
    </row>
    <row r="20" spans="2:15" s="23" customFormat="1" x14ac:dyDescent="0.25">
      <c r="B20" s="34"/>
      <c r="C20" s="33"/>
      <c r="D20" s="33"/>
      <c r="E20" s="33"/>
      <c r="F20" s="33"/>
      <c r="G20" s="33"/>
      <c r="H20" s="33"/>
      <c r="I20" s="33"/>
      <c r="J20" s="33"/>
      <c r="K20" s="33"/>
      <c r="L20" s="33"/>
      <c r="M20" s="33"/>
      <c r="N20" s="33"/>
      <c r="O20" s="35"/>
    </row>
    <row r="21" spans="2:15" s="23" customFormat="1" x14ac:dyDescent="0.25">
      <c r="B21" s="34"/>
      <c r="C21" s="33"/>
      <c r="D21" s="33"/>
      <c r="E21" s="33"/>
      <c r="F21" s="33"/>
      <c r="G21" s="33"/>
      <c r="H21" s="33"/>
      <c r="I21" s="33"/>
      <c r="J21" s="33"/>
      <c r="K21" s="33"/>
      <c r="L21" s="33"/>
      <c r="M21" s="33"/>
      <c r="N21" s="33"/>
      <c r="O21" s="35"/>
    </row>
    <row r="22" spans="2:15" s="23" customFormat="1" x14ac:dyDescent="0.25">
      <c r="B22" s="34"/>
      <c r="C22" s="33"/>
      <c r="D22" s="33"/>
      <c r="E22" s="33"/>
      <c r="F22" s="33"/>
      <c r="G22" s="33"/>
      <c r="H22" s="33"/>
      <c r="I22" s="33"/>
      <c r="J22" s="33"/>
      <c r="K22" s="33"/>
      <c r="L22" s="33"/>
      <c r="M22" s="33"/>
      <c r="N22" s="33"/>
      <c r="O22" s="35"/>
    </row>
    <row r="23" spans="2:15" s="23" customFormat="1" x14ac:dyDescent="0.25">
      <c r="B23" s="34"/>
      <c r="C23" s="33"/>
      <c r="D23" s="33"/>
      <c r="E23" s="33"/>
      <c r="F23" s="33"/>
      <c r="G23" s="33"/>
      <c r="H23" s="33"/>
      <c r="I23" s="33"/>
      <c r="J23" s="33"/>
      <c r="K23" s="33"/>
      <c r="L23" s="33"/>
      <c r="M23" s="33"/>
      <c r="N23" s="33"/>
      <c r="O23" s="35"/>
    </row>
    <row r="24" spans="2:15" s="23" customFormat="1" x14ac:dyDescent="0.25">
      <c r="B24" s="34"/>
      <c r="C24" s="33"/>
      <c r="D24" s="33"/>
      <c r="E24" s="33"/>
      <c r="F24" s="33"/>
      <c r="G24" s="33"/>
      <c r="H24" s="33"/>
      <c r="I24" s="33"/>
      <c r="J24" s="33"/>
      <c r="K24" s="33"/>
      <c r="L24" s="33"/>
      <c r="M24" s="33"/>
      <c r="N24" s="33"/>
      <c r="O24" s="35"/>
    </row>
    <row r="25" spans="2:15" s="23" customFormat="1" x14ac:dyDescent="0.25">
      <c r="B25" s="34"/>
      <c r="C25" s="33"/>
      <c r="D25" s="33"/>
      <c r="E25" s="33"/>
      <c r="F25" s="33"/>
      <c r="G25" s="33"/>
      <c r="H25" s="33"/>
      <c r="I25" s="33"/>
      <c r="J25" s="33"/>
      <c r="K25" s="33"/>
      <c r="L25" s="33"/>
      <c r="M25" s="33"/>
      <c r="N25" s="33"/>
      <c r="O25" s="35"/>
    </row>
    <row r="26" spans="2:15" s="23" customFormat="1" x14ac:dyDescent="0.25">
      <c r="B26" s="34"/>
      <c r="C26" s="33"/>
      <c r="D26" s="33"/>
      <c r="E26" s="33"/>
      <c r="F26" s="33"/>
      <c r="G26" s="33"/>
      <c r="H26" s="33"/>
      <c r="I26" s="33"/>
      <c r="J26" s="33"/>
      <c r="K26" s="33"/>
      <c r="L26" s="33"/>
      <c r="M26" s="33"/>
      <c r="N26" s="33"/>
      <c r="O26" s="35"/>
    </row>
    <row r="27" spans="2:15" s="23" customFormat="1" x14ac:dyDescent="0.25">
      <c r="B27" s="34"/>
      <c r="C27" s="33"/>
      <c r="D27" s="33"/>
      <c r="E27" s="33"/>
      <c r="F27" s="33"/>
      <c r="G27" s="33"/>
      <c r="H27" s="33"/>
      <c r="I27" s="33"/>
      <c r="J27" s="33"/>
      <c r="K27" s="33"/>
      <c r="L27" s="33"/>
      <c r="M27" s="33"/>
      <c r="N27" s="33"/>
      <c r="O27" s="35"/>
    </row>
    <row r="28" spans="2:15" s="23" customFormat="1" x14ac:dyDescent="0.25">
      <c r="B28" s="34"/>
      <c r="C28" s="33"/>
      <c r="D28" s="33"/>
      <c r="E28" s="33"/>
      <c r="F28" s="33"/>
      <c r="G28" s="33"/>
      <c r="H28" s="33"/>
      <c r="I28" s="33"/>
      <c r="J28" s="33"/>
      <c r="K28" s="33"/>
      <c r="L28" s="33"/>
      <c r="M28" s="33"/>
      <c r="N28" s="33"/>
      <c r="O28" s="35"/>
    </row>
    <row r="29" spans="2:15" s="23" customFormat="1" x14ac:dyDescent="0.25">
      <c r="B29" s="34"/>
      <c r="C29" s="33"/>
      <c r="D29" s="33"/>
      <c r="E29" s="33"/>
      <c r="F29" s="33"/>
      <c r="G29" s="33"/>
      <c r="H29" s="33"/>
      <c r="I29" s="33"/>
      <c r="J29" s="33"/>
      <c r="K29" s="33"/>
      <c r="L29" s="33"/>
      <c r="M29" s="33"/>
      <c r="N29" s="33"/>
      <c r="O29" s="35"/>
    </row>
    <row r="30" spans="2:15" s="23" customFormat="1" x14ac:dyDescent="0.25">
      <c r="B30" s="34"/>
      <c r="C30" s="33"/>
      <c r="D30" s="33"/>
      <c r="E30" s="33"/>
      <c r="F30" s="33"/>
      <c r="G30" s="33"/>
      <c r="H30" s="33"/>
      <c r="I30" s="33"/>
      <c r="J30" s="33"/>
      <c r="K30" s="33"/>
      <c r="L30" s="33"/>
      <c r="M30" s="33"/>
      <c r="N30" s="33"/>
      <c r="O30" s="35"/>
    </row>
    <row r="31" spans="2:15" s="23" customFormat="1" x14ac:dyDescent="0.25">
      <c r="B31" s="34"/>
      <c r="C31" s="33"/>
      <c r="D31" s="33"/>
      <c r="E31" s="33"/>
      <c r="F31" s="33"/>
      <c r="G31" s="33"/>
      <c r="H31" s="33"/>
      <c r="I31" s="33"/>
      <c r="J31" s="33"/>
      <c r="K31" s="33"/>
      <c r="L31" s="33"/>
      <c r="M31" s="33"/>
      <c r="N31" s="33"/>
      <c r="O31" s="35"/>
    </row>
    <row r="32" spans="2:15" s="23" customFormat="1" ht="13.5" thickBot="1" x14ac:dyDescent="0.3">
      <c r="B32" s="36"/>
      <c r="C32" s="37"/>
      <c r="D32" s="37"/>
      <c r="E32" s="37"/>
      <c r="F32" s="37"/>
      <c r="G32" s="37"/>
      <c r="H32" s="37"/>
      <c r="I32" s="37"/>
      <c r="J32" s="37"/>
      <c r="K32" s="37"/>
      <c r="L32" s="37"/>
      <c r="M32" s="37"/>
      <c r="N32" s="37"/>
      <c r="O32" s="38"/>
    </row>
    <row r="33" s="23" customFormat="1" x14ac:dyDescent="0.25"/>
    <row r="34" s="23" customFormat="1" x14ac:dyDescent="0.25"/>
    <row r="35" s="23" customFormat="1" x14ac:dyDescent="0.25"/>
    <row r="36" s="23" customFormat="1" x14ac:dyDescent="0.25"/>
    <row r="37" s="23" customFormat="1" x14ac:dyDescent="0.25"/>
    <row r="38" s="23" customFormat="1" x14ac:dyDescent="0.25"/>
    <row r="39" s="23" customFormat="1" x14ac:dyDescent="0.25"/>
    <row r="40" s="23" customFormat="1" x14ac:dyDescent="0.25"/>
    <row r="41" s="23" customFormat="1" x14ac:dyDescent="0.25"/>
    <row r="42" s="23" customFormat="1" x14ac:dyDescent="0.25"/>
    <row r="43" s="23" customFormat="1" x14ac:dyDescent="0.25"/>
    <row r="44" s="23" customFormat="1" x14ac:dyDescent="0.25"/>
    <row r="45" s="23" customFormat="1" x14ac:dyDescent="0.25"/>
    <row r="46" s="23" customFormat="1" x14ac:dyDescent="0.25"/>
    <row r="47" s="23" customFormat="1" x14ac:dyDescent="0.25"/>
    <row r="48" s="23" customFormat="1" x14ac:dyDescent="0.25"/>
    <row r="49" s="23" customFormat="1" x14ac:dyDescent="0.25"/>
    <row r="50" s="23" customFormat="1" x14ac:dyDescent="0.25"/>
    <row r="51" s="23" customFormat="1" x14ac:dyDescent="0.25"/>
    <row r="52" s="23" customFormat="1" x14ac:dyDescent="0.25"/>
    <row r="53" s="23" customFormat="1" x14ac:dyDescent="0.25"/>
    <row r="54" s="23" customFormat="1" x14ac:dyDescent="0.25"/>
    <row r="55" s="23" customFormat="1" x14ac:dyDescent="0.25"/>
    <row r="56" s="23" customFormat="1" x14ac:dyDescent="0.25"/>
    <row r="57" s="23" customFormat="1" x14ac:dyDescent="0.25"/>
    <row r="58" s="23" customFormat="1" x14ac:dyDescent="0.25"/>
    <row r="59" s="23" customFormat="1" x14ac:dyDescent="0.25"/>
    <row r="60" s="23" customFormat="1" x14ac:dyDescent="0.25"/>
    <row r="61" s="23" customFormat="1" x14ac:dyDescent="0.25"/>
    <row r="62" s="23" customFormat="1" x14ac:dyDescent="0.25"/>
    <row r="63" s="23" customFormat="1" x14ac:dyDescent="0.25"/>
    <row r="64" s="23" customFormat="1" x14ac:dyDescent="0.25"/>
    <row r="65" s="23" customFormat="1" x14ac:dyDescent="0.25"/>
    <row r="66" s="23" customFormat="1" x14ac:dyDescent="0.25"/>
    <row r="67" s="23" customFormat="1" x14ac:dyDescent="0.25"/>
    <row r="68" s="23" customFormat="1" x14ac:dyDescent="0.25"/>
    <row r="69" s="23" customFormat="1" x14ac:dyDescent="0.25"/>
    <row r="70" s="23" customFormat="1" x14ac:dyDescent="0.25"/>
    <row r="71" s="23" customFormat="1" x14ac:dyDescent="0.25"/>
    <row r="72" s="23" customFormat="1" x14ac:dyDescent="0.25"/>
    <row r="73" s="23" customFormat="1" x14ac:dyDescent="0.25"/>
    <row r="74" s="23" customFormat="1" x14ac:dyDescent="0.25"/>
    <row r="75" s="23" customFormat="1" x14ac:dyDescent="0.25"/>
    <row r="76" s="23" customFormat="1" x14ac:dyDescent="0.25"/>
    <row r="77" s="23" customFormat="1" x14ac:dyDescent="0.25"/>
    <row r="78" s="23" customFormat="1" x14ac:dyDescent="0.25"/>
    <row r="79" s="23" customFormat="1" x14ac:dyDescent="0.25"/>
    <row r="80" s="23" customFormat="1" x14ac:dyDescent="0.25"/>
    <row r="81" s="23" customFormat="1" x14ac:dyDescent="0.25"/>
    <row r="82" s="23" customFormat="1" x14ac:dyDescent="0.25"/>
    <row r="83" s="23" customFormat="1" x14ac:dyDescent="0.25"/>
    <row r="84" s="23" customFormat="1" x14ac:dyDescent="0.25"/>
    <row r="85" s="23" customFormat="1" x14ac:dyDescent="0.25"/>
    <row r="86" s="23" customFormat="1" x14ac:dyDescent="0.25"/>
    <row r="87" s="23" customFormat="1" x14ac:dyDescent="0.25"/>
    <row r="88" s="23" customFormat="1" x14ac:dyDescent="0.25"/>
    <row r="89" s="23" customFormat="1" x14ac:dyDescent="0.25"/>
    <row r="90" s="23" customFormat="1" x14ac:dyDescent="0.25"/>
    <row r="91" s="23" customFormat="1" x14ac:dyDescent="0.25"/>
    <row r="92" s="23" customFormat="1" x14ac:dyDescent="0.25"/>
    <row r="93" s="23" customFormat="1" x14ac:dyDescent="0.25"/>
    <row r="94" s="23" customFormat="1" x14ac:dyDescent="0.25"/>
    <row r="95" s="23" customFormat="1" x14ac:dyDescent="0.25"/>
    <row r="96" s="23" customFormat="1" x14ac:dyDescent="0.25"/>
    <row r="97" s="23" customFormat="1" x14ac:dyDescent="0.25"/>
    <row r="98" s="23" customFormat="1" x14ac:dyDescent="0.25"/>
    <row r="99" s="23" customFormat="1" x14ac:dyDescent="0.25"/>
    <row r="100" s="23" customFormat="1" x14ac:dyDescent="0.25"/>
    <row r="101" s="23" customFormat="1" x14ac:dyDescent="0.25"/>
    <row r="102" s="23" customFormat="1" x14ac:dyDescent="0.25"/>
    <row r="103" s="23" customFormat="1" x14ac:dyDescent="0.25"/>
    <row r="104" s="23" customFormat="1" x14ac:dyDescent="0.25"/>
    <row r="105" s="23" customFormat="1" x14ac:dyDescent="0.25"/>
    <row r="106" s="23" customFormat="1" x14ac:dyDescent="0.25"/>
    <row r="107" s="23" customFormat="1" x14ac:dyDescent="0.25"/>
    <row r="108" s="23" customFormat="1" x14ac:dyDescent="0.25"/>
    <row r="109" s="23" customFormat="1" x14ac:dyDescent="0.25"/>
    <row r="110" s="23" customFormat="1" x14ac:dyDescent="0.25"/>
    <row r="111" s="23" customFormat="1" x14ac:dyDescent="0.25"/>
    <row r="112" s="23" customFormat="1" x14ac:dyDescent="0.25"/>
    <row r="113" s="23" customFormat="1" x14ac:dyDescent="0.25"/>
    <row r="114" s="23" customFormat="1" x14ac:dyDescent="0.25"/>
    <row r="115" s="23" customFormat="1" x14ac:dyDescent="0.25"/>
    <row r="116" s="23" customFormat="1" x14ac:dyDescent="0.25"/>
    <row r="117" s="23" customFormat="1" x14ac:dyDescent="0.25"/>
    <row r="118" s="23" customFormat="1" x14ac:dyDescent="0.25"/>
    <row r="119" s="23" customFormat="1" x14ac:dyDescent="0.25"/>
    <row r="120" s="23" customFormat="1" x14ac:dyDescent="0.25"/>
    <row r="121" s="23" customFormat="1" x14ac:dyDescent="0.25"/>
    <row r="122" s="23" customFormat="1" x14ac:dyDescent="0.25"/>
    <row r="123" s="23" customFormat="1" x14ac:dyDescent="0.25"/>
    <row r="124" s="23" customFormat="1" x14ac:dyDescent="0.25"/>
    <row r="125" s="23" customFormat="1" x14ac:dyDescent="0.25"/>
    <row r="126" s="23" customFormat="1" x14ac:dyDescent="0.25"/>
    <row r="127" s="23" customFormat="1" x14ac:dyDescent="0.25"/>
    <row r="128" s="23" customFormat="1" x14ac:dyDescent="0.25"/>
    <row r="129" s="23" customFormat="1" x14ac:dyDescent="0.25"/>
    <row r="130" s="23" customFormat="1" x14ac:dyDescent="0.25"/>
    <row r="131" s="23" customFormat="1" x14ac:dyDescent="0.25"/>
    <row r="132" s="23" customFormat="1" x14ac:dyDescent="0.25"/>
    <row r="133" s="23" customFormat="1" x14ac:dyDescent="0.25"/>
    <row r="134" s="23" customFormat="1" x14ac:dyDescent="0.25"/>
    <row r="135" s="23" customFormat="1" x14ac:dyDescent="0.25"/>
    <row r="136" s="23" customFormat="1" x14ac:dyDescent="0.25"/>
    <row r="137" s="23" customFormat="1" x14ac:dyDescent="0.25"/>
    <row r="138" s="23" customFormat="1" x14ac:dyDescent="0.25"/>
    <row r="139" s="23" customFormat="1" x14ac:dyDescent="0.25"/>
    <row r="140" s="23" customFormat="1" x14ac:dyDescent="0.25"/>
    <row r="141" s="23" customFormat="1" x14ac:dyDescent="0.25"/>
    <row r="142" s="23" customFormat="1" x14ac:dyDescent="0.25"/>
    <row r="143" s="23" customFormat="1" x14ac:dyDescent="0.25"/>
    <row r="144" s="23" customFormat="1" x14ac:dyDescent="0.25"/>
    <row r="145" s="23" customFormat="1" x14ac:dyDescent="0.25"/>
    <row r="146" s="23" customFormat="1" x14ac:dyDescent="0.25"/>
    <row r="147" s="23" customFormat="1" x14ac:dyDescent="0.25"/>
    <row r="148" s="23" customFormat="1" x14ac:dyDescent="0.25"/>
    <row r="149" s="23" customFormat="1" x14ac:dyDescent="0.25"/>
    <row r="150" s="23" customFormat="1" x14ac:dyDescent="0.25"/>
    <row r="151" s="23" customFormat="1" x14ac:dyDescent="0.25"/>
    <row r="152" s="23" customFormat="1" x14ac:dyDescent="0.25"/>
    <row r="153" s="23" customFormat="1" x14ac:dyDescent="0.25"/>
    <row r="154" s="23" customFormat="1" x14ac:dyDescent="0.25"/>
    <row r="155" s="23" customFormat="1" x14ac:dyDescent="0.25"/>
    <row r="156" s="23" customFormat="1" x14ac:dyDescent="0.25"/>
    <row r="157" s="23" customFormat="1" x14ac:dyDescent="0.25"/>
    <row r="158" s="23" customFormat="1" x14ac:dyDescent="0.25"/>
    <row r="159" s="23" customFormat="1" x14ac:dyDescent="0.25"/>
    <row r="160" s="23" customFormat="1" x14ac:dyDescent="0.25"/>
    <row r="161" s="23" customFormat="1" x14ac:dyDescent="0.25"/>
    <row r="162" s="23" customFormat="1" x14ac:dyDescent="0.25"/>
    <row r="163" s="23" customFormat="1" x14ac:dyDescent="0.25"/>
    <row r="164" s="23" customFormat="1" x14ac:dyDescent="0.25"/>
    <row r="165" s="23" customFormat="1" x14ac:dyDescent="0.25"/>
    <row r="166" s="23" customFormat="1" x14ac:dyDescent="0.25"/>
    <row r="167" s="23" customFormat="1" x14ac:dyDescent="0.25"/>
    <row r="168" s="23" customFormat="1" x14ac:dyDescent="0.25"/>
    <row r="169" s="23" customFormat="1" x14ac:dyDescent="0.25"/>
    <row r="170" s="23" customFormat="1" x14ac:dyDescent="0.25"/>
    <row r="171" s="23" customFormat="1" x14ac:dyDescent="0.25"/>
    <row r="172" s="23" customFormat="1" x14ac:dyDescent="0.25"/>
    <row r="173" s="23" customFormat="1" x14ac:dyDescent="0.25"/>
    <row r="174" s="23" customFormat="1" x14ac:dyDescent="0.25"/>
    <row r="175" s="23" customFormat="1" x14ac:dyDescent="0.25"/>
    <row r="176" s="23" customFormat="1" x14ac:dyDescent="0.25"/>
    <row r="177" s="23" customFormat="1" x14ac:dyDescent="0.25"/>
    <row r="178" s="23" customFormat="1" x14ac:dyDescent="0.25"/>
    <row r="179" s="23" customFormat="1" x14ac:dyDescent="0.25"/>
    <row r="180" s="23" customFormat="1" x14ac:dyDescent="0.25"/>
    <row r="181" s="23" customFormat="1" x14ac:dyDescent="0.25"/>
    <row r="182" s="23" customFormat="1" x14ac:dyDescent="0.25"/>
    <row r="183" s="23" customFormat="1" x14ac:dyDescent="0.25"/>
    <row r="184" s="23" customFormat="1" x14ac:dyDescent="0.25"/>
    <row r="185" s="23" customFormat="1" x14ac:dyDescent="0.25"/>
    <row r="186" s="23" customFormat="1" x14ac:dyDescent="0.25"/>
    <row r="187" s="23" customFormat="1" x14ac:dyDescent="0.25"/>
    <row r="188" s="23" customFormat="1" x14ac:dyDescent="0.25"/>
    <row r="189" s="23" customFormat="1" x14ac:dyDescent="0.25"/>
    <row r="190" s="23" customFormat="1" x14ac:dyDescent="0.25"/>
    <row r="191" s="23" customFormat="1" x14ac:dyDescent="0.25"/>
    <row r="192" s="23" customFormat="1" x14ac:dyDescent="0.25"/>
    <row r="193" s="23" customFormat="1" x14ac:dyDescent="0.25"/>
    <row r="194" s="23" customFormat="1" x14ac:dyDescent="0.25"/>
    <row r="195" s="23" customFormat="1" x14ac:dyDescent="0.25"/>
    <row r="196" s="23" customFormat="1" x14ac:dyDescent="0.25"/>
    <row r="197" s="23" customFormat="1" x14ac:dyDescent="0.25"/>
    <row r="198" s="23" customFormat="1" x14ac:dyDescent="0.25"/>
    <row r="199" s="23" customFormat="1" x14ac:dyDescent="0.25"/>
    <row r="200" s="23" customFormat="1" x14ac:dyDescent="0.25"/>
    <row r="201" s="23" customFormat="1" x14ac:dyDescent="0.25"/>
    <row r="202" s="23" customFormat="1" x14ac:dyDescent="0.25"/>
    <row r="203" s="23" customFormat="1" x14ac:dyDescent="0.25"/>
    <row r="204" s="23" customFormat="1" x14ac:dyDescent="0.25"/>
    <row r="205" s="23" customFormat="1" x14ac:dyDescent="0.25"/>
    <row r="206" s="23" customFormat="1" x14ac:dyDescent="0.25"/>
    <row r="207" s="23" customFormat="1" x14ac:dyDescent="0.25"/>
    <row r="208" s="23" customFormat="1" x14ac:dyDescent="0.25"/>
    <row r="209" s="23" customFormat="1" x14ac:dyDescent="0.25"/>
    <row r="210" s="23" customFormat="1" x14ac:dyDescent="0.25"/>
    <row r="211" s="23" customFormat="1" x14ac:dyDescent="0.25"/>
    <row r="212" s="23" customFormat="1" x14ac:dyDescent="0.25"/>
    <row r="213" s="23" customFormat="1" x14ac:dyDescent="0.25"/>
    <row r="214" s="23" customFormat="1" x14ac:dyDescent="0.25"/>
    <row r="215" s="23" customFormat="1" x14ac:dyDescent="0.25"/>
    <row r="216" s="23" customFormat="1" x14ac:dyDescent="0.25"/>
    <row r="217" s="23" customFormat="1" x14ac:dyDescent="0.25"/>
    <row r="218" s="23" customFormat="1" x14ac:dyDescent="0.25"/>
    <row r="219" s="23" customFormat="1" x14ac:dyDescent="0.25"/>
    <row r="220" s="23" customFormat="1" x14ac:dyDescent="0.25"/>
    <row r="221" s="23" customFormat="1" x14ac:dyDescent="0.25"/>
    <row r="222" s="23" customFormat="1" x14ac:dyDescent="0.25"/>
    <row r="223" s="23" customFormat="1" x14ac:dyDescent="0.25"/>
    <row r="224" s="23" customFormat="1" x14ac:dyDescent="0.25"/>
    <row r="225" s="23" customFormat="1" x14ac:dyDescent="0.25"/>
    <row r="226" s="23" customFormat="1" x14ac:dyDescent="0.25"/>
    <row r="227" s="23" customFormat="1" x14ac:dyDescent="0.25"/>
    <row r="228" s="23" customFormat="1" x14ac:dyDescent="0.25"/>
    <row r="229" s="23" customFormat="1" x14ac:dyDescent="0.25"/>
    <row r="230" s="23" customFormat="1" x14ac:dyDescent="0.25"/>
    <row r="231" s="23" customFormat="1" x14ac:dyDescent="0.25"/>
    <row r="232" s="23" customFormat="1" x14ac:dyDescent="0.25"/>
    <row r="233" s="23" customFormat="1" x14ac:dyDescent="0.25"/>
    <row r="234" s="23" customFormat="1" x14ac:dyDescent="0.25"/>
    <row r="235" s="23" customFormat="1" x14ac:dyDescent="0.25"/>
    <row r="236" s="23" customFormat="1" x14ac:dyDescent="0.25"/>
    <row r="237" s="23" customFormat="1" x14ac:dyDescent="0.25"/>
    <row r="238" s="23" customFormat="1" x14ac:dyDescent="0.25"/>
    <row r="239" s="23" customFormat="1" x14ac:dyDescent="0.25"/>
    <row r="240" s="23" customFormat="1" x14ac:dyDescent="0.25"/>
    <row r="241" s="23" customFormat="1" x14ac:dyDescent="0.25"/>
    <row r="242" s="23" customFormat="1" x14ac:dyDescent="0.25"/>
    <row r="243" s="23" customFormat="1" x14ac:dyDescent="0.25"/>
    <row r="244" s="23" customFormat="1" x14ac:dyDescent="0.25"/>
    <row r="245" s="23" customFormat="1" x14ac:dyDescent="0.25"/>
    <row r="246" s="23" customFormat="1" x14ac:dyDescent="0.25"/>
    <row r="247" s="23" customFormat="1" x14ac:dyDescent="0.25"/>
    <row r="248" s="23" customFormat="1" x14ac:dyDescent="0.25"/>
    <row r="249" s="23" customFormat="1" x14ac:dyDescent="0.25"/>
    <row r="250" s="23" customFormat="1" x14ac:dyDescent="0.25"/>
    <row r="251" s="23" customFormat="1" x14ac:dyDescent="0.25"/>
    <row r="252" s="23" customFormat="1" x14ac:dyDescent="0.25"/>
    <row r="253" s="23" customFormat="1" x14ac:dyDescent="0.25"/>
    <row r="254" s="23" customFormat="1" x14ac:dyDescent="0.25"/>
    <row r="255" s="23" customFormat="1" x14ac:dyDescent="0.25"/>
    <row r="256" s="23" customFormat="1" x14ac:dyDescent="0.25"/>
    <row r="257" s="23" customFormat="1" x14ac:dyDescent="0.25"/>
    <row r="258" s="23" customFormat="1" x14ac:dyDescent="0.25"/>
    <row r="259" s="23" customFormat="1" x14ac:dyDescent="0.25"/>
    <row r="260" s="23" customFormat="1" x14ac:dyDescent="0.25"/>
    <row r="261" s="23" customFormat="1" x14ac:dyDescent="0.25"/>
    <row r="262" s="23" customFormat="1" x14ac:dyDescent="0.25"/>
    <row r="263" s="23" customFormat="1" x14ac:dyDescent="0.25"/>
    <row r="264" s="23" customFormat="1" x14ac:dyDescent="0.25"/>
    <row r="265" s="23" customFormat="1" x14ac:dyDescent="0.25"/>
    <row r="266" s="23" customFormat="1" x14ac:dyDescent="0.25"/>
    <row r="267" s="23" customFormat="1" x14ac:dyDescent="0.25"/>
    <row r="268" s="23" customFormat="1" x14ac:dyDescent="0.25"/>
    <row r="269" s="23" customFormat="1" x14ac:dyDescent="0.25"/>
    <row r="270" s="23" customFormat="1" x14ac:dyDescent="0.25"/>
    <row r="271" s="23" customFormat="1" x14ac:dyDescent="0.25"/>
    <row r="272" s="23" customFormat="1" x14ac:dyDescent="0.25"/>
    <row r="273" s="23" customFormat="1" x14ac:dyDescent="0.25"/>
    <row r="274" s="23" customFormat="1" x14ac:dyDescent="0.25"/>
    <row r="275" s="23" customFormat="1" x14ac:dyDescent="0.25"/>
    <row r="276" s="23" customFormat="1" x14ac:dyDescent="0.25"/>
    <row r="277" s="23" customFormat="1" x14ac:dyDescent="0.25"/>
    <row r="278" s="23" customFormat="1" x14ac:dyDescent="0.25"/>
    <row r="279" s="23" customFormat="1" x14ac:dyDescent="0.25"/>
    <row r="280" s="23" customFormat="1" x14ac:dyDescent="0.25"/>
    <row r="281" s="23" customFormat="1" x14ac:dyDescent="0.25"/>
    <row r="282" s="23" customFormat="1" x14ac:dyDescent="0.25"/>
    <row r="283" s="23" customFormat="1" x14ac:dyDescent="0.25"/>
    <row r="284" s="23" customFormat="1" x14ac:dyDescent="0.25"/>
    <row r="285" s="23" customFormat="1" x14ac:dyDescent="0.25"/>
    <row r="286" s="23" customFormat="1" x14ac:dyDescent="0.25"/>
    <row r="287" s="23" customFormat="1" x14ac:dyDescent="0.25"/>
    <row r="288" s="23" customFormat="1" x14ac:dyDescent="0.25"/>
    <row r="289" s="23" customFormat="1" x14ac:dyDescent="0.25"/>
    <row r="290" s="23" customFormat="1" x14ac:dyDescent="0.25"/>
    <row r="291" s="23" customFormat="1" x14ac:dyDescent="0.25"/>
    <row r="292" s="23" customFormat="1" x14ac:dyDescent="0.25"/>
    <row r="293" s="23" customFormat="1" x14ac:dyDescent="0.25"/>
    <row r="294" s="23" customFormat="1" x14ac:dyDescent="0.25"/>
    <row r="295" s="23" customFormat="1" x14ac:dyDescent="0.25"/>
    <row r="296" s="23" customFormat="1" x14ac:dyDescent="0.25"/>
    <row r="297" s="23" customFormat="1" x14ac:dyDescent="0.25"/>
    <row r="298" s="23" customFormat="1" x14ac:dyDescent="0.25"/>
    <row r="299" s="23" customFormat="1" x14ac:dyDescent="0.25"/>
    <row r="300" s="23" customFormat="1" x14ac:dyDescent="0.25"/>
    <row r="301" s="23" customFormat="1" x14ac:dyDescent="0.25"/>
    <row r="302" s="23" customFormat="1" x14ac:dyDescent="0.25"/>
    <row r="303" s="23" customFormat="1" x14ac:dyDescent="0.25"/>
    <row r="304" s="23" customFormat="1" x14ac:dyDescent="0.25"/>
    <row r="305" s="23" customFormat="1" x14ac:dyDescent="0.25"/>
    <row r="306" s="23" customFormat="1" x14ac:dyDescent="0.25"/>
    <row r="307" s="23" customFormat="1" x14ac:dyDescent="0.25"/>
    <row r="308" s="23" customFormat="1" x14ac:dyDescent="0.25"/>
    <row r="309" s="23" customFormat="1" x14ac:dyDescent="0.25"/>
  </sheetData>
  <mergeCells count="1">
    <mergeCell ref="C2:E4"/>
  </mergeCells>
  <conditionalFormatting sqref="B7:B13">
    <cfRule type="cellIs" dxfId="149" priority="12" operator="equal">
      <formula>$B$13</formula>
    </cfRule>
    <cfRule type="cellIs" dxfId="148" priority="13" operator="equal">
      <formula>$B$12</formula>
    </cfRule>
    <cfRule type="cellIs" dxfId="147" priority="14" operator="equal">
      <formula>$B$11</formula>
    </cfRule>
    <cfRule type="cellIs" dxfId="146" priority="15" operator="equal">
      <formula>$B$10</formula>
    </cfRule>
    <cfRule type="cellIs" dxfId="145" priority="16" operator="equal">
      <formula>$B$9</formula>
    </cfRule>
    <cfRule type="cellIs" dxfId="144" priority="17" operator="equal">
      <formula>$B$8</formula>
    </cfRule>
    <cfRule type="cellIs" dxfId="143" priority="18" operator="equal">
      <formula>$B$7</formula>
    </cfRule>
    <cfRule type="containsText" dxfId="142" priority="19" operator="containsText" text="Initial">
      <formula>NOT(ISERROR(SEARCH("Initial",B7)))</formula>
    </cfRule>
    <cfRule type="containsText" dxfId="141" priority="20" operator="containsText" text="Nonexistent">
      <formula>NOT(ISERROR(SEARCH("Nonexistent",B7)))</formula>
    </cfRule>
  </conditionalFormatting>
  <conditionalFormatting sqref="B14">
    <cfRule type="cellIs" dxfId="140" priority="2" operator="equal">
      <formula>$B$13</formula>
    </cfRule>
    <cfRule type="cellIs" dxfId="139" priority="3" operator="equal">
      <formula>$B$12</formula>
    </cfRule>
    <cfRule type="cellIs" dxfId="138" priority="4" operator="equal">
      <formula>$B$11</formula>
    </cfRule>
    <cfRule type="cellIs" dxfId="137" priority="5" operator="equal">
      <formula>$B$10</formula>
    </cfRule>
    <cfRule type="cellIs" dxfId="136" priority="6" operator="equal">
      <formula>$B$9</formula>
    </cfRule>
    <cfRule type="cellIs" dxfId="135" priority="7" operator="equal">
      <formula>$B$8</formula>
    </cfRule>
    <cfRule type="cellIs" dxfId="134" priority="8" operator="equal">
      <formula>$B$7</formula>
    </cfRule>
    <cfRule type="containsText" dxfId="133" priority="9" operator="containsText" text="Initial">
      <formula>NOT(ISERROR(SEARCH("Initial",B14)))</formula>
    </cfRule>
    <cfRule type="containsText" dxfId="132" priority="10" operator="containsText" text="Nonexistent">
      <formula>NOT(ISERROR(SEARCH("Nonexistent",B14)))</formula>
    </cfRule>
  </conditionalFormatting>
  <conditionalFormatting sqref="B14">
    <cfRule type="cellIs" dxfId="131" priority="1" operator="equal">
      <formula>$B$14</formula>
    </cfRule>
  </conditionalFormatting>
  <conditionalFormatting sqref="B7:B13">
    <cfRule type="expression" dxfId="130" priority="21" stopIfTrue="1">
      <formula>_xludf.STYLE(VLOOKUP(B7,#REF!,2,0))</formula>
    </cfRule>
  </conditionalFormatting>
  <conditionalFormatting sqref="B14">
    <cfRule type="expression" dxfId="129" priority="11" stopIfTrue="1">
      <formula>_xludf.STYLE(VLOOKUP(B14,#REF!,2,0))</formula>
    </cfRule>
  </conditionalFormatting>
  <dataValidations count="1">
    <dataValidation operator="equal" allowBlank="1" showInputMessage="1" showErrorMessage="1" promptTitle="Select Control Scope" sqref="B7" xr:uid="{00000000-0002-0000-0300-000000000000}">
      <formula1>0</formula1>
      <formula2>0</formula2>
    </dataValidation>
  </dataValidations>
  <pageMargins left="0.7" right="0.7" top="0.75" bottom="0.75" header="0.3" footer="0.3"/>
  <pageSetup paperSize="9" scale="5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F69"/>
  <sheetViews>
    <sheetView zoomScale="85" zoomScaleNormal="85" workbookViewId="0">
      <pane ySplit="2" topLeftCell="A31" activePane="bottomLeft" state="frozen"/>
      <selection pane="bottomLeft" activeCell="E57" sqref="E57"/>
    </sheetView>
  </sheetViews>
  <sheetFormatPr defaultColWidth="8.7265625" defaultRowHeight="15.5" x14ac:dyDescent="0.35"/>
  <cols>
    <col min="1" max="1" width="2" style="11" bestFit="1" customWidth="1"/>
    <col min="2" max="2" width="9.7265625" style="10" bestFit="1" customWidth="1"/>
    <col min="3" max="3" width="85.453125" style="24" bestFit="1" customWidth="1"/>
    <col min="4" max="4" width="14.54296875" style="11" bestFit="1" customWidth="1"/>
    <col min="5" max="5" width="57.7265625" style="11" customWidth="1"/>
    <col min="6" max="16384" width="8.7265625" style="11"/>
  </cols>
  <sheetData>
    <row r="1" spans="2:32" s="21" customFormat="1" ht="31.5" thickBot="1" x14ac:dyDescent="0.3">
      <c r="B1" s="101" t="s">
        <v>112</v>
      </c>
      <c r="C1" s="101"/>
      <c r="D1" s="101"/>
      <c r="E1" s="101"/>
    </row>
    <row r="2" spans="2:32" s="10" customFormat="1" ht="21" x14ac:dyDescent="0.5">
      <c r="B2" s="73" t="s">
        <v>47</v>
      </c>
      <c r="C2" s="74" t="s">
        <v>136</v>
      </c>
      <c r="D2" s="74" t="s">
        <v>0</v>
      </c>
      <c r="E2" s="75" t="s">
        <v>31</v>
      </c>
    </row>
    <row r="3" spans="2:32" s="48" customFormat="1" ht="21" x14ac:dyDescent="0.5">
      <c r="B3" s="84">
        <v>4</v>
      </c>
      <c r="C3" s="85" t="s">
        <v>34</v>
      </c>
      <c r="D3" s="87"/>
      <c r="E3" s="88"/>
    </row>
    <row r="4" spans="2:32" s="19" customFormat="1" x14ac:dyDescent="0.35">
      <c r="B4" s="76">
        <v>4.0999999999999996</v>
      </c>
      <c r="C4" s="77" t="s">
        <v>33</v>
      </c>
      <c r="D4" s="77"/>
      <c r="E4" s="78"/>
      <c r="F4" s="20"/>
      <c r="G4" s="20"/>
      <c r="H4" s="20"/>
      <c r="I4" s="20"/>
      <c r="J4" s="20"/>
      <c r="K4" s="20"/>
      <c r="L4" s="20"/>
      <c r="M4" s="20"/>
      <c r="N4" s="20"/>
      <c r="O4" s="20"/>
      <c r="P4" s="20"/>
      <c r="Q4" s="20"/>
      <c r="R4" s="20"/>
      <c r="S4" s="20"/>
      <c r="T4" s="20"/>
      <c r="U4" s="20"/>
      <c r="V4" s="20"/>
      <c r="W4" s="20"/>
      <c r="X4" s="20"/>
      <c r="Y4" s="20"/>
      <c r="Z4" s="20"/>
      <c r="AA4" s="20"/>
      <c r="AB4" s="20"/>
      <c r="AC4" s="20"/>
      <c r="AD4" s="20"/>
      <c r="AE4" s="20"/>
      <c r="AF4" s="20"/>
    </row>
    <row r="5" spans="2:32" s="18" customFormat="1" x14ac:dyDescent="0.25">
      <c r="B5" s="52">
        <v>4.0999999999999996</v>
      </c>
      <c r="C5" s="51" t="s">
        <v>113</v>
      </c>
      <c r="D5" s="30" t="s">
        <v>29</v>
      </c>
      <c r="E5" s="53"/>
    </row>
    <row r="6" spans="2:32" s="18" customFormat="1" x14ac:dyDescent="0.25">
      <c r="B6" s="52">
        <v>4.2</v>
      </c>
      <c r="C6" s="51" t="s">
        <v>114</v>
      </c>
      <c r="D6" s="30" t="s">
        <v>29</v>
      </c>
      <c r="E6" s="53"/>
    </row>
    <row r="7" spans="2:32" s="18" customFormat="1" x14ac:dyDescent="0.25">
      <c r="B7" s="52">
        <v>4.3</v>
      </c>
      <c r="C7" s="51" t="s">
        <v>115</v>
      </c>
      <c r="D7" s="30" t="s">
        <v>29</v>
      </c>
      <c r="E7" s="53"/>
    </row>
    <row r="8" spans="2:32" s="18" customFormat="1" x14ac:dyDescent="0.25">
      <c r="B8" s="52">
        <v>4.4000000000000004</v>
      </c>
      <c r="C8" s="51" t="s">
        <v>116</v>
      </c>
      <c r="D8" s="30" t="s">
        <v>29</v>
      </c>
      <c r="E8" s="53"/>
    </row>
    <row r="9" spans="2:32" s="48" customFormat="1" ht="21" x14ac:dyDescent="0.5">
      <c r="B9" s="84">
        <v>5</v>
      </c>
      <c r="C9" s="85" t="s">
        <v>1</v>
      </c>
      <c r="D9" s="85"/>
      <c r="E9" s="86"/>
    </row>
    <row r="10" spans="2:32" s="18" customFormat="1" x14ac:dyDescent="0.35">
      <c r="B10" s="76">
        <v>5.0999999999999996</v>
      </c>
      <c r="C10" s="79" t="s">
        <v>117</v>
      </c>
      <c r="D10" s="79"/>
      <c r="E10" s="79"/>
    </row>
    <row r="11" spans="2:32" s="18" customFormat="1" x14ac:dyDescent="0.25">
      <c r="B11" s="52">
        <v>5.0999999999999996</v>
      </c>
      <c r="C11" s="51" t="s">
        <v>133</v>
      </c>
      <c r="D11" s="30" t="s">
        <v>29</v>
      </c>
      <c r="E11" s="53"/>
    </row>
    <row r="12" spans="2:32" s="18" customFormat="1" x14ac:dyDescent="0.35">
      <c r="B12" s="76">
        <v>5.2</v>
      </c>
      <c r="C12" s="102" t="s">
        <v>2</v>
      </c>
      <c r="D12" s="103"/>
      <c r="E12" s="103"/>
    </row>
    <row r="13" spans="2:32" s="18" customFormat="1" x14ac:dyDescent="0.25">
      <c r="B13" s="52">
        <v>5.2</v>
      </c>
      <c r="C13" s="51" t="s">
        <v>134</v>
      </c>
      <c r="D13" s="30" t="s">
        <v>29</v>
      </c>
      <c r="E13" s="53"/>
    </row>
    <row r="14" spans="2:32" s="18" customFormat="1" x14ac:dyDescent="0.35">
      <c r="B14" s="76">
        <v>5.3</v>
      </c>
      <c r="C14" s="102" t="s">
        <v>118</v>
      </c>
      <c r="D14" s="103"/>
      <c r="E14" s="103"/>
    </row>
    <row r="15" spans="2:32" s="18" customFormat="1" x14ac:dyDescent="0.25">
      <c r="B15" s="52">
        <v>5.3</v>
      </c>
      <c r="C15" s="51" t="s">
        <v>135</v>
      </c>
      <c r="D15" s="30" t="s">
        <v>29</v>
      </c>
      <c r="E15" s="53"/>
    </row>
    <row r="16" spans="2:32" s="48" customFormat="1" ht="21" x14ac:dyDescent="0.5">
      <c r="B16" s="84">
        <v>6</v>
      </c>
      <c r="C16" s="85" t="s">
        <v>3</v>
      </c>
      <c r="D16" s="85"/>
      <c r="E16" s="86"/>
    </row>
    <row r="17" spans="2:32" s="19" customFormat="1" x14ac:dyDescent="0.35">
      <c r="B17" s="80">
        <v>6.1</v>
      </c>
      <c r="C17" s="81" t="s">
        <v>35</v>
      </c>
      <c r="D17" s="82"/>
      <c r="E17" s="83"/>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spans="2:32" s="18" customFormat="1" collapsed="1" x14ac:dyDescent="0.25">
      <c r="B18" s="52" t="s">
        <v>4</v>
      </c>
      <c r="C18" s="51" t="s">
        <v>36</v>
      </c>
      <c r="D18" s="30" t="s">
        <v>29</v>
      </c>
      <c r="E18" s="53"/>
    </row>
    <row r="19" spans="2:32" s="18" customFormat="1" collapsed="1" x14ac:dyDescent="0.25">
      <c r="B19" s="52" t="s">
        <v>5</v>
      </c>
      <c r="C19" s="51" t="s">
        <v>6</v>
      </c>
      <c r="D19" s="30" t="s">
        <v>29</v>
      </c>
      <c r="E19" s="53"/>
    </row>
    <row r="20" spans="2:32" s="18" customFormat="1" collapsed="1" x14ac:dyDescent="0.25">
      <c r="B20" s="52" t="s">
        <v>7</v>
      </c>
      <c r="C20" s="51" t="s">
        <v>8</v>
      </c>
      <c r="D20" s="30" t="s">
        <v>29</v>
      </c>
      <c r="E20" s="53"/>
    </row>
    <row r="21" spans="2:32" s="19" customFormat="1" x14ac:dyDescent="0.35">
      <c r="B21" s="80">
        <v>6.2</v>
      </c>
      <c r="C21" s="81" t="s">
        <v>120</v>
      </c>
      <c r="D21" s="82"/>
      <c r="E21" s="83"/>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spans="2:32" s="18" customFormat="1" collapsed="1" x14ac:dyDescent="0.25">
      <c r="B22" s="52">
        <v>6.2</v>
      </c>
      <c r="C22" s="51" t="s">
        <v>120</v>
      </c>
      <c r="D22" s="30" t="s">
        <v>29</v>
      </c>
      <c r="E22" s="53"/>
    </row>
    <row r="23" spans="2:32" s="50" customFormat="1" ht="21" x14ac:dyDescent="0.5">
      <c r="B23" s="84">
        <v>7</v>
      </c>
      <c r="C23" s="85" t="s">
        <v>9</v>
      </c>
      <c r="D23" s="85"/>
      <c r="E23" s="86"/>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row>
    <row r="24" spans="2:32" s="19" customFormat="1" x14ac:dyDescent="0.35">
      <c r="B24" s="80">
        <v>7.1</v>
      </c>
      <c r="C24" s="81" t="s">
        <v>10</v>
      </c>
      <c r="D24" s="82"/>
      <c r="E24" s="83"/>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spans="2:32" s="18" customFormat="1" collapsed="1" x14ac:dyDescent="0.25">
      <c r="B25" s="52">
        <v>7.1</v>
      </c>
      <c r="C25" s="51" t="s">
        <v>38</v>
      </c>
      <c r="D25" s="30" t="s">
        <v>29</v>
      </c>
      <c r="E25" s="53"/>
    </row>
    <row r="26" spans="2:32" s="19" customFormat="1" x14ac:dyDescent="0.35">
      <c r="B26" s="80">
        <v>7.2</v>
      </c>
      <c r="C26" s="81" t="s">
        <v>11</v>
      </c>
      <c r="D26" s="82"/>
      <c r="E26" s="83"/>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spans="2:32" s="18" customFormat="1" collapsed="1" x14ac:dyDescent="0.25">
      <c r="B27" s="52">
        <v>7.2</v>
      </c>
      <c r="C27" s="51" t="s">
        <v>37</v>
      </c>
      <c r="D27" s="30" t="s">
        <v>29</v>
      </c>
      <c r="E27" s="53"/>
    </row>
    <row r="28" spans="2:32" s="19" customFormat="1" x14ac:dyDescent="0.35">
      <c r="B28" s="80">
        <v>7.3</v>
      </c>
      <c r="C28" s="81" t="s">
        <v>12</v>
      </c>
      <c r="D28" s="82"/>
      <c r="E28" s="83"/>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spans="2:32" s="18" customFormat="1" collapsed="1" x14ac:dyDescent="0.25">
      <c r="B29" s="52">
        <v>7.3</v>
      </c>
      <c r="C29" s="51" t="s">
        <v>122</v>
      </c>
      <c r="D29" s="30" t="s">
        <v>29</v>
      </c>
      <c r="E29" s="53"/>
    </row>
    <row r="30" spans="2:32" s="19" customFormat="1" x14ac:dyDescent="0.35">
      <c r="B30" s="80">
        <v>7.4</v>
      </c>
      <c r="C30" s="81" t="s">
        <v>13</v>
      </c>
      <c r="D30" s="82"/>
      <c r="E30" s="83"/>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spans="2:32" s="18" customFormat="1" collapsed="1" x14ac:dyDescent="0.25">
      <c r="B31" s="52">
        <v>7.4</v>
      </c>
      <c r="C31" s="51" t="s">
        <v>123</v>
      </c>
      <c r="D31" s="30" t="s">
        <v>29</v>
      </c>
      <c r="E31" s="53"/>
    </row>
    <row r="32" spans="2:32" s="19" customFormat="1" x14ac:dyDescent="0.35">
      <c r="B32" s="80">
        <v>7.5</v>
      </c>
      <c r="C32" s="81" t="s">
        <v>14</v>
      </c>
      <c r="D32" s="82"/>
      <c r="E32" s="83"/>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spans="2:32" s="18" customFormat="1" collapsed="1" x14ac:dyDescent="0.25">
      <c r="B33" s="52" t="s">
        <v>39</v>
      </c>
      <c r="C33" s="51" t="s">
        <v>124</v>
      </c>
      <c r="D33" s="30" t="s">
        <v>29</v>
      </c>
      <c r="E33" s="53"/>
    </row>
    <row r="34" spans="2:32" s="18" customFormat="1" ht="26" collapsed="1" x14ac:dyDescent="0.25">
      <c r="B34" s="52" t="s">
        <v>40</v>
      </c>
      <c r="C34" s="51" t="s">
        <v>125</v>
      </c>
      <c r="D34" s="30" t="s">
        <v>29</v>
      </c>
      <c r="E34" s="53"/>
    </row>
    <row r="35" spans="2:32" s="18" customFormat="1" collapsed="1" x14ac:dyDescent="0.25">
      <c r="B35" s="52" t="s">
        <v>41</v>
      </c>
      <c r="C35" s="51" t="s">
        <v>121</v>
      </c>
      <c r="D35" s="30" t="s">
        <v>29</v>
      </c>
      <c r="E35" s="53"/>
    </row>
    <row r="36" spans="2:32" s="50" customFormat="1" ht="21" x14ac:dyDescent="0.5">
      <c r="B36" s="84">
        <v>8</v>
      </c>
      <c r="C36" s="85" t="s">
        <v>15</v>
      </c>
      <c r="D36" s="85"/>
      <c r="E36" s="86"/>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row>
    <row r="37" spans="2:32" s="19" customFormat="1" x14ac:dyDescent="0.35">
      <c r="B37" s="80">
        <v>8.1</v>
      </c>
      <c r="C37" s="81" t="s">
        <v>16</v>
      </c>
      <c r="D37" s="82"/>
      <c r="E37" s="83"/>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spans="2:32" s="18" customFormat="1" collapsed="1" x14ac:dyDescent="0.25">
      <c r="B38" s="52">
        <v>8.1</v>
      </c>
      <c r="C38" s="51" t="s">
        <v>137</v>
      </c>
      <c r="D38" s="30" t="s">
        <v>29</v>
      </c>
      <c r="E38" s="53"/>
    </row>
    <row r="39" spans="2:32" s="19" customFormat="1" x14ac:dyDescent="0.35">
      <c r="B39" s="80">
        <v>8.1999999999999993</v>
      </c>
      <c r="C39" s="81" t="s">
        <v>6</v>
      </c>
      <c r="D39" s="82"/>
      <c r="E39" s="83"/>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spans="2:32" s="18" customFormat="1" collapsed="1" x14ac:dyDescent="0.25">
      <c r="B40" s="52">
        <v>8.1999999999999993</v>
      </c>
      <c r="C40" s="51" t="s">
        <v>138</v>
      </c>
      <c r="D40" s="30" t="s">
        <v>29</v>
      </c>
      <c r="E40" s="53"/>
    </row>
    <row r="41" spans="2:32" s="19" customFormat="1" x14ac:dyDescent="0.35">
      <c r="B41" s="80">
        <v>8.3000000000000007</v>
      </c>
      <c r="C41" s="81" t="s">
        <v>8</v>
      </c>
      <c r="D41" s="82"/>
      <c r="E41" s="83"/>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spans="2:32" s="18" customFormat="1" collapsed="1" x14ac:dyDescent="0.25">
      <c r="B42" s="52">
        <v>8.3000000000000007</v>
      </c>
      <c r="C42" s="51" t="s">
        <v>139</v>
      </c>
      <c r="D42" s="30" t="s">
        <v>29</v>
      </c>
      <c r="E42" s="53"/>
    </row>
    <row r="43" spans="2:32" s="50" customFormat="1" ht="21" x14ac:dyDescent="0.5">
      <c r="B43" s="84">
        <v>9</v>
      </c>
      <c r="C43" s="85" t="s">
        <v>17</v>
      </c>
      <c r="D43" s="85"/>
      <c r="E43" s="86"/>
    </row>
    <row r="44" spans="2:32" s="19" customFormat="1" x14ac:dyDescent="0.35">
      <c r="B44" s="80">
        <v>9.1</v>
      </c>
      <c r="C44" s="81" t="s">
        <v>18</v>
      </c>
      <c r="D44" s="82"/>
      <c r="E44" s="83"/>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spans="2:32" s="18" customFormat="1" collapsed="1" x14ac:dyDescent="0.25">
      <c r="B45" s="52">
        <v>9.1</v>
      </c>
      <c r="C45" s="51" t="s">
        <v>140</v>
      </c>
      <c r="D45" s="30" t="s">
        <v>28</v>
      </c>
      <c r="E45" s="53"/>
    </row>
    <row r="46" spans="2:32" s="19" customFormat="1" x14ac:dyDescent="0.35">
      <c r="B46" s="80">
        <v>9.1999999999999993</v>
      </c>
      <c r="C46" s="81" t="s">
        <v>19</v>
      </c>
      <c r="D46" s="82"/>
      <c r="E46" s="83"/>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spans="2:32" s="19" customFormat="1" x14ac:dyDescent="0.35">
      <c r="B47" s="52">
        <v>9.1</v>
      </c>
      <c r="C47" s="51" t="s">
        <v>119</v>
      </c>
      <c r="D47" s="30" t="s">
        <v>28</v>
      </c>
      <c r="E47" s="53"/>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spans="2:32" s="18" customFormat="1" collapsed="1" x14ac:dyDescent="0.25">
      <c r="B48" s="52">
        <v>9.1999999999999993</v>
      </c>
      <c r="C48" s="51" t="s">
        <v>127</v>
      </c>
      <c r="D48" s="30" t="s">
        <v>28</v>
      </c>
      <c r="E48" s="53"/>
    </row>
    <row r="49" spans="1:32" s="19" customFormat="1" x14ac:dyDescent="0.35">
      <c r="B49" s="80">
        <v>9.3000000000000007</v>
      </c>
      <c r="C49" s="81" t="s">
        <v>20</v>
      </c>
      <c r="D49" s="82"/>
      <c r="E49" s="83"/>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spans="1:32" s="19" customFormat="1" x14ac:dyDescent="0.35">
      <c r="B50" s="52" t="s">
        <v>130</v>
      </c>
      <c r="C50" s="51" t="s">
        <v>119</v>
      </c>
      <c r="D50" s="30" t="s">
        <v>28</v>
      </c>
      <c r="E50" s="53"/>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spans="1:32" s="19" customFormat="1" x14ac:dyDescent="0.35">
      <c r="B51" s="52" t="s">
        <v>131</v>
      </c>
      <c r="C51" s="51" t="s">
        <v>128</v>
      </c>
      <c r="D51" s="30" t="s">
        <v>28</v>
      </c>
      <c r="E51" s="53"/>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spans="1:32" s="18" customFormat="1" collapsed="1" x14ac:dyDescent="0.25">
      <c r="B52" s="52" t="s">
        <v>132</v>
      </c>
      <c r="C52" s="29" t="s">
        <v>129</v>
      </c>
      <c r="D52" s="30" t="s">
        <v>28</v>
      </c>
      <c r="E52" s="53"/>
    </row>
    <row r="53" spans="1:32" s="50" customFormat="1" ht="21" x14ac:dyDescent="0.5">
      <c r="B53" s="84">
        <v>10</v>
      </c>
      <c r="C53" s="85" t="s">
        <v>21</v>
      </c>
      <c r="D53" s="85"/>
      <c r="E53" s="86"/>
    </row>
    <row r="54" spans="1:32" s="19" customFormat="1" x14ac:dyDescent="0.35">
      <c r="B54" s="80">
        <v>10.1</v>
      </c>
      <c r="C54" s="81" t="s">
        <v>23</v>
      </c>
      <c r="D54" s="82"/>
      <c r="E54" s="83"/>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spans="1:32" s="18" customFormat="1" collapsed="1" x14ac:dyDescent="0.25">
      <c r="B55" s="52">
        <v>10.1</v>
      </c>
      <c r="C55" s="51" t="s">
        <v>141</v>
      </c>
      <c r="D55" s="30" t="s">
        <v>29</v>
      </c>
      <c r="E55" s="53"/>
    </row>
    <row r="56" spans="1:32" s="19" customFormat="1" x14ac:dyDescent="0.35">
      <c r="B56" s="80">
        <v>10.199999999999999</v>
      </c>
      <c r="C56" s="81" t="s">
        <v>22</v>
      </c>
      <c r="D56" s="82"/>
      <c r="E56" s="83"/>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spans="1:32" s="18" customFormat="1" ht="16" collapsed="1" thickBot="1" x14ac:dyDescent="0.3">
      <c r="B57" s="54">
        <v>10.199999999999999</v>
      </c>
      <c r="C57" s="55" t="s">
        <v>126</v>
      </c>
      <c r="D57" s="56" t="s">
        <v>29</v>
      </c>
      <c r="E57" s="57"/>
    </row>
    <row r="58" spans="1:32" x14ac:dyDescent="0.35">
      <c r="A58" s="12"/>
      <c r="B58" s="11"/>
      <c r="D58" s="13">
        <f>COUNTA(D5:D57)</f>
        <v>29</v>
      </c>
    </row>
    <row r="59" spans="1:32" ht="13" x14ac:dyDescent="0.3">
      <c r="A59" s="1">
        <f>COUNTIF($D$5:$D$55,"Non Existent")</f>
        <v>0</v>
      </c>
      <c r="B59" s="11"/>
      <c r="D59" s="14"/>
    </row>
    <row r="60" spans="1:32" ht="13" x14ac:dyDescent="0.3">
      <c r="A60" s="1">
        <f>COUNTIF($D$5:$D$55,"Initial")</f>
        <v>0</v>
      </c>
      <c r="B60" s="11"/>
      <c r="D60" s="14"/>
    </row>
    <row r="61" spans="1:32" ht="13" x14ac:dyDescent="0.3">
      <c r="A61" s="1">
        <f>COUNTIF($D$5:$D$55,"Limited")</f>
        <v>0</v>
      </c>
      <c r="B61" s="11"/>
      <c r="D61" s="14"/>
    </row>
    <row r="62" spans="1:32" ht="13" x14ac:dyDescent="0.3">
      <c r="A62" s="1">
        <f>COUNTIF($D$5:$D$53,"Defined")</f>
        <v>0</v>
      </c>
      <c r="B62" s="11"/>
      <c r="D62" s="14"/>
    </row>
    <row r="63" spans="1:32" ht="13" x14ac:dyDescent="0.3">
      <c r="A63" s="1">
        <f>COUNTIF($D$5:$D$55,"managed")</f>
        <v>6</v>
      </c>
      <c r="B63" s="11"/>
      <c r="D63" s="14"/>
    </row>
    <row r="64" spans="1:32" ht="13" x14ac:dyDescent="0.3">
      <c r="A64" s="1">
        <f>COUNTIF($D$5:$D$55,"Optimized")</f>
        <v>22</v>
      </c>
      <c r="B64" s="11"/>
      <c r="D64" s="14"/>
    </row>
    <row r="65" spans="1:4" ht="13" x14ac:dyDescent="0.3">
      <c r="A65" s="1">
        <f>COUNTIF($D$5:$D$53,"Not Applicable")</f>
        <v>0</v>
      </c>
      <c r="B65" s="11"/>
      <c r="D65" s="14"/>
    </row>
    <row r="66" spans="1:4" ht="13" x14ac:dyDescent="0.3">
      <c r="A66" s="1">
        <f>COUNTIF($D$5:$D$55,"Not Checked")</f>
        <v>0</v>
      </c>
      <c r="B66" s="11"/>
      <c r="D66" s="14"/>
    </row>
    <row r="67" spans="1:4" x14ac:dyDescent="0.35">
      <c r="A67" s="15">
        <f>SUM(A59:A66)</f>
        <v>28</v>
      </c>
      <c r="B67" s="16"/>
      <c r="C67" s="25"/>
    </row>
    <row r="69" spans="1:4" ht="13" x14ac:dyDescent="0.3">
      <c r="A69" s="17"/>
      <c r="B69" s="17"/>
    </row>
  </sheetData>
  <sheetProtection selectLockedCells="1" selectUnlockedCells="1"/>
  <mergeCells count="3">
    <mergeCell ref="B1:E1"/>
    <mergeCell ref="C12:E12"/>
    <mergeCell ref="C14:E14"/>
  </mergeCells>
  <conditionalFormatting sqref="F36:AF36">
    <cfRule type="expression" dxfId="128" priority="797" stopIfTrue="1">
      <formula>#N/A</formula>
    </cfRule>
  </conditionalFormatting>
  <conditionalFormatting sqref="D27 D11 D13 D15">
    <cfRule type="containsText" dxfId="127" priority="287" operator="containsText" text="Initial">
      <formula>NOT(ISERROR(SEARCH("Initial",D11)))</formula>
    </cfRule>
    <cfRule type="containsText" dxfId="126" priority="288" operator="containsText" text="Nonexistent">
      <formula>NOT(ISERROR(SEARCH("Nonexistent",D11)))</formula>
    </cfRule>
  </conditionalFormatting>
  <conditionalFormatting sqref="D29">
    <cfRule type="containsText" dxfId="125" priority="276" operator="containsText" text="Initial">
      <formula>NOT(ISERROR(SEARCH("Initial",D29)))</formula>
    </cfRule>
    <cfRule type="containsText" dxfId="124" priority="277" operator="containsText" text="Nonexistent">
      <formula>NOT(ISERROR(SEARCH("Nonexistent",D29)))</formula>
    </cfRule>
  </conditionalFormatting>
  <conditionalFormatting sqref="D31">
    <cfRule type="containsText" dxfId="123" priority="265" operator="containsText" text="Initial">
      <formula>NOT(ISERROR(SEARCH("Initial",D31)))</formula>
    </cfRule>
    <cfRule type="containsText" dxfId="122" priority="266" operator="containsText" text="Nonexistent">
      <formula>NOT(ISERROR(SEARCH("Nonexistent",D31)))</formula>
    </cfRule>
  </conditionalFormatting>
  <conditionalFormatting sqref="D33:D35">
    <cfRule type="containsText" dxfId="121" priority="254" operator="containsText" text="Initial">
      <formula>NOT(ISERROR(SEARCH("Initial",D33)))</formula>
    </cfRule>
    <cfRule type="containsText" dxfId="120" priority="255" operator="containsText" text="Nonexistent">
      <formula>NOT(ISERROR(SEARCH("Nonexistent",D33)))</formula>
    </cfRule>
  </conditionalFormatting>
  <conditionalFormatting sqref="D38">
    <cfRule type="containsText" dxfId="119" priority="221" operator="containsText" text="Initial">
      <formula>NOT(ISERROR(SEARCH("Initial",D38)))</formula>
    </cfRule>
    <cfRule type="containsText" dxfId="118" priority="222" operator="containsText" text="Nonexistent">
      <formula>NOT(ISERROR(SEARCH("Nonexistent",D38)))</formula>
    </cfRule>
  </conditionalFormatting>
  <conditionalFormatting sqref="D40">
    <cfRule type="containsText" dxfId="117" priority="210" operator="containsText" text="Initial">
      <formula>NOT(ISERROR(SEARCH("Initial",D40)))</formula>
    </cfRule>
    <cfRule type="containsText" dxfId="116" priority="211" operator="containsText" text="Nonexistent">
      <formula>NOT(ISERROR(SEARCH("Nonexistent",D40)))</formula>
    </cfRule>
  </conditionalFormatting>
  <conditionalFormatting sqref="D42">
    <cfRule type="containsText" dxfId="115" priority="199" operator="containsText" text="Initial">
      <formula>NOT(ISERROR(SEARCH("Initial",D42)))</formula>
    </cfRule>
    <cfRule type="containsText" dxfId="114" priority="200" operator="containsText" text="Nonexistent">
      <formula>NOT(ISERROR(SEARCH("Nonexistent",D42)))</formula>
    </cfRule>
  </conditionalFormatting>
  <conditionalFormatting sqref="D5">
    <cfRule type="containsText" dxfId="113" priority="188" operator="containsText" text="Initial">
      <formula>NOT(ISERROR(SEARCH("Initial",D5)))</formula>
    </cfRule>
    <cfRule type="containsText" dxfId="112" priority="189" operator="containsText" text="Nonexistent">
      <formula>NOT(ISERROR(SEARCH("Nonexistent",D5)))</formula>
    </cfRule>
  </conditionalFormatting>
  <conditionalFormatting sqref="D6:D7">
    <cfRule type="containsText" dxfId="111" priority="177" operator="containsText" text="Initial">
      <formula>NOT(ISERROR(SEARCH("Initial",D6)))</formula>
    </cfRule>
    <cfRule type="containsText" dxfId="110" priority="178" operator="containsText" text="Nonexistent">
      <formula>NOT(ISERROR(SEARCH("Nonexistent",D6)))</formula>
    </cfRule>
  </conditionalFormatting>
  <conditionalFormatting sqref="D8">
    <cfRule type="containsText" dxfId="109" priority="166" operator="containsText" text="Initial">
      <formula>NOT(ISERROR(SEARCH("Initial",D8)))</formula>
    </cfRule>
    <cfRule type="containsText" dxfId="108" priority="167" operator="containsText" text="Nonexistent">
      <formula>NOT(ISERROR(SEARCH("Nonexistent",D8)))</formula>
    </cfRule>
  </conditionalFormatting>
  <conditionalFormatting sqref="D18:D20">
    <cfRule type="containsText" dxfId="107" priority="111" operator="containsText" text="Initial">
      <formula>NOT(ISERROR(SEARCH("Initial",D18)))</formula>
    </cfRule>
    <cfRule type="containsText" dxfId="106" priority="112" operator="containsText" text="Nonexistent">
      <formula>NOT(ISERROR(SEARCH("Nonexistent",D18)))</formula>
    </cfRule>
  </conditionalFormatting>
  <conditionalFormatting sqref="D22">
    <cfRule type="containsText" dxfId="105" priority="100" operator="containsText" text="Initial">
      <formula>NOT(ISERROR(SEARCH("Initial",D22)))</formula>
    </cfRule>
    <cfRule type="containsText" dxfId="104" priority="101" operator="containsText" text="Nonexistent">
      <formula>NOT(ISERROR(SEARCH("Nonexistent",D22)))</formula>
    </cfRule>
  </conditionalFormatting>
  <conditionalFormatting sqref="D25">
    <cfRule type="containsText" dxfId="103" priority="89" operator="containsText" text="Initial">
      <formula>NOT(ISERROR(SEARCH("Initial",D25)))</formula>
    </cfRule>
    <cfRule type="containsText" dxfId="102" priority="90" operator="containsText" text="Nonexistent">
      <formula>NOT(ISERROR(SEARCH("Nonexistent",D25)))</formula>
    </cfRule>
  </conditionalFormatting>
  <conditionalFormatting sqref="D45">
    <cfRule type="containsText" dxfId="101" priority="78" operator="containsText" text="Initial">
      <formula>NOT(ISERROR(SEARCH("Initial",D45)))</formula>
    </cfRule>
    <cfRule type="containsText" dxfId="100" priority="79" operator="containsText" text="Nonexistent">
      <formula>NOT(ISERROR(SEARCH("Nonexistent",D45)))</formula>
    </cfRule>
  </conditionalFormatting>
  <conditionalFormatting sqref="D47:D48">
    <cfRule type="containsText" dxfId="99" priority="67" operator="containsText" text="Initial">
      <formula>NOT(ISERROR(SEARCH("Initial",D47)))</formula>
    </cfRule>
    <cfRule type="containsText" dxfId="98" priority="68" operator="containsText" text="Nonexistent">
      <formula>NOT(ISERROR(SEARCH("Nonexistent",D47)))</formula>
    </cfRule>
  </conditionalFormatting>
  <conditionalFormatting sqref="D52">
    <cfRule type="containsText" dxfId="97" priority="56" operator="containsText" text="Initial">
      <formula>NOT(ISERROR(SEARCH("Initial",D52)))</formula>
    </cfRule>
    <cfRule type="containsText" dxfId="96" priority="57" operator="containsText" text="Nonexistent">
      <formula>NOT(ISERROR(SEARCH("Nonexistent",D52)))</formula>
    </cfRule>
  </conditionalFormatting>
  <conditionalFormatting sqref="D55">
    <cfRule type="containsText" dxfId="95" priority="34" operator="containsText" text="Initial">
      <formula>NOT(ISERROR(SEARCH("Initial",D55)))</formula>
    </cfRule>
    <cfRule type="containsText" dxfId="94" priority="35" operator="containsText" text="Nonexistent">
      <formula>NOT(ISERROR(SEARCH("Nonexistent",D55)))</formula>
    </cfRule>
  </conditionalFormatting>
  <conditionalFormatting sqref="D27 D11 D13 D15">
    <cfRule type="expression" dxfId="93" priority="289" stopIfTrue="1">
      <formula>_xludf.STYLE(VLOOKUP(D11,#REF!,2,0))</formula>
    </cfRule>
  </conditionalFormatting>
  <conditionalFormatting sqref="D29">
    <cfRule type="expression" dxfId="92" priority="278" stopIfTrue="1">
      <formula>_xludf.STYLE(VLOOKUP(D29,#REF!,2,0))</formula>
    </cfRule>
  </conditionalFormatting>
  <conditionalFormatting sqref="D31">
    <cfRule type="expression" dxfId="91" priority="267" stopIfTrue="1">
      <formula>_xludf.STYLE(VLOOKUP(D31,#REF!,2,0))</formula>
    </cfRule>
  </conditionalFormatting>
  <conditionalFormatting sqref="D33:D35">
    <cfRule type="expression" dxfId="90" priority="256" stopIfTrue="1">
      <formula>_xludf.STYLE(VLOOKUP(D33,#REF!,2,0))</formula>
    </cfRule>
  </conditionalFormatting>
  <conditionalFormatting sqref="D38">
    <cfRule type="expression" dxfId="89" priority="223" stopIfTrue="1">
      <formula>_xludf.STYLE(VLOOKUP(D38,#REF!,2,0))</formula>
    </cfRule>
  </conditionalFormatting>
  <conditionalFormatting sqref="D40">
    <cfRule type="expression" dxfId="88" priority="212" stopIfTrue="1">
      <formula>_xludf.STYLE(VLOOKUP(D40,#REF!,2,0))</formula>
    </cfRule>
  </conditionalFormatting>
  <conditionalFormatting sqref="D42">
    <cfRule type="expression" dxfId="87" priority="201" stopIfTrue="1">
      <formula>_xludf.STYLE(VLOOKUP(D42,#REF!,2,0))</formula>
    </cfRule>
  </conditionalFormatting>
  <conditionalFormatting sqref="D5">
    <cfRule type="expression" dxfId="86" priority="190" stopIfTrue="1">
      <formula>_xludf.STYLE(VLOOKUP(D5,#REF!,2,0))</formula>
    </cfRule>
  </conditionalFormatting>
  <conditionalFormatting sqref="D6:D7">
    <cfRule type="expression" dxfId="85" priority="179" stopIfTrue="1">
      <formula>_xludf.STYLE(VLOOKUP(D6,#REF!,2,0))</formula>
    </cfRule>
  </conditionalFormatting>
  <conditionalFormatting sqref="D8">
    <cfRule type="expression" dxfId="84" priority="168" stopIfTrue="1">
      <formula>_xludf.STYLE(VLOOKUP(D8,#REF!,2,0))</formula>
    </cfRule>
  </conditionalFormatting>
  <conditionalFormatting sqref="D18:D20">
    <cfRule type="expression" dxfId="83" priority="113" stopIfTrue="1">
      <formula>_xludf.STYLE(VLOOKUP(D18,#REF!,2,0))</formula>
    </cfRule>
  </conditionalFormatting>
  <conditionalFormatting sqref="D22">
    <cfRule type="expression" dxfId="82" priority="102" stopIfTrue="1">
      <formula>_xludf.STYLE(VLOOKUP(D22,#REF!,2,0))</formula>
    </cfRule>
  </conditionalFormatting>
  <conditionalFormatting sqref="D25">
    <cfRule type="expression" dxfId="81" priority="91" stopIfTrue="1">
      <formula>_xludf.STYLE(VLOOKUP(D25,#REF!,2,0))</formula>
    </cfRule>
  </conditionalFormatting>
  <conditionalFormatting sqref="D45">
    <cfRule type="expression" dxfId="80" priority="80" stopIfTrue="1">
      <formula>_xludf.STYLE(VLOOKUP(D45,#REF!,2,0))</formula>
    </cfRule>
  </conditionalFormatting>
  <conditionalFormatting sqref="D47:D48">
    <cfRule type="expression" dxfId="79" priority="69" stopIfTrue="1">
      <formula>_xludf.STYLE(VLOOKUP(D47,#REF!,2,0))</formula>
    </cfRule>
  </conditionalFormatting>
  <conditionalFormatting sqref="D52">
    <cfRule type="expression" dxfId="78" priority="58" stopIfTrue="1">
      <formula>_xludf.STYLE(VLOOKUP(D52,#REF!,2,0))</formula>
    </cfRule>
  </conditionalFormatting>
  <conditionalFormatting sqref="D55">
    <cfRule type="expression" dxfId="77" priority="36" stopIfTrue="1">
      <formula>_xludf.STYLE(VLOOKUP(D55,#REF!,2,0))</formula>
    </cfRule>
  </conditionalFormatting>
  <conditionalFormatting sqref="D57">
    <cfRule type="containsText" dxfId="76" priority="15" operator="containsText" text="Initial">
      <formula>NOT(ISERROR(SEARCH("Initial",D57)))</formula>
    </cfRule>
    <cfRule type="containsText" dxfId="75" priority="16" operator="containsText" text="Nonexistent">
      <formula>NOT(ISERROR(SEARCH("Nonexistent",D57)))</formula>
    </cfRule>
  </conditionalFormatting>
  <conditionalFormatting sqref="D57">
    <cfRule type="expression" dxfId="74" priority="17" stopIfTrue="1">
      <formula>_xludf.STYLE(VLOOKUP(D57,#REF!,2,0))</formula>
    </cfRule>
  </conditionalFormatting>
  <conditionalFormatting sqref="D50">
    <cfRule type="containsText" dxfId="73" priority="4" operator="containsText" text="Initial">
      <formula>NOT(ISERROR(SEARCH("Initial",D50)))</formula>
    </cfRule>
    <cfRule type="containsText" dxfId="72" priority="5" operator="containsText" text="Nonexistent">
      <formula>NOT(ISERROR(SEARCH("Nonexistent",D50)))</formula>
    </cfRule>
  </conditionalFormatting>
  <conditionalFormatting sqref="D50">
    <cfRule type="expression" dxfId="71" priority="6" stopIfTrue="1">
      <formula>_xludf.STYLE(VLOOKUP(D50,#REF!,2,0))</formula>
    </cfRule>
  </conditionalFormatting>
  <conditionalFormatting sqref="D51">
    <cfRule type="containsText" dxfId="70" priority="1" operator="containsText" text="Initial">
      <formula>NOT(ISERROR(SEARCH("Initial",D51)))</formula>
    </cfRule>
    <cfRule type="containsText" dxfId="69" priority="2" operator="containsText" text="Nonexistent">
      <formula>NOT(ISERROR(SEARCH("Nonexistent",D51)))</formula>
    </cfRule>
  </conditionalFormatting>
  <conditionalFormatting sqref="D51">
    <cfRule type="expression" dxfId="68" priority="3" stopIfTrue="1">
      <formula>_xludf.STYLE(VLOOKUP(D51,#REF!,2,0))</formula>
    </cfRule>
  </conditionalFormatting>
  <dataValidations count="1">
    <dataValidation operator="equal" allowBlank="1" showInputMessage="1" showErrorMessage="1" promptTitle="Select Control Scope" sqref="D24:E24 D26:E26 D28:E28 D30:E30 D32:E32 D37:E37 D39:E39 D41:E41 D44:E44 D49:E49 D56:E56 D54:E54 D46:E46" xr:uid="{00000000-0002-0000-0100-000000000000}">
      <formula1>0</formula1>
      <formula2>0</formula2>
    </dataValidation>
  </dataValidations>
  <printOptions horizontalCentered="1" verticalCentered="1"/>
  <pageMargins left="0.25" right="0.25" top="0.75" bottom="0.75" header="0.3" footer="0.3"/>
  <pageSetup paperSize="9" scale="49" firstPageNumber="0" orientation="portrait" verticalDpi="300" r:id="rId1"/>
  <headerFooter alignWithMargins="0">
    <oddFooter>&amp;C&amp;D&amp;RPage&amp;P of &amp;N</oddFooter>
  </headerFooter>
  <drawing r:id="rId2"/>
  <extLst>
    <ext xmlns:x14="http://schemas.microsoft.com/office/spreadsheetml/2009/9/main" uri="{78C0D931-6437-407d-A8EE-F0AAD7539E65}">
      <x14:conditionalFormattings>
        <x14:conditionalFormatting xmlns:xm="http://schemas.microsoft.com/office/excel/2006/main">
          <x14:cfRule type="cellIs" priority="982" operator="equal" id="{9AA805AF-B9CC-4B52-B2F0-49C9421A12E8}">
            <xm:f>'Compliance Monitoring Dashboard'!$B$13</xm:f>
            <x14:dxf>
              <font>
                <color theme="0"/>
              </font>
              <fill>
                <patternFill>
                  <bgColor rgb="FF336600"/>
                </patternFill>
              </fill>
            </x14:dxf>
          </x14:cfRule>
          <x14:cfRule type="cellIs" priority="983" operator="equal" id="{D6F91800-10A9-4D97-ACBB-A1E7D6325285}">
            <xm:f>'Compliance Monitoring Dashboard'!$B$12</xm:f>
            <x14:dxf>
              <font>
                <color theme="0"/>
              </font>
              <fill>
                <patternFill>
                  <bgColor rgb="FF92D050"/>
                </patternFill>
              </fill>
            </x14:dxf>
          </x14:cfRule>
          <x14:cfRule type="cellIs" priority="984" operator="equal" id="{5E392D35-05EB-4034-A575-6C5A7B95CE43}">
            <xm:f>'Compliance Monitoring Dashboard'!$B$11</xm:f>
            <x14:dxf>
              <font>
                <color theme="0"/>
              </font>
              <fill>
                <patternFill>
                  <bgColor rgb="FFFFC000"/>
                </patternFill>
              </fill>
            </x14:dxf>
          </x14:cfRule>
          <x14:cfRule type="cellIs" priority="985" operator="equal" id="{684E39D2-7520-4241-A766-7ED6D46CD509}">
            <xm:f>'Compliance Monitoring Dashboard'!$B$10</xm:f>
            <x14:dxf>
              <font>
                <color theme="0"/>
              </font>
              <fill>
                <patternFill>
                  <bgColor theme="2" tint="-0.499984740745262"/>
                </patternFill>
              </fill>
            </x14:dxf>
          </x14:cfRule>
          <x14:cfRule type="cellIs" priority="986" operator="equal" id="{C6B62890-7047-4C5A-95A5-B6A093E32E69}">
            <xm:f>'Compliance Monitoring Dashboard'!$B$9</xm:f>
            <x14:dxf>
              <font>
                <color theme="0"/>
              </font>
              <fill>
                <patternFill>
                  <bgColor rgb="FFC00000"/>
                </patternFill>
              </fill>
            </x14:dxf>
          </x14:cfRule>
          <x14:cfRule type="cellIs" priority="987" operator="equal" id="{0A277D1A-69F0-4AB0-B400-BE5510894EE8}">
            <xm:f>'Compliance Monitoring Dashboard'!$B$8</xm:f>
            <x14:dxf>
              <font>
                <color theme="0"/>
              </font>
              <fill>
                <patternFill>
                  <bgColor rgb="FFFF0000"/>
                </patternFill>
              </fill>
            </x14:dxf>
          </x14:cfRule>
          <x14:cfRule type="cellIs" priority="988" operator="equal" id="{F2B90764-3BD0-4811-AADD-35F096B51F60}">
            <xm:f>'Compliance Monitoring Dashboard'!$B$7</xm:f>
            <x14:dxf>
              <font>
                <color theme="0" tint="-0.14996795556505021"/>
              </font>
              <fill>
                <patternFill>
                  <bgColor theme="0"/>
                </patternFill>
              </fill>
            </x14:dxf>
          </x14:cfRule>
          <xm:sqref>D27 D29 D31 D33:D35 D38 D40 D42 D5:D8 D18:D20 D22 D25 D45 D55 D51:D52 D47:D48 D11 D13 D15</xm:sqref>
        </x14:conditionalFormatting>
        <x14:conditionalFormatting xmlns:xm="http://schemas.microsoft.com/office/excel/2006/main">
          <x14:cfRule type="cellIs" priority="1136" operator="equal" id="{EB7FE3F1-0BCF-4C78-8F54-D9097B8A0FC7}">
            <xm:f>'Compliance Monitoring Dashboard'!$B$14</xm:f>
            <x14:dxf>
              <font>
                <color theme="0"/>
              </font>
              <fill>
                <patternFill>
                  <bgColor theme="0" tint="-0.34998626667073579"/>
                </patternFill>
              </fill>
            </x14:dxf>
          </x14:cfRule>
          <xm:sqref>D27 D29 D31 D33:D35 D38 D40 D42 D5:D8 D18:D20 D22 D25 D45 D55 D51:D52 D47:D48 D11 D13 D15</xm:sqref>
        </x14:conditionalFormatting>
        <x14:conditionalFormatting xmlns:xm="http://schemas.microsoft.com/office/excel/2006/main">
          <x14:cfRule type="cellIs" priority="18" operator="equal" id="{701E81EA-811F-47EB-B9BA-F8B7B2197703}">
            <xm:f>'Compliance Monitoring Dashboard'!$B$13</xm:f>
            <x14:dxf>
              <font>
                <color theme="0"/>
              </font>
              <fill>
                <patternFill>
                  <bgColor rgb="FF336600"/>
                </patternFill>
              </fill>
            </x14:dxf>
          </x14:cfRule>
          <x14:cfRule type="cellIs" priority="19" operator="equal" id="{394CC585-C964-444B-83F1-9AFCF048E099}">
            <xm:f>'Compliance Monitoring Dashboard'!$B$12</xm:f>
            <x14:dxf>
              <font>
                <color theme="0"/>
              </font>
              <fill>
                <patternFill>
                  <bgColor rgb="FF92D050"/>
                </patternFill>
              </fill>
            </x14:dxf>
          </x14:cfRule>
          <x14:cfRule type="cellIs" priority="20" operator="equal" id="{0881FE6F-FCE5-461A-BC0F-D5525777929E}">
            <xm:f>'Compliance Monitoring Dashboard'!$B$11</xm:f>
            <x14:dxf>
              <font>
                <color theme="0"/>
              </font>
              <fill>
                <patternFill>
                  <bgColor rgb="FFFFC000"/>
                </patternFill>
              </fill>
            </x14:dxf>
          </x14:cfRule>
          <x14:cfRule type="cellIs" priority="21" operator="equal" id="{AF4A7A82-3148-4791-8C0E-73672C45A9EF}">
            <xm:f>'Compliance Monitoring Dashboard'!$B$10</xm:f>
            <x14:dxf>
              <font>
                <color theme="0"/>
              </font>
              <fill>
                <patternFill>
                  <bgColor theme="2" tint="-0.499984740745262"/>
                </patternFill>
              </fill>
            </x14:dxf>
          </x14:cfRule>
          <x14:cfRule type="cellIs" priority="22" operator="equal" id="{030ABDA9-1685-49B7-8B10-C30416471C80}">
            <xm:f>'Compliance Monitoring Dashboard'!$B$9</xm:f>
            <x14:dxf>
              <font>
                <color theme="0"/>
              </font>
              <fill>
                <patternFill>
                  <bgColor rgb="FFC00000"/>
                </patternFill>
              </fill>
            </x14:dxf>
          </x14:cfRule>
          <x14:cfRule type="cellIs" priority="23" operator="equal" id="{B17D6DF6-F30F-4D3F-8E44-110AF439E2C8}">
            <xm:f>'Compliance Monitoring Dashboard'!$B$8</xm:f>
            <x14:dxf>
              <font>
                <color theme="0"/>
              </font>
              <fill>
                <patternFill>
                  <bgColor rgb="FFFF0000"/>
                </patternFill>
              </fill>
            </x14:dxf>
          </x14:cfRule>
          <x14:cfRule type="cellIs" priority="24" operator="equal" id="{65CB1F01-99ED-4D7F-85D2-D2D3609008FA}">
            <xm:f>'Compliance Monitoring Dashboard'!$B$7</xm:f>
            <x14:dxf>
              <font>
                <color theme="0" tint="-0.14996795556505021"/>
              </font>
              <fill>
                <patternFill>
                  <bgColor theme="0"/>
                </patternFill>
              </fill>
            </x14:dxf>
          </x14:cfRule>
          <xm:sqref>D57</xm:sqref>
        </x14:conditionalFormatting>
        <x14:conditionalFormatting xmlns:xm="http://schemas.microsoft.com/office/excel/2006/main">
          <x14:cfRule type="cellIs" priority="25" operator="equal" id="{A579F749-C0CD-4979-B6CD-ACF48C659BF8}">
            <xm:f>'Compliance Monitoring Dashboard'!$B$14</xm:f>
            <x14:dxf>
              <font>
                <color theme="0"/>
              </font>
              <fill>
                <patternFill>
                  <bgColor theme="0" tint="-0.34998626667073579"/>
                </patternFill>
              </fill>
            </x14:dxf>
          </x14:cfRule>
          <xm:sqref>D57</xm:sqref>
        </x14:conditionalFormatting>
        <x14:conditionalFormatting xmlns:xm="http://schemas.microsoft.com/office/excel/2006/main">
          <x14:cfRule type="cellIs" priority="7" operator="equal" id="{3A15D949-AD8D-480E-9924-A00E3F18891B}">
            <xm:f>'Compliance Monitoring Dashboard'!$B$13</xm:f>
            <x14:dxf>
              <font>
                <color theme="0"/>
              </font>
              <fill>
                <patternFill>
                  <bgColor rgb="FF336600"/>
                </patternFill>
              </fill>
            </x14:dxf>
          </x14:cfRule>
          <x14:cfRule type="cellIs" priority="8" operator="equal" id="{779586A1-367C-4DFE-BAFA-0DDCC636B878}">
            <xm:f>'Compliance Monitoring Dashboard'!$B$12</xm:f>
            <x14:dxf>
              <font>
                <color theme="0"/>
              </font>
              <fill>
                <patternFill>
                  <bgColor rgb="FF92D050"/>
                </patternFill>
              </fill>
            </x14:dxf>
          </x14:cfRule>
          <x14:cfRule type="cellIs" priority="9" operator="equal" id="{1D5665D1-6C8E-42E3-9956-266F9EA9538F}">
            <xm:f>'Compliance Monitoring Dashboard'!$B$11</xm:f>
            <x14:dxf>
              <font>
                <color theme="0"/>
              </font>
              <fill>
                <patternFill>
                  <bgColor rgb="FFFFC000"/>
                </patternFill>
              </fill>
            </x14:dxf>
          </x14:cfRule>
          <x14:cfRule type="cellIs" priority="10" operator="equal" id="{B4DD4FAB-B186-408A-90AA-9E61834EA9EE}">
            <xm:f>'Compliance Monitoring Dashboard'!$B$10</xm:f>
            <x14:dxf>
              <font>
                <color theme="0"/>
              </font>
              <fill>
                <patternFill>
                  <bgColor theme="2" tint="-0.499984740745262"/>
                </patternFill>
              </fill>
            </x14:dxf>
          </x14:cfRule>
          <x14:cfRule type="cellIs" priority="11" operator="equal" id="{0842FE70-3AE1-417A-8511-2A092236B69F}">
            <xm:f>'Compliance Monitoring Dashboard'!$B$9</xm:f>
            <x14:dxf>
              <font>
                <color theme="0"/>
              </font>
              <fill>
                <patternFill>
                  <bgColor rgb="FFC00000"/>
                </patternFill>
              </fill>
            </x14:dxf>
          </x14:cfRule>
          <x14:cfRule type="cellIs" priority="12" operator="equal" id="{051DE427-AB30-45D4-8460-596FD40CA608}">
            <xm:f>'Compliance Monitoring Dashboard'!$B$8</xm:f>
            <x14:dxf>
              <font>
                <color theme="0"/>
              </font>
              <fill>
                <patternFill>
                  <bgColor rgb="FFFF0000"/>
                </patternFill>
              </fill>
            </x14:dxf>
          </x14:cfRule>
          <x14:cfRule type="cellIs" priority="13" operator="equal" id="{56FFB5BA-752D-42C3-A372-6B901EF366FD}">
            <xm:f>'Compliance Monitoring Dashboard'!$B$7</xm:f>
            <x14:dxf>
              <font>
                <color theme="0" tint="-0.14996795556505021"/>
              </font>
              <fill>
                <patternFill>
                  <bgColor theme="0"/>
                </patternFill>
              </fill>
            </x14:dxf>
          </x14:cfRule>
          <xm:sqref>D50</xm:sqref>
        </x14:conditionalFormatting>
        <x14:conditionalFormatting xmlns:xm="http://schemas.microsoft.com/office/excel/2006/main">
          <x14:cfRule type="cellIs" priority="14" operator="equal" id="{E123FD43-EADE-4E21-8E61-72505CDB7B52}">
            <xm:f>'Compliance Monitoring Dashboard'!$B$14</xm:f>
            <x14:dxf>
              <font>
                <color theme="0"/>
              </font>
              <fill>
                <patternFill>
                  <bgColor theme="0" tint="-0.34998626667073579"/>
                </patternFill>
              </fill>
            </x14:dxf>
          </x14:cfRule>
          <xm:sqref>D50</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100-000001000000}">
          <x14:formula1>
            <xm:f>'Compliance Monitoring Dashboard'!$B$7:$B$14</xm:f>
          </x14:formula1>
          <xm:sqref>D33:D35 D45 D42 D40 D38 D47:D48 D18:D20 D31 D29 D27 D25 D22 D55 D5:D8 D57 D50:D52 D11 D15 D13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W101"/>
  <sheetViews>
    <sheetView tabSelected="1" zoomScale="60" zoomScaleNormal="60" workbookViewId="0">
      <pane ySplit="3" topLeftCell="A63" activePane="bottomLeft" state="frozen"/>
      <selection pane="bottomLeft" activeCell="B1" sqref="B1:K1"/>
    </sheetView>
  </sheetViews>
  <sheetFormatPr defaultColWidth="11.54296875" defaultRowHeight="13" x14ac:dyDescent="0.25"/>
  <cols>
    <col min="1" max="1" width="1.54296875" style="4" customWidth="1"/>
    <col min="2" max="2" width="6.54296875" style="4" bestFit="1" customWidth="1"/>
    <col min="3" max="3" width="46.1796875" style="60" customWidth="1"/>
    <col min="4" max="4" width="47.26953125" style="26" customWidth="1"/>
    <col min="5" max="5" width="14.453125" style="47" bestFit="1" customWidth="1"/>
    <col min="6" max="6" width="16" style="47" bestFit="1" customWidth="1"/>
    <col min="7" max="7" width="14.1796875" style="47" customWidth="1"/>
    <col min="8" max="8" width="19.1796875" style="47" customWidth="1"/>
    <col min="9" max="9" width="14.81640625" style="47" bestFit="1" customWidth="1"/>
    <col min="10" max="10" width="14.7265625" style="8" customWidth="1"/>
    <col min="11" max="11" width="53.453125" style="4" customWidth="1"/>
    <col min="12" max="257" width="30.26953125" style="7" customWidth="1"/>
    <col min="258" max="16384" width="11.54296875" style="5"/>
  </cols>
  <sheetData>
    <row r="1" spans="1:11" s="2" customFormat="1" ht="31" x14ac:dyDescent="0.25">
      <c r="A1" s="27"/>
      <c r="B1" s="104" t="s">
        <v>145</v>
      </c>
      <c r="C1" s="104"/>
      <c r="D1" s="104"/>
      <c r="E1" s="104"/>
      <c r="F1" s="104"/>
      <c r="G1" s="104"/>
      <c r="H1" s="104"/>
      <c r="I1" s="104"/>
      <c r="J1" s="104"/>
      <c r="K1" s="104"/>
    </row>
    <row r="2" spans="1:11" s="10" customFormat="1" ht="18.5" x14ac:dyDescent="0.45">
      <c r="B2" s="68" t="s">
        <v>185</v>
      </c>
      <c r="C2" s="69" t="s">
        <v>71</v>
      </c>
      <c r="D2" s="70" t="s">
        <v>98</v>
      </c>
      <c r="E2" s="68" t="s">
        <v>106</v>
      </c>
      <c r="F2" s="105" t="s">
        <v>105</v>
      </c>
      <c r="G2" s="105"/>
      <c r="H2" s="105"/>
      <c r="I2" s="105"/>
      <c r="J2" s="71" t="s">
        <v>0</v>
      </c>
      <c r="K2" s="71" t="s">
        <v>31</v>
      </c>
    </row>
    <row r="3" spans="1:11" s="10" customFormat="1" ht="21" x14ac:dyDescent="0.5">
      <c r="B3" s="107"/>
      <c r="C3" s="107"/>
      <c r="D3" s="107"/>
      <c r="E3" s="72"/>
      <c r="F3" s="98" t="s">
        <v>103</v>
      </c>
      <c r="G3" s="98" t="s">
        <v>104</v>
      </c>
      <c r="H3" s="98" t="s">
        <v>102</v>
      </c>
      <c r="I3" s="98" t="s">
        <v>107</v>
      </c>
      <c r="J3" s="106"/>
      <c r="K3" s="106"/>
    </row>
    <row r="4" spans="1:11" s="9" customFormat="1" ht="23.5" x14ac:dyDescent="0.55000000000000004">
      <c r="B4" s="91" t="s">
        <v>52</v>
      </c>
      <c r="C4" s="92" t="s">
        <v>146</v>
      </c>
      <c r="D4" s="93"/>
      <c r="E4" s="94"/>
      <c r="F4" s="94"/>
      <c r="G4" s="94"/>
      <c r="H4" s="94"/>
      <c r="I4" s="94"/>
      <c r="J4" s="95"/>
      <c r="K4" s="95"/>
    </row>
    <row r="5" spans="1:11" s="18" customFormat="1" ht="65" x14ac:dyDescent="0.25">
      <c r="B5" s="28">
        <v>5.0999999999999996</v>
      </c>
      <c r="C5" s="31" t="s">
        <v>54</v>
      </c>
      <c r="D5" s="29" t="s">
        <v>147</v>
      </c>
      <c r="E5" s="28" t="s">
        <v>108</v>
      </c>
      <c r="F5" s="28" t="s">
        <v>110</v>
      </c>
      <c r="G5" s="28"/>
      <c r="H5" s="28"/>
      <c r="I5" s="28"/>
      <c r="J5" s="30" t="s">
        <v>28</v>
      </c>
      <c r="K5" s="29" t="s">
        <v>94</v>
      </c>
    </row>
    <row r="6" spans="1:11" s="18" customFormat="1" ht="26" x14ac:dyDescent="0.25">
      <c r="B6" s="28">
        <v>5.2</v>
      </c>
      <c r="C6" s="31" t="s">
        <v>55</v>
      </c>
      <c r="D6" s="29" t="s">
        <v>148</v>
      </c>
      <c r="E6" s="28" t="s">
        <v>108</v>
      </c>
      <c r="F6" s="28"/>
      <c r="G6" s="28"/>
      <c r="H6" s="28"/>
      <c r="I6" s="28"/>
      <c r="J6" s="30" t="s">
        <v>28</v>
      </c>
      <c r="K6" s="29"/>
    </row>
    <row r="7" spans="1:11" s="18" customFormat="1" ht="26" x14ac:dyDescent="0.25">
      <c r="B7" s="28">
        <v>5.3</v>
      </c>
      <c r="C7" s="31" t="s">
        <v>56</v>
      </c>
      <c r="D7" s="29" t="s">
        <v>149</v>
      </c>
      <c r="E7" s="28" t="s">
        <v>108</v>
      </c>
      <c r="F7" s="28"/>
      <c r="G7" s="28"/>
      <c r="H7" s="28"/>
      <c r="I7" s="28"/>
      <c r="J7" s="30" t="s">
        <v>28</v>
      </c>
      <c r="K7" s="29"/>
    </row>
    <row r="8" spans="1:11" s="18" customFormat="1" ht="52" x14ac:dyDescent="0.25">
      <c r="B8" s="28">
        <v>5.4</v>
      </c>
      <c r="C8" s="31" t="s">
        <v>63</v>
      </c>
      <c r="D8" s="29" t="s">
        <v>150</v>
      </c>
      <c r="E8" s="28" t="s">
        <v>108</v>
      </c>
      <c r="F8" s="28"/>
      <c r="G8" s="28"/>
      <c r="H8" s="28"/>
      <c r="I8" s="28"/>
      <c r="J8" s="30" t="s">
        <v>28</v>
      </c>
      <c r="K8" s="29"/>
    </row>
    <row r="9" spans="1:11" s="18" customFormat="1" ht="26" x14ac:dyDescent="0.25">
      <c r="B9" s="28">
        <v>5.5</v>
      </c>
      <c r="C9" s="31" t="s">
        <v>57</v>
      </c>
      <c r="D9" s="29" t="s">
        <v>151</v>
      </c>
      <c r="E9" s="28" t="s">
        <v>108</v>
      </c>
      <c r="F9" s="28"/>
      <c r="G9" s="28"/>
      <c r="H9" s="28"/>
      <c r="I9" s="28"/>
      <c r="J9" s="30" t="s">
        <v>28</v>
      </c>
      <c r="K9" s="29"/>
    </row>
    <row r="10" spans="1:11" s="18" customFormat="1" ht="39" x14ac:dyDescent="0.25">
      <c r="B10" s="28">
        <v>5.6</v>
      </c>
      <c r="C10" s="31" t="s">
        <v>58</v>
      </c>
      <c r="D10" s="29" t="s">
        <v>152</v>
      </c>
      <c r="E10" s="28" t="s">
        <v>108</v>
      </c>
      <c r="F10" s="28"/>
      <c r="G10" s="28"/>
      <c r="H10" s="28"/>
      <c r="I10" s="28"/>
      <c r="J10" s="30" t="s">
        <v>28</v>
      </c>
      <c r="K10" s="29"/>
    </row>
    <row r="11" spans="1:11" s="18" customFormat="1" ht="26" x14ac:dyDescent="0.25">
      <c r="B11" s="28">
        <v>5.7</v>
      </c>
      <c r="C11" s="31" t="s">
        <v>153</v>
      </c>
      <c r="D11" s="29" t="s">
        <v>154</v>
      </c>
      <c r="E11" s="28" t="s">
        <v>108</v>
      </c>
      <c r="F11" s="28"/>
      <c r="G11" s="28"/>
      <c r="H11" s="28"/>
      <c r="I11" s="28"/>
      <c r="J11" s="30" t="s">
        <v>28</v>
      </c>
      <c r="K11" s="29"/>
    </row>
    <row r="12" spans="1:11" s="18" customFormat="1" ht="26" x14ac:dyDescent="0.25">
      <c r="B12" s="28">
        <v>5.8</v>
      </c>
      <c r="C12" s="31" t="s">
        <v>59</v>
      </c>
      <c r="D12" s="29" t="s">
        <v>155</v>
      </c>
      <c r="E12" s="28" t="s">
        <v>108</v>
      </c>
      <c r="F12" s="28"/>
      <c r="G12" s="28"/>
      <c r="H12" s="28"/>
      <c r="I12" s="28"/>
      <c r="J12" s="30" t="s">
        <v>28</v>
      </c>
      <c r="K12" s="29"/>
    </row>
    <row r="13" spans="1:11" s="18" customFormat="1" ht="26" x14ac:dyDescent="0.25">
      <c r="B13" s="28">
        <v>5.9</v>
      </c>
      <c r="C13" s="31" t="s">
        <v>156</v>
      </c>
      <c r="D13" s="29" t="s">
        <v>157</v>
      </c>
      <c r="E13" s="28" t="s">
        <v>108</v>
      </c>
      <c r="F13" s="28"/>
      <c r="G13" s="28"/>
      <c r="H13" s="28"/>
      <c r="I13" s="28"/>
      <c r="J13" s="30" t="s">
        <v>28</v>
      </c>
      <c r="K13" s="29"/>
    </row>
    <row r="14" spans="1:11" s="18" customFormat="1" ht="39" x14ac:dyDescent="0.25">
      <c r="B14" s="59" t="s">
        <v>161</v>
      </c>
      <c r="C14" s="31" t="s">
        <v>158</v>
      </c>
      <c r="D14" s="29" t="s">
        <v>159</v>
      </c>
      <c r="E14" s="28" t="s">
        <v>108</v>
      </c>
      <c r="F14" s="28"/>
      <c r="G14" s="28"/>
      <c r="H14" s="28"/>
      <c r="I14" s="28"/>
      <c r="J14" s="30" t="s">
        <v>28</v>
      </c>
      <c r="K14" s="29"/>
    </row>
    <row r="15" spans="1:11" s="18" customFormat="1" ht="52" x14ac:dyDescent="0.25">
      <c r="B15" s="28">
        <v>5.1100000000000003</v>
      </c>
      <c r="C15" s="31" t="s">
        <v>67</v>
      </c>
      <c r="D15" s="29" t="s">
        <v>160</v>
      </c>
      <c r="E15" s="28" t="s">
        <v>108</v>
      </c>
      <c r="F15" s="28"/>
      <c r="G15" s="28"/>
      <c r="H15" s="28"/>
      <c r="I15" s="28"/>
      <c r="J15" s="30" t="s">
        <v>28</v>
      </c>
      <c r="K15" s="29"/>
    </row>
    <row r="16" spans="1:11" s="18" customFormat="1" ht="52" x14ac:dyDescent="0.25">
      <c r="B16" s="28">
        <v>5.12</v>
      </c>
      <c r="C16" s="31" t="s">
        <v>68</v>
      </c>
      <c r="D16" s="29" t="s">
        <v>162</v>
      </c>
      <c r="E16" s="28" t="s">
        <v>108</v>
      </c>
      <c r="F16" s="28"/>
      <c r="G16" s="28"/>
      <c r="H16" s="28"/>
      <c r="I16" s="28"/>
      <c r="J16" s="30" t="s">
        <v>28</v>
      </c>
      <c r="K16" s="29"/>
    </row>
    <row r="17" spans="2:11" s="18" customFormat="1" ht="52" x14ac:dyDescent="0.25">
      <c r="B17" s="28">
        <v>5.13</v>
      </c>
      <c r="C17" s="31" t="s">
        <v>69</v>
      </c>
      <c r="D17" s="29" t="s">
        <v>95</v>
      </c>
      <c r="E17" s="28" t="s">
        <v>108</v>
      </c>
      <c r="F17" s="28"/>
      <c r="G17" s="28"/>
      <c r="H17" s="28"/>
      <c r="I17" s="28"/>
      <c r="J17" s="30" t="s">
        <v>28</v>
      </c>
      <c r="K17" s="29"/>
    </row>
    <row r="18" spans="2:11" s="18" customFormat="1" ht="52" x14ac:dyDescent="0.25">
      <c r="B18" s="28">
        <v>5.14</v>
      </c>
      <c r="C18" s="31" t="s">
        <v>163</v>
      </c>
      <c r="D18" s="29" t="s">
        <v>164</v>
      </c>
      <c r="E18" s="28" t="s">
        <v>108</v>
      </c>
      <c r="F18" s="28"/>
      <c r="G18" s="28"/>
      <c r="H18" s="28"/>
      <c r="I18" s="28"/>
      <c r="J18" s="30" t="s">
        <v>28</v>
      </c>
      <c r="K18" s="29"/>
    </row>
    <row r="19" spans="2:11" s="18" customFormat="1" ht="52" x14ac:dyDescent="0.25">
      <c r="B19" s="28">
        <v>5.15</v>
      </c>
      <c r="C19" s="31" t="s">
        <v>70</v>
      </c>
      <c r="D19" s="29" t="s">
        <v>165</v>
      </c>
      <c r="E19" s="28" t="s">
        <v>108</v>
      </c>
      <c r="F19" s="28"/>
      <c r="G19" s="28"/>
      <c r="H19" s="28"/>
      <c r="I19" s="28"/>
      <c r="J19" s="30" t="s">
        <v>28</v>
      </c>
      <c r="K19" s="29"/>
    </row>
    <row r="20" spans="2:11" s="18" customFormat="1" ht="15.5" x14ac:dyDescent="0.25">
      <c r="B20" s="28">
        <v>5.16</v>
      </c>
      <c r="C20" s="31" t="s">
        <v>166</v>
      </c>
      <c r="D20" s="29" t="s">
        <v>167</v>
      </c>
      <c r="E20" s="28" t="s">
        <v>108</v>
      </c>
      <c r="F20" s="28"/>
      <c r="G20" s="28"/>
      <c r="H20" s="28"/>
      <c r="I20" s="28"/>
      <c r="J20" s="30" t="s">
        <v>28</v>
      </c>
      <c r="K20" s="29"/>
    </row>
    <row r="21" spans="2:11" s="18" customFormat="1" ht="52" x14ac:dyDescent="0.25">
      <c r="B21" s="28">
        <v>5.17</v>
      </c>
      <c r="C21" s="31" t="s">
        <v>168</v>
      </c>
      <c r="D21" s="29" t="s">
        <v>169</v>
      </c>
      <c r="E21" s="28" t="s">
        <v>108</v>
      </c>
      <c r="F21" s="28"/>
      <c r="G21" s="28"/>
      <c r="H21" s="28"/>
      <c r="I21" s="28"/>
      <c r="J21" s="30" t="s">
        <v>28</v>
      </c>
      <c r="K21" s="29"/>
    </row>
    <row r="22" spans="2:11" s="18" customFormat="1" ht="52" x14ac:dyDescent="0.25">
      <c r="B22" s="28">
        <v>5.18</v>
      </c>
      <c r="C22" s="31" t="s">
        <v>170</v>
      </c>
      <c r="D22" s="29" t="s">
        <v>171</v>
      </c>
      <c r="E22" s="28" t="s">
        <v>108</v>
      </c>
      <c r="F22" s="28"/>
      <c r="G22" s="28"/>
      <c r="H22" s="28"/>
      <c r="I22" s="28"/>
      <c r="J22" s="30" t="s">
        <v>28</v>
      </c>
      <c r="K22" s="29"/>
    </row>
    <row r="23" spans="2:11" s="18" customFormat="1" ht="39" x14ac:dyDescent="0.25">
      <c r="B23" s="28">
        <v>5.19</v>
      </c>
      <c r="C23" s="18" t="s">
        <v>172</v>
      </c>
      <c r="D23" s="29" t="s">
        <v>173</v>
      </c>
      <c r="E23" s="28" t="s">
        <v>108</v>
      </c>
      <c r="F23" s="28"/>
      <c r="G23" s="28"/>
      <c r="H23" s="28"/>
      <c r="I23" s="28"/>
      <c r="J23" s="30" t="s">
        <v>28</v>
      </c>
      <c r="K23" s="29"/>
    </row>
    <row r="24" spans="2:11" s="18" customFormat="1" ht="39" x14ac:dyDescent="0.25">
      <c r="B24" s="59" t="s">
        <v>184</v>
      </c>
      <c r="C24" s="31" t="s">
        <v>174</v>
      </c>
      <c r="D24" s="29" t="s">
        <v>175</v>
      </c>
      <c r="E24" s="28" t="s">
        <v>108</v>
      </c>
      <c r="F24" s="28"/>
      <c r="G24" s="28"/>
      <c r="H24" s="28"/>
      <c r="I24" s="28"/>
      <c r="J24" s="30" t="s">
        <v>28</v>
      </c>
      <c r="K24" s="29"/>
    </row>
    <row r="25" spans="2:11" s="18" customFormat="1" ht="39" x14ac:dyDescent="0.25">
      <c r="B25" s="28">
        <v>5.21</v>
      </c>
      <c r="C25" s="31" t="s">
        <v>176</v>
      </c>
      <c r="D25" s="29" t="s">
        <v>177</v>
      </c>
      <c r="E25" s="28" t="s">
        <v>108</v>
      </c>
      <c r="F25" s="28"/>
      <c r="G25" s="28"/>
      <c r="H25" s="28"/>
      <c r="I25" s="28"/>
      <c r="J25" s="30" t="s">
        <v>28</v>
      </c>
      <c r="K25" s="29"/>
    </row>
    <row r="26" spans="2:11" s="18" customFormat="1" ht="39" x14ac:dyDescent="0.25">
      <c r="B26" s="28">
        <v>5.22</v>
      </c>
      <c r="C26" s="31" t="s">
        <v>178</v>
      </c>
      <c r="D26" s="29" t="s">
        <v>179</v>
      </c>
      <c r="E26" s="28" t="s">
        <v>108</v>
      </c>
      <c r="F26" s="28"/>
      <c r="G26" s="28"/>
      <c r="H26" s="28"/>
      <c r="I26" s="28"/>
      <c r="J26" s="30" t="s">
        <v>28</v>
      </c>
      <c r="K26" s="29"/>
    </row>
    <row r="27" spans="2:11" s="18" customFormat="1" ht="39" x14ac:dyDescent="0.25">
      <c r="B27" s="28">
        <v>5.23</v>
      </c>
      <c r="C27" s="31" t="s">
        <v>180</v>
      </c>
      <c r="D27" s="29" t="s">
        <v>181</v>
      </c>
      <c r="E27" s="28" t="s">
        <v>108</v>
      </c>
      <c r="F27" s="28"/>
      <c r="G27" s="28"/>
      <c r="H27" s="28"/>
      <c r="I27" s="28"/>
      <c r="J27" s="30" t="s">
        <v>28</v>
      </c>
      <c r="K27" s="29"/>
    </row>
    <row r="28" spans="2:11" s="18" customFormat="1" ht="52" x14ac:dyDescent="0.25">
      <c r="B28" s="28">
        <v>5.24</v>
      </c>
      <c r="C28" s="31" t="s">
        <v>182</v>
      </c>
      <c r="D28" s="29" t="s">
        <v>183</v>
      </c>
      <c r="E28" s="28" t="s">
        <v>108</v>
      </c>
      <c r="F28" s="28"/>
      <c r="G28" s="28"/>
      <c r="H28" s="28"/>
      <c r="I28" s="28"/>
      <c r="J28" s="30" t="s">
        <v>28</v>
      </c>
      <c r="K28" s="29"/>
    </row>
    <row r="29" spans="2:11" s="18" customFormat="1" ht="39" x14ac:dyDescent="0.25">
      <c r="B29" s="28">
        <v>5.25</v>
      </c>
      <c r="C29" s="31" t="s">
        <v>186</v>
      </c>
      <c r="D29" s="29" t="s">
        <v>187</v>
      </c>
      <c r="E29" s="28" t="s">
        <v>108</v>
      </c>
      <c r="F29" s="28"/>
      <c r="G29" s="28"/>
      <c r="H29" s="28"/>
      <c r="I29" s="28"/>
      <c r="J29" s="30" t="s">
        <v>28</v>
      </c>
      <c r="K29" s="29"/>
    </row>
    <row r="30" spans="2:11" s="18" customFormat="1" ht="26" x14ac:dyDescent="0.25">
      <c r="B30" s="28">
        <v>5.26</v>
      </c>
      <c r="C30" s="31" t="s">
        <v>88</v>
      </c>
      <c r="D30" s="29" t="s">
        <v>96</v>
      </c>
      <c r="E30" s="28" t="s">
        <v>108</v>
      </c>
      <c r="F30" s="28"/>
      <c r="G30" s="28"/>
      <c r="H30" s="28"/>
      <c r="I30" s="28"/>
      <c r="J30" s="30" t="s">
        <v>28</v>
      </c>
      <c r="K30" s="29"/>
    </row>
    <row r="31" spans="2:11" s="18" customFormat="1" ht="39" x14ac:dyDescent="0.25">
      <c r="B31" s="28">
        <v>5.27</v>
      </c>
      <c r="C31" s="31" t="s">
        <v>89</v>
      </c>
      <c r="D31" s="29" t="s">
        <v>188</v>
      </c>
      <c r="E31" s="28" t="s">
        <v>108</v>
      </c>
      <c r="F31" s="28"/>
      <c r="G31" s="28"/>
      <c r="H31" s="28"/>
      <c r="I31" s="28"/>
      <c r="J31" s="30" t="s">
        <v>28</v>
      </c>
      <c r="K31" s="29"/>
    </row>
    <row r="32" spans="2:11" s="18" customFormat="1" ht="52" x14ac:dyDescent="0.25">
      <c r="B32" s="28">
        <v>5.28</v>
      </c>
      <c r="C32" s="31" t="s">
        <v>90</v>
      </c>
      <c r="D32" s="29" t="s">
        <v>189</v>
      </c>
      <c r="E32" s="28" t="s">
        <v>108</v>
      </c>
      <c r="F32" s="28"/>
      <c r="G32" s="28"/>
      <c r="H32" s="28"/>
      <c r="I32" s="28"/>
      <c r="J32" s="30" t="s">
        <v>28</v>
      </c>
      <c r="K32" s="29"/>
    </row>
    <row r="33" spans="1:11" s="18" customFormat="1" ht="26" x14ac:dyDescent="0.25">
      <c r="B33" s="28">
        <v>5.29</v>
      </c>
      <c r="C33" s="31" t="s">
        <v>190</v>
      </c>
      <c r="D33" s="29" t="s">
        <v>191</v>
      </c>
      <c r="E33" s="28" t="s">
        <v>108</v>
      </c>
      <c r="F33" s="28"/>
      <c r="G33" s="28"/>
      <c r="H33" s="28"/>
      <c r="I33" s="28"/>
      <c r="J33" s="30" t="s">
        <v>28</v>
      </c>
      <c r="K33" s="29"/>
    </row>
    <row r="34" spans="1:11" s="18" customFormat="1" ht="39" x14ac:dyDescent="0.25">
      <c r="B34" s="28" t="s">
        <v>204</v>
      </c>
      <c r="C34" s="31" t="s">
        <v>192</v>
      </c>
      <c r="D34" s="29" t="s">
        <v>193</v>
      </c>
      <c r="E34" s="28" t="s">
        <v>108</v>
      </c>
      <c r="F34" s="28"/>
      <c r="G34" s="28"/>
      <c r="H34" s="28"/>
      <c r="I34" s="28"/>
      <c r="J34" s="30" t="s">
        <v>28</v>
      </c>
      <c r="K34" s="29"/>
    </row>
    <row r="35" spans="1:11" s="6" customFormat="1" ht="52" x14ac:dyDescent="0.3">
      <c r="A35" s="61"/>
      <c r="B35" s="28">
        <v>5.31</v>
      </c>
      <c r="C35" s="29" t="s">
        <v>194</v>
      </c>
      <c r="D35" s="29" t="s">
        <v>195</v>
      </c>
      <c r="E35" s="28" t="s">
        <v>108</v>
      </c>
      <c r="F35" s="62"/>
      <c r="G35" s="62"/>
      <c r="H35" s="62"/>
      <c r="I35" s="62"/>
      <c r="J35" s="30" t="s">
        <v>28</v>
      </c>
      <c r="K35" s="63"/>
    </row>
    <row r="36" spans="1:11" s="6" customFormat="1" ht="26" x14ac:dyDescent="0.25">
      <c r="A36" s="3"/>
      <c r="B36" s="28">
        <v>5.32</v>
      </c>
      <c r="C36" s="29" t="s">
        <v>91</v>
      </c>
      <c r="D36" s="29" t="s">
        <v>196</v>
      </c>
      <c r="E36" s="28" t="s">
        <v>108</v>
      </c>
      <c r="F36" s="30"/>
      <c r="G36" s="30"/>
      <c r="H36" s="30"/>
      <c r="I36" s="30"/>
      <c r="J36" s="30" t="s">
        <v>28</v>
      </c>
      <c r="K36" s="64"/>
    </row>
    <row r="37" spans="1:11" s="6" customFormat="1" ht="39" x14ac:dyDescent="0.25">
      <c r="A37" s="3"/>
      <c r="B37" s="28">
        <v>5.33</v>
      </c>
      <c r="C37" s="29" t="s">
        <v>92</v>
      </c>
      <c r="D37" s="29" t="s">
        <v>197</v>
      </c>
      <c r="E37" s="28" t="s">
        <v>108</v>
      </c>
      <c r="F37" s="30"/>
      <c r="G37" s="30"/>
      <c r="H37" s="30"/>
      <c r="I37" s="30"/>
      <c r="J37" s="30" t="s">
        <v>28</v>
      </c>
      <c r="K37" s="64"/>
    </row>
    <row r="38" spans="1:11" s="6" customFormat="1" ht="52" x14ac:dyDescent="0.25">
      <c r="A38" s="3"/>
      <c r="B38" s="28">
        <v>5.34</v>
      </c>
      <c r="C38" s="29" t="s">
        <v>198</v>
      </c>
      <c r="D38" s="29" t="s">
        <v>199</v>
      </c>
      <c r="E38" s="28" t="s">
        <v>108</v>
      </c>
      <c r="F38" s="30"/>
      <c r="G38" s="30"/>
      <c r="H38" s="30"/>
      <c r="I38" s="30"/>
      <c r="J38" s="30" t="s">
        <v>28</v>
      </c>
      <c r="K38" s="64"/>
    </row>
    <row r="39" spans="1:11" s="6" customFormat="1" ht="65" x14ac:dyDescent="0.25">
      <c r="A39" s="3"/>
      <c r="B39" s="28">
        <v>5.35</v>
      </c>
      <c r="C39" s="29" t="s">
        <v>93</v>
      </c>
      <c r="D39" s="29" t="s">
        <v>200</v>
      </c>
      <c r="E39" s="28" t="s">
        <v>108</v>
      </c>
      <c r="F39" s="30"/>
      <c r="G39" s="30"/>
      <c r="H39" s="30"/>
      <c r="I39" s="30"/>
      <c r="J39" s="30" t="s">
        <v>28</v>
      </c>
      <c r="K39" s="64"/>
    </row>
    <row r="40" spans="1:11" s="6" customFormat="1" ht="39" x14ac:dyDescent="0.25">
      <c r="A40" s="3"/>
      <c r="B40" s="28">
        <v>5.36</v>
      </c>
      <c r="C40" s="29" t="s">
        <v>201</v>
      </c>
      <c r="D40" s="29" t="s">
        <v>202</v>
      </c>
      <c r="E40" s="28" t="s">
        <v>108</v>
      </c>
      <c r="F40" s="30"/>
      <c r="G40" s="30"/>
      <c r="H40" s="30"/>
      <c r="I40" s="30"/>
      <c r="J40" s="30" t="s">
        <v>28</v>
      </c>
      <c r="K40" s="64"/>
    </row>
    <row r="41" spans="1:11" s="6" customFormat="1" ht="39" x14ac:dyDescent="0.25">
      <c r="A41" s="3"/>
      <c r="B41" s="28">
        <v>5.37</v>
      </c>
      <c r="C41" s="29" t="s">
        <v>80</v>
      </c>
      <c r="D41" s="29" t="s">
        <v>203</v>
      </c>
      <c r="E41" s="28" t="s">
        <v>108</v>
      </c>
      <c r="F41" s="30"/>
      <c r="G41" s="30"/>
      <c r="H41" s="30"/>
      <c r="I41" s="30"/>
      <c r="J41" s="30" t="s">
        <v>28</v>
      </c>
      <c r="K41" s="64"/>
    </row>
    <row r="42" spans="1:11" s="9" customFormat="1" ht="23.5" x14ac:dyDescent="0.55000000000000004">
      <c r="B42" s="91" t="s">
        <v>53</v>
      </c>
      <c r="C42" s="92" t="s">
        <v>205</v>
      </c>
      <c r="D42" s="96"/>
      <c r="E42" s="91"/>
      <c r="F42" s="91"/>
      <c r="G42" s="91"/>
      <c r="H42" s="91"/>
      <c r="I42" s="91"/>
      <c r="J42" s="97"/>
      <c r="K42" s="97"/>
    </row>
    <row r="43" spans="1:11" s="6" customFormat="1" ht="91" x14ac:dyDescent="0.25">
      <c r="A43" s="3"/>
      <c r="B43" s="29">
        <v>6.1</v>
      </c>
      <c r="C43" s="29" t="s">
        <v>61</v>
      </c>
      <c r="D43" s="29" t="s">
        <v>206</v>
      </c>
      <c r="E43" s="28" t="s">
        <v>108</v>
      </c>
      <c r="F43" s="30"/>
      <c r="G43" s="30"/>
      <c r="H43" s="30"/>
      <c r="I43" s="30"/>
      <c r="J43" s="30" t="s">
        <v>28</v>
      </c>
      <c r="K43" s="64"/>
    </row>
    <row r="44" spans="1:11" s="6" customFormat="1" ht="39" x14ac:dyDescent="0.25">
      <c r="A44" s="3"/>
      <c r="B44" s="29">
        <v>6.2</v>
      </c>
      <c r="C44" s="29" t="s">
        <v>62</v>
      </c>
      <c r="D44" s="29" t="s">
        <v>207</v>
      </c>
      <c r="E44" s="28" t="s">
        <v>108</v>
      </c>
      <c r="F44" s="30"/>
      <c r="G44" s="30"/>
      <c r="H44" s="30"/>
      <c r="I44" s="30"/>
      <c r="J44" s="30" t="s">
        <v>28</v>
      </c>
      <c r="K44" s="64"/>
    </row>
    <row r="45" spans="1:11" s="6" customFormat="1" ht="78" x14ac:dyDescent="0.25">
      <c r="A45" s="3"/>
      <c r="B45" s="29">
        <v>6.3</v>
      </c>
      <c r="C45" s="29" t="s">
        <v>65</v>
      </c>
      <c r="D45" s="29" t="s">
        <v>208</v>
      </c>
      <c r="E45" s="28" t="s">
        <v>108</v>
      </c>
      <c r="F45" s="30"/>
      <c r="G45" s="30"/>
      <c r="H45" s="30"/>
      <c r="I45" s="30"/>
      <c r="J45" s="30" t="s">
        <v>28</v>
      </c>
      <c r="K45" s="64"/>
    </row>
    <row r="46" spans="1:11" ht="52" x14ac:dyDescent="0.25">
      <c r="B46" s="29">
        <v>6.4</v>
      </c>
      <c r="C46" s="29" t="s">
        <v>66</v>
      </c>
      <c r="D46" s="29" t="s">
        <v>209</v>
      </c>
      <c r="E46" s="28" t="s">
        <v>108</v>
      </c>
      <c r="F46" s="65"/>
      <c r="G46" s="65"/>
      <c r="H46" s="65"/>
      <c r="I46" s="65"/>
      <c r="J46" s="30" t="s">
        <v>28</v>
      </c>
      <c r="K46" s="66"/>
    </row>
    <row r="47" spans="1:11" ht="52" x14ac:dyDescent="0.25">
      <c r="B47" s="29">
        <v>6.5</v>
      </c>
      <c r="C47" s="29" t="s">
        <v>210</v>
      </c>
      <c r="D47" s="29" t="s">
        <v>211</v>
      </c>
      <c r="E47" s="28" t="s">
        <v>108</v>
      </c>
      <c r="F47" s="65"/>
      <c r="G47" s="65"/>
      <c r="H47" s="65"/>
      <c r="I47" s="65"/>
      <c r="J47" s="30" t="s">
        <v>28</v>
      </c>
      <c r="K47" s="66"/>
    </row>
    <row r="48" spans="1:11" ht="52" x14ac:dyDescent="0.25">
      <c r="B48" s="29">
        <v>6.6</v>
      </c>
      <c r="C48" s="29" t="s">
        <v>212</v>
      </c>
      <c r="D48" s="29" t="s">
        <v>213</v>
      </c>
      <c r="E48" s="28" t="s">
        <v>108</v>
      </c>
      <c r="F48" s="65"/>
      <c r="G48" s="65"/>
      <c r="H48" s="65"/>
      <c r="I48" s="65"/>
      <c r="J48" s="30" t="s">
        <v>28</v>
      </c>
      <c r="K48" s="66"/>
    </row>
    <row r="49" spans="2:11" ht="39" x14ac:dyDescent="0.25">
      <c r="B49" s="29">
        <v>6.7</v>
      </c>
      <c r="C49" s="29" t="s">
        <v>214</v>
      </c>
      <c r="D49" s="29" t="s">
        <v>215</v>
      </c>
      <c r="E49" s="28" t="s">
        <v>108</v>
      </c>
      <c r="F49" s="65"/>
      <c r="G49" s="65"/>
      <c r="H49" s="65"/>
      <c r="I49" s="65"/>
      <c r="J49" s="30" t="s">
        <v>28</v>
      </c>
      <c r="K49" s="66"/>
    </row>
    <row r="50" spans="2:11" ht="39" x14ac:dyDescent="0.25">
      <c r="B50" s="29">
        <v>6.8</v>
      </c>
      <c r="C50" s="29" t="s">
        <v>216</v>
      </c>
      <c r="D50" s="29" t="s">
        <v>217</v>
      </c>
      <c r="E50" s="28" t="s">
        <v>108</v>
      </c>
      <c r="F50" s="65"/>
      <c r="G50" s="65"/>
      <c r="H50" s="65"/>
      <c r="I50" s="65"/>
      <c r="J50" s="30" t="s">
        <v>28</v>
      </c>
      <c r="K50" s="66"/>
    </row>
    <row r="51" spans="2:11" s="9" customFormat="1" ht="23.5" x14ac:dyDescent="0.55000000000000004">
      <c r="B51" s="91" t="s">
        <v>60</v>
      </c>
      <c r="C51" s="92" t="s">
        <v>218</v>
      </c>
      <c r="D51" s="96"/>
      <c r="E51" s="91"/>
      <c r="F51" s="91"/>
      <c r="G51" s="91"/>
      <c r="H51" s="91"/>
      <c r="I51" s="91"/>
      <c r="J51" s="97"/>
      <c r="K51" s="97"/>
    </row>
    <row r="52" spans="2:11" ht="39" x14ac:dyDescent="0.25">
      <c r="B52" s="66">
        <v>7.1</v>
      </c>
      <c r="C52" s="29" t="s">
        <v>219</v>
      </c>
      <c r="D52" s="29" t="s">
        <v>220</v>
      </c>
      <c r="E52" s="28" t="s">
        <v>108</v>
      </c>
      <c r="F52" s="65"/>
      <c r="G52" s="65"/>
      <c r="H52" s="65"/>
      <c r="I52" s="65"/>
      <c r="J52" s="30" t="s">
        <v>28</v>
      </c>
      <c r="K52" s="66"/>
    </row>
    <row r="53" spans="2:11" ht="26" x14ac:dyDescent="0.25">
      <c r="B53" s="66">
        <v>7.2</v>
      </c>
      <c r="C53" s="29" t="s">
        <v>221</v>
      </c>
      <c r="D53" s="29" t="s">
        <v>222</v>
      </c>
      <c r="E53" s="28" t="s">
        <v>108</v>
      </c>
      <c r="F53" s="65"/>
      <c r="G53" s="65"/>
      <c r="H53" s="65"/>
      <c r="I53" s="65"/>
      <c r="J53" s="30" t="s">
        <v>28</v>
      </c>
      <c r="K53" s="66"/>
    </row>
    <row r="54" spans="2:11" ht="26" x14ac:dyDescent="0.25">
      <c r="B54" s="66">
        <v>7.3</v>
      </c>
      <c r="C54" s="29" t="s">
        <v>74</v>
      </c>
      <c r="D54" s="29" t="s">
        <v>223</v>
      </c>
      <c r="E54" s="28" t="s">
        <v>108</v>
      </c>
      <c r="F54" s="65"/>
      <c r="G54" s="65"/>
      <c r="H54" s="65"/>
      <c r="I54" s="65"/>
      <c r="J54" s="30" t="s">
        <v>28</v>
      </c>
      <c r="K54" s="66"/>
    </row>
    <row r="55" spans="2:11" ht="26" x14ac:dyDescent="0.25">
      <c r="B55" s="66">
        <v>7.4</v>
      </c>
      <c r="C55" s="29" t="s">
        <v>224</v>
      </c>
      <c r="D55" s="29" t="s">
        <v>225</v>
      </c>
      <c r="E55" s="28" t="s">
        <v>108</v>
      </c>
      <c r="F55" s="65"/>
      <c r="G55" s="65"/>
      <c r="H55" s="65"/>
      <c r="I55" s="65"/>
      <c r="J55" s="30" t="s">
        <v>28</v>
      </c>
      <c r="K55" s="66"/>
    </row>
    <row r="56" spans="2:11" ht="52" x14ac:dyDescent="0.25">
      <c r="B56" s="66">
        <v>7.5</v>
      </c>
      <c r="C56" s="29" t="s">
        <v>226</v>
      </c>
      <c r="D56" s="29" t="s">
        <v>227</v>
      </c>
      <c r="E56" s="28" t="s">
        <v>108</v>
      </c>
      <c r="F56" s="65"/>
      <c r="G56" s="65"/>
      <c r="H56" s="65"/>
      <c r="I56" s="65"/>
      <c r="J56" s="30" t="s">
        <v>28</v>
      </c>
      <c r="K56" s="66"/>
    </row>
    <row r="57" spans="2:11" ht="26" x14ac:dyDescent="0.25">
      <c r="B57" s="66">
        <v>7.6</v>
      </c>
      <c r="C57" s="29" t="s">
        <v>75</v>
      </c>
      <c r="D57" s="29" t="s">
        <v>228</v>
      </c>
      <c r="E57" s="28" t="s">
        <v>108</v>
      </c>
      <c r="F57" s="65"/>
      <c r="G57" s="65"/>
      <c r="H57" s="65"/>
      <c r="I57" s="65"/>
      <c r="J57" s="30" t="s">
        <v>28</v>
      </c>
      <c r="K57" s="66"/>
    </row>
    <row r="58" spans="2:11" ht="39" x14ac:dyDescent="0.25">
      <c r="B58" s="66">
        <v>7.7</v>
      </c>
      <c r="C58" s="29" t="s">
        <v>229</v>
      </c>
      <c r="D58" s="29" t="s">
        <v>230</v>
      </c>
      <c r="E58" s="28" t="s">
        <v>108</v>
      </c>
      <c r="F58" s="65"/>
      <c r="G58" s="65"/>
      <c r="H58" s="65"/>
      <c r="I58" s="65"/>
      <c r="J58" s="30" t="s">
        <v>28</v>
      </c>
      <c r="K58" s="66"/>
    </row>
    <row r="59" spans="2:11" ht="15.5" x14ac:dyDescent="0.25">
      <c r="B59" s="66">
        <v>7.8</v>
      </c>
      <c r="C59" s="29" t="s">
        <v>76</v>
      </c>
      <c r="D59" s="29" t="s">
        <v>231</v>
      </c>
      <c r="E59" s="28" t="s">
        <v>108</v>
      </c>
      <c r="F59" s="65"/>
      <c r="G59" s="65"/>
      <c r="H59" s="65"/>
      <c r="I59" s="65"/>
      <c r="J59" s="30" t="s">
        <v>28</v>
      </c>
      <c r="K59" s="66"/>
    </row>
    <row r="60" spans="2:11" ht="15.5" x14ac:dyDescent="0.25">
      <c r="B60" s="66">
        <v>7.9</v>
      </c>
      <c r="C60" s="29" t="s">
        <v>232</v>
      </c>
      <c r="D60" s="29" t="s">
        <v>233</v>
      </c>
      <c r="E60" s="28" t="s">
        <v>108</v>
      </c>
      <c r="F60" s="65"/>
      <c r="G60" s="65"/>
      <c r="H60" s="65"/>
      <c r="I60" s="65"/>
      <c r="J60" s="30" t="s">
        <v>28</v>
      </c>
      <c r="K60" s="66"/>
    </row>
    <row r="61" spans="2:11" ht="52" x14ac:dyDescent="0.25">
      <c r="B61" s="67" t="s">
        <v>241</v>
      </c>
      <c r="C61" s="29" t="s">
        <v>234</v>
      </c>
      <c r="D61" s="29" t="s">
        <v>235</v>
      </c>
      <c r="E61" s="28" t="s">
        <v>108</v>
      </c>
      <c r="F61" s="65"/>
      <c r="G61" s="65"/>
      <c r="H61" s="65"/>
      <c r="I61" s="65"/>
      <c r="J61" s="30" t="s">
        <v>28</v>
      </c>
      <c r="K61" s="66"/>
    </row>
    <row r="62" spans="2:11" ht="39" x14ac:dyDescent="0.25">
      <c r="B62" s="66">
        <v>7.11</v>
      </c>
      <c r="C62" s="29" t="s">
        <v>77</v>
      </c>
      <c r="D62" s="29" t="s">
        <v>236</v>
      </c>
      <c r="E62" s="28" t="s">
        <v>108</v>
      </c>
      <c r="F62" s="65"/>
      <c r="G62" s="65"/>
      <c r="H62" s="65"/>
      <c r="I62" s="65"/>
      <c r="J62" s="30" t="s">
        <v>28</v>
      </c>
      <c r="K62" s="66"/>
    </row>
    <row r="63" spans="2:11" ht="39" x14ac:dyDescent="0.25">
      <c r="B63" s="66">
        <v>7.12</v>
      </c>
      <c r="C63" s="29" t="s">
        <v>78</v>
      </c>
      <c r="D63" s="29" t="s">
        <v>237</v>
      </c>
      <c r="E63" s="28" t="s">
        <v>108</v>
      </c>
      <c r="F63" s="65"/>
      <c r="G63" s="65"/>
      <c r="H63" s="65"/>
      <c r="I63" s="65"/>
      <c r="J63" s="30" t="s">
        <v>28</v>
      </c>
      <c r="K63" s="66"/>
    </row>
    <row r="64" spans="2:11" ht="26" x14ac:dyDescent="0.25">
      <c r="B64" s="66">
        <v>7.13</v>
      </c>
      <c r="C64" s="29" t="s">
        <v>79</v>
      </c>
      <c r="D64" s="29" t="s">
        <v>238</v>
      </c>
      <c r="E64" s="28" t="s">
        <v>108</v>
      </c>
      <c r="F64" s="65"/>
      <c r="G64" s="65"/>
      <c r="H64" s="65"/>
      <c r="I64" s="65"/>
      <c r="J64" s="30" t="s">
        <v>28</v>
      </c>
      <c r="K64" s="66"/>
    </row>
    <row r="65" spans="2:11" ht="52" x14ac:dyDescent="0.25">
      <c r="B65" s="66">
        <v>7.14</v>
      </c>
      <c r="C65" s="29" t="s">
        <v>239</v>
      </c>
      <c r="D65" s="29" t="s">
        <v>240</v>
      </c>
      <c r="E65" s="28" t="s">
        <v>108</v>
      </c>
      <c r="F65" s="65"/>
      <c r="G65" s="65"/>
      <c r="H65" s="65"/>
      <c r="I65" s="65"/>
      <c r="J65" s="30" t="s">
        <v>28</v>
      </c>
      <c r="K65" s="66"/>
    </row>
    <row r="66" spans="2:11" s="9" customFormat="1" ht="23.5" x14ac:dyDescent="0.55000000000000004">
      <c r="B66" s="91" t="s">
        <v>64</v>
      </c>
      <c r="C66" s="92" t="s">
        <v>242</v>
      </c>
      <c r="D66" s="96"/>
      <c r="E66" s="91"/>
      <c r="F66" s="91"/>
      <c r="G66" s="91"/>
      <c r="H66" s="91"/>
      <c r="I66" s="91"/>
      <c r="J66" s="97"/>
      <c r="K66" s="97"/>
    </row>
    <row r="67" spans="2:11" ht="26" x14ac:dyDescent="0.25">
      <c r="B67" s="66">
        <v>8.1</v>
      </c>
      <c r="C67" s="29" t="s">
        <v>246</v>
      </c>
      <c r="D67" s="29" t="s">
        <v>247</v>
      </c>
      <c r="E67" s="28" t="s">
        <v>108</v>
      </c>
      <c r="F67" s="65"/>
      <c r="G67" s="65"/>
      <c r="H67" s="65"/>
      <c r="I67" s="65"/>
      <c r="J67" s="30" t="s">
        <v>28</v>
      </c>
      <c r="K67" s="66"/>
    </row>
    <row r="68" spans="2:11" ht="26" x14ac:dyDescent="0.25">
      <c r="B68" s="66">
        <v>8.1999999999999993</v>
      </c>
      <c r="C68" s="29" t="s">
        <v>248</v>
      </c>
      <c r="D68" s="29" t="s">
        <v>249</v>
      </c>
      <c r="E68" s="28" t="s">
        <v>108</v>
      </c>
      <c r="F68" s="65"/>
      <c r="G68" s="65"/>
      <c r="H68" s="65"/>
      <c r="I68" s="65"/>
      <c r="J68" s="30" t="s">
        <v>28</v>
      </c>
      <c r="K68" s="66"/>
    </row>
    <row r="69" spans="2:11" ht="39" x14ac:dyDescent="0.25">
      <c r="B69" s="66">
        <v>8.3000000000000007</v>
      </c>
      <c r="C69" s="29" t="s">
        <v>72</v>
      </c>
      <c r="D69" s="29" t="s">
        <v>250</v>
      </c>
      <c r="E69" s="28" t="s">
        <v>108</v>
      </c>
      <c r="F69" s="65"/>
      <c r="G69" s="65"/>
      <c r="H69" s="65"/>
      <c r="I69" s="65"/>
      <c r="J69" s="30" t="s">
        <v>28</v>
      </c>
      <c r="K69" s="66"/>
    </row>
    <row r="70" spans="2:11" ht="26" x14ac:dyDescent="0.25">
      <c r="B70" s="66">
        <v>8.4</v>
      </c>
      <c r="C70" s="29" t="s">
        <v>251</v>
      </c>
      <c r="D70" s="29" t="s">
        <v>252</v>
      </c>
      <c r="E70" s="28" t="s">
        <v>108</v>
      </c>
      <c r="F70" s="65"/>
      <c r="G70" s="65"/>
      <c r="H70" s="65"/>
      <c r="I70" s="65"/>
      <c r="J70" s="30" t="s">
        <v>28</v>
      </c>
      <c r="K70" s="66"/>
    </row>
    <row r="71" spans="2:11" ht="39" x14ac:dyDescent="0.25">
      <c r="B71" s="66">
        <v>8.5</v>
      </c>
      <c r="C71" s="29" t="s">
        <v>253</v>
      </c>
      <c r="D71" s="29" t="s">
        <v>254</v>
      </c>
      <c r="E71" s="28" t="s">
        <v>108</v>
      </c>
      <c r="F71" s="65"/>
      <c r="G71" s="65"/>
      <c r="H71" s="65"/>
      <c r="I71" s="65"/>
      <c r="J71" s="30" t="s">
        <v>28</v>
      </c>
      <c r="K71" s="66"/>
    </row>
    <row r="72" spans="2:11" ht="26" x14ac:dyDescent="0.25">
      <c r="B72" s="66">
        <v>8.6</v>
      </c>
      <c r="C72" s="29" t="s">
        <v>82</v>
      </c>
      <c r="D72" s="29" t="s">
        <v>255</v>
      </c>
      <c r="E72" s="28" t="s">
        <v>108</v>
      </c>
      <c r="F72" s="65"/>
      <c r="G72" s="65"/>
      <c r="H72" s="65"/>
      <c r="I72" s="65"/>
      <c r="J72" s="30" t="s">
        <v>28</v>
      </c>
      <c r="K72" s="66"/>
    </row>
    <row r="73" spans="2:11" ht="26" x14ac:dyDescent="0.25">
      <c r="B73" s="66">
        <v>8.6999999999999993</v>
      </c>
      <c r="C73" s="29" t="s">
        <v>256</v>
      </c>
      <c r="D73" s="29" t="s">
        <v>257</v>
      </c>
      <c r="E73" s="28" t="s">
        <v>108</v>
      </c>
      <c r="F73" s="65"/>
      <c r="G73" s="65"/>
      <c r="H73" s="65"/>
      <c r="I73" s="65"/>
      <c r="J73" s="30" t="s">
        <v>28</v>
      </c>
      <c r="K73" s="66"/>
    </row>
    <row r="74" spans="2:11" ht="52" x14ac:dyDescent="0.25">
      <c r="B74" s="66">
        <v>8.8000000000000007</v>
      </c>
      <c r="C74" s="29" t="s">
        <v>85</v>
      </c>
      <c r="D74" s="29" t="s">
        <v>258</v>
      </c>
      <c r="E74" s="28" t="s">
        <v>108</v>
      </c>
      <c r="F74" s="65"/>
      <c r="G74" s="65"/>
      <c r="H74" s="65"/>
      <c r="I74" s="65"/>
      <c r="J74" s="30" t="s">
        <v>28</v>
      </c>
      <c r="K74" s="66"/>
    </row>
    <row r="75" spans="2:11" ht="52" x14ac:dyDescent="0.25">
      <c r="B75" s="66">
        <v>8.9</v>
      </c>
      <c r="C75" s="29" t="s">
        <v>259</v>
      </c>
      <c r="D75" s="29" t="s">
        <v>260</v>
      </c>
      <c r="E75" s="28" t="s">
        <v>108</v>
      </c>
      <c r="F75" s="65"/>
      <c r="G75" s="65"/>
      <c r="H75" s="65"/>
      <c r="I75" s="65"/>
      <c r="J75" s="30" t="s">
        <v>28</v>
      </c>
      <c r="K75" s="66"/>
    </row>
    <row r="76" spans="2:11" ht="39" x14ac:dyDescent="0.25">
      <c r="B76" s="67" t="s">
        <v>243</v>
      </c>
      <c r="C76" s="29" t="s">
        <v>261</v>
      </c>
      <c r="D76" s="29" t="s">
        <v>262</v>
      </c>
      <c r="E76" s="28" t="s">
        <v>108</v>
      </c>
      <c r="F76" s="65"/>
      <c r="G76" s="65"/>
      <c r="H76" s="65"/>
      <c r="I76" s="65"/>
      <c r="J76" s="30" t="s">
        <v>28</v>
      </c>
      <c r="K76" s="66"/>
    </row>
    <row r="77" spans="2:11" ht="65" x14ac:dyDescent="0.25">
      <c r="B77" s="66">
        <v>8.11</v>
      </c>
      <c r="C77" s="29" t="s">
        <v>263</v>
      </c>
      <c r="D77" s="29" t="s">
        <v>264</v>
      </c>
      <c r="E77" s="28" t="s">
        <v>108</v>
      </c>
      <c r="F77" s="65"/>
      <c r="G77" s="65"/>
      <c r="H77" s="65"/>
      <c r="I77" s="65"/>
      <c r="J77" s="30" t="s">
        <v>28</v>
      </c>
      <c r="K77" s="66"/>
    </row>
    <row r="78" spans="2:11" ht="39" x14ac:dyDescent="0.25">
      <c r="B78" s="66">
        <v>8.1199999999999992</v>
      </c>
      <c r="C78" s="29" t="s">
        <v>265</v>
      </c>
      <c r="D78" s="29" t="s">
        <v>266</v>
      </c>
      <c r="E78" s="28" t="s">
        <v>108</v>
      </c>
      <c r="F78" s="65"/>
      <c r="G78" s="65"/>
      <c r="H78" s="65"/>
      <c r="I78" s="65"/>
      <c r="J78" s="30" t="s">
        <v>28</v>
      </c>
      <c r="K78" s="66"/>
    </row>
    <row r="79" spans="2:11" ht="39" x14ac:dyDescent="0.25">
      <c r="B79" s="66">
        <v>8.1300000000000008</v>
      </c>
      <c r="C79" s="29" t="s">
        <v>83</v>
      </c>
      <c r="D79" s="29" t="s">
        <v>267</v>
      </c>
      <c r="E79" s="28" t="s">
        <v>108</v>
      </c>
      <c r="F79" s="65"/>
      <c r="G79" s="65"/>
      <c r="H79" s="65"/>
      <c r="I79" s="65"/>
      <c r="J79" s="30" t="s">
        <v>28</v>
      </c>
      <c r="K79" s="66"/>
    </row>
    <row r="80" spans="2:11" ht="26" x14ac:dyDescent="0.25">
      <c r="B80" s="66">
        <v>8.14</v>
      </c>
      <c r="C80" s="29" t="s">
        <v>268</v>
      </c>
      <c r="D80" s="29" t="s">
        <v>97</v>
      </c>
      <c r="E80" s="28" t="s">
        <v>108</v>
      </c>
      <c r="F80" s="65"/>
      <c r="G80" s="65"/>
      <c r="H80" s="65"/>
      <c r="I80" s="65"/>
      <c r="J80" s="30" t="s">
        <v>28</v>
      </c>
      <c r="K80" s="66"/>
    </row>
    <row r="81" spans="2:11" ht="39" x14ac:dyDescent="0.25">
      <c r="B81" s="66">
        <v>8.15</v>
      </c>
      <c r="C81" s="29" t="s">
        <v>269</v>
      </c>
      <c r="D81" s="29" t="s">
        <v>270</v>
      </c>
      <c r="E81" s="28" t="s">
        <v>108</v>
      </c>
      <c r="F81" s="65"/>
      <c r="G81" s="65"/>
      <c r="H81" s="65"/>
      <c r="I81" s="65"/>
      <c r="J81" s="30" t="s">
        <v>28</v>
      </c>
      <c r="K81" s="66"/>
    </row>
    <row r="82" spans="2:11" ht="39" x14ac:dyDescent="0.25">
      <c r="B82" s="66">
        <v>8.16</v>
      </c>
      <c r="C82" s="29" t="s">
        <v>271</v>
      </c>
      <c r="D82" s="29" t="s">
        <v>272</v>
      </c>
      <c r="E82" s="28" t="s">
        <v>108</v>
      </c>
      <c r="F82" s="65"/>
      <c r="G82" s="65"/>
      <c r="H82" s="65"/>
      <c r="I82" s="65"/>
      <c r="J82" s="30" t="s">
        <v>28</v>
      </c>
      <c r="K82" s="66"/>
    </row>
    <row r="83" spans="2:11" ht="39" x14ac:dyDescent="0.25">
      <c r="B83" s="66">
        <v>8.17</v>
      </c>
      <c r="C83" s="29" t="s">
        <v>273</v>
      </c>
      <c r="D83" s="29" t="s">
        <v>274</v>
      </c>
      <c r="E83" s="28" t="s">
        <v>108</v>
      </c>
      <c r="F83" s="65"/>
      <c r="G83" s="65"/>
      <c r="H83" s="65"/>
      <c r="I83" s="65"/>
      <c r="J83" s="30" t="s">
        <v>28</v>
      </c>
      <c r="K83" s="66"/>
    </row>
    <row r="84" spans="2:11" ht="39" x14ac:dyDescent="0.25">
      <c r="B84" s="66">
        <v>8.18</v>
      </c>
      <c r="C84" s="29" t="s">
        <v>73</v>
      </c>
      <c r="D84" s="29" t="s">
        <v>275</v>
      </c>
      <c r="E84" s="28" t="s">
        <v>108</v>
      </c>
      <c r="F84" s="65"/>
      <c r="G84" s="65"/>
      <c r="H84" s="65"/>
      <c r="I84" s="65"/>
      <c r="J84" s="30" t="s">
        <v>28</v>
      </c>
      <c r="K84" s="66"/>
    </row>
    <row r="85" spans="2:11" ht="39" x14ac:dyDescent="0.25">
      <c r="B85" s="66">
        <v>8.19</v>
      </c>
      <c r="C85" s="29" t="s">
        <v>84</v>
      </c>
      <c r="D85" s="29" t="s">
        <v>276</v>
      </c>
      <c r="E85" s="28" t="s">
        <v>108</v>
      </c>
      <c r="F85" s="65"/>
      <c r="G85" s="65"/>
      <c r="H85" s="65"/>
      <c r="I85" s="65"/>
      <c r="J85" s="30" t="s">
        <v>28</v>
      </c>
      <c r="K85" s="66"/>
    </row>
    <row r="86" spans="2:11" ht="39" x14ac:dyDescent="0.25">
      <c r="B86" s="67" t="s">
        <v>244</v>
      </c>
      <c r="C86" s="29" t="s">
        <v>277</v>
      </c>
      <c r="D86" s="29" t="s">
        <v>278</v>
      </c>
      <c r="E86" s="28" t="s">
        <v>108</v>
      </c>
      <c r="F86" s="65"/>
      <c r="G86" s="65"/>
      <c r="H86" s="65"/>
      <c r="I86" s="65"/>
      <c r="J86" s="30" t="s">
        <v>28</v>
      </c>
      <c r="K86" s="66"/>
    </row>
    <row r="87" spans="2:11" ht="39" x14ac:dyDescent="0.25">
      <c r="B87" s="66">
        <v>8.2100000000000009</v>
      </c>
      <c r="C87" s="29" t="s">
        <v>86</v>
      </c>
      <c r="D87" s="29" t="s">
        <v>279</v>
      </c>
      <c r="E87" s="28" t="s">
        <v>108</v>
      </c>
      <c r="F87" s="65"/>
      <c r="G87" s="65"/>
      <c r="H87" s="65"/>
      <c r="I87" s="65"/>
      <c r="J87" s="30" t="s">
        <v>28</v>
      </c>
      <c r="K87" s="66"/>
    </row>
    <row r="88" spans="2:11" ht="26" x14ac:dyDescent="0.25">
      <c r="B88" s="66">
        <v>8.2200000000000006</v>
      </c>
      <c r="C88" s="29" t="s">
        <v>280</v>
      </c>
      <c r="D88" s="29" t="s">
        <v>281</v>
      </c>
      <c r="E88" s="28" t="s">
        <v>108</v>
      </c>
      <c r="F88" s="65"/>
      <c r="G88" s="65"/>
      <c r="H88" s="65"/>
      <c r="I88" s="65"/>
      <c r="J88" s="30" t="s">
        <v>28</v>
      </c>
      <c r="K88" s="66"/>
    </row>
    <row r="89" spans="2:11" ht="26" x14ac:dyDescent="0.25">
      <c r="B89" s="66">
        <v>8.23</v>
      </c>
      <c r="C89" s="29" t="s">
        <v>282</v>
      </c>
      <c r="D89" s="29" t="s">
        <v>283</v>
      </c>
      <c r="E89" s="28" t="s">
        <v>108</v>
      </c>
      <c r="F89" s="65"/>
      <c r="G89" s="65"/>
      <c r="H89" s="65"/>
      <c r="I89" s="65"/>
      <c r="J89" s="30" t="s">
        <v>28</v>
      </c>
      <c r="K89" s="66"/>
    </row>
    <row r="90" spans="2:11" ht="39" x14ac:dyDescent="0.25">
      <c r="B90" s="66">
        <v>8.24</v>
      </c>
      <c r="C90" s="29" t="s">
        <v>284</v>
      </c>
      <c r="D90" s="29" t="s">
        <v>285</v>
      </c>
      <c r="E90" s="28" t="s">
        <v>108</v>
      </c>
      <c r="F90" s="65"/>
      <c r="G90" s="65"/>
      <c r="H90" s="65"/>
      <c r="I90" s="65"/>
      <c r="J90" s="30" t="s">
        <v>28</v>
      </c>
      <c r="K90" s="66"/>
    </row>
    <row r="91" spans="2:11" ht="26" x14ac:dyDescent="0.25">
      <c r="B91" s="66">
        <v>8.25</v>
      </c>
      <c r="C91" s="29" t="s">
        <v>286</v>
      </c>
      <c r="D91" s="29" t="s">
        <v>287</v>
      </c>
      <c r="E91" s="28" t="s">
        <v>108</v>
      </c>
      <c r="F91" s="65"/>
      <c r="G91" s="65"/>
      <c r="H91" s="65"/>
      <c r="I91" s="65"/>
      <c r="J91" s="30" t="s">
        <v>28</v>
      </c>
      <c r="K91" s="66"/>
    </row>
    <row r="92" spans="2:11" ht="39" x14ac:dyDescent="0.25">
      <c r="B92" s="66">
        <v>8.26</v>
      </c>
      <c r="C92" s="29" t="s">
        <v>288</v>
      </c>
      <c r="D92" s="29" t="s">
        <v>289</v>
      </c>
      <c r="E92" s="28" t="s">
        <v>108</v>
      </c>
      <c r="F92" s="65"/>
      <c r="G92" s="65"/>
      <c r="H92" s="65"/>
      <c r="I92" s="65"/>
      <c r="J92" s="30" t="s">
        <v>28</v>
      </c>
      <c r="K92" s="66"/>
    </row>
    <row r="93" spans="2:11" ht="39" x14ac:dyDescent="0.25">
      <c r="B93" s="66">
        <v>8.27</v>
      </c>
      <c r="C93" s="29" t="s">
        <v>290</v>
      </c>
      <c r="D93" s="29" t="s">
        <v>291</v>
      </c>
      <c r="E93" s="28" t="s">
        <v>108</v>
      </c>
      <c r="F93" s="65"/>
      <c r="G93" s="65"/>
      <c r="H93" s="65"/>
      <c r="I93" s="65"/>
      <c r="J93" s="30" t="s">
        <v>28</v>
      </c>
      <c r="K93" s="66"/>
    </row>
    <row r="94" spans="2:11" ht="26" x14ac:dyDescent="0.25">
      <c r="B94" s="66">
        <v>8.2799999999999994</v>
      </c>
      <c r="C94" s="29" t="s">
        <v>292</v>
      </c>
      <c r="D94" s="29" t="s">
        <v>293</v>
      </c>
      <c r="E94" s="28" t="s">
        <v>108</v>
      </c>
      <c r="F94" s="65"/>
      <c r="G94" s="65"/>
      <c r="H94" s="65"/>
      <c r="I94" s="65"/>
      <c r="J94" s="30" t="s">
        <v>28</v>
      </c>
      <c r="K94" s="66"/>
    </row>
    <row r="95" spans="2:11" ht="26" x14ac:dyDescent="0.25">
      <c r="B95" s="66">
        <v>8.2899999999999991</v>
      </c>
      <c r="C95" s="29" t="s">
        <v>294</v>
      </c>
      <c r="D95" s="29" t="s">
        <v>295</v>
      </c>
      <c r="E95" s="28" t="s">
        <v>108</v>
      </c>
      <c r="F95" s="65"/>
      <c r="G95" s="65"/>
      <c r="H95" s="65"/>
      <c r="I95" s="65"/>
      <c r="J95" s="30" t="s">
        <v>28</v>
      </c>
      <c r="K95" s="66"/>
    </row>
    <row r="96" spans="2:11" ht="26" x14ac:dyDescent="0.25">
      <c r="B96" s="67" t="s">
        <v>245</v>
      </c>
      <c r="C96" s="29" t="s">
        <v>87</v>
      </c>
      <c r="D96" s="29" t="s">
        <v>296</v>
      </c>
      <c r="E96" s="28" t="s">
        <v>108</v>
      </c>
      <c r="F96" s="65"/>
      <c r="G96" s="65"/>
      <c r="H96" s="65"/>
      <c r="I96" s="65"/>
      <c r="J96" s="30" t="s">
        <v>28</v>
      </c>
      <c r="K96" s="66"/>
    </row>
    <row r="97" spans="2:11" ht="15.5" customHeight="1" x14ac:dyDescent="0.25">
      <c r="B97" s="66">
        <v>8.31</v>
      </c>
      <c r="C97" s="29" t="s">
        <v>297</v>
      </c>
      <c r="D97" s="29" t="s">
        <v>298</v>
      </c>
      <c r="E97" s="28" t="s">
        <v>108</v>
      </c>
      <c r="F97" s="65"/>
      <c r="G97" s="65"/>
      <c r="H97" s="65"/>
      <c r="I97" s="65"/>
      <c r="J97" s="30" t="s">
        <v>28</v>
      </c>
      <c r="K97" s="66"/>
    </row>
    <row r="98" spans="2:11" ht="39" x14ac:dyDescent="0.25">
      <c r="B98" s="66">
        <v>8.32</v>
      </c>
      <c r="C98" s="29" t="s">
        <v>81</v>
      </c>
      <c r="D98" s="29" t="s">
        <v>299</v>
      </c>
      <c r="E98" s="28" t="s">
        <v>108</v>
      </c>
      <c r="F98" s="65"/>
      <c r="G98" s="65"/>
      <c r="H98" s="65"/>
      <c r="I98" s="65"/>
      <c r="J98" s="30" t="s">
        <v>28</v>
      </c>
      <c r="K98" s="66"/>
    </row>
    <row r="99" spans="2:11" ht="26" x14ac:dyDescent="0.25">
      <c r="B99" s="66">
        <v>8.33</v>
      </c>
      <c r="C99" s="29" t="s">
        <v>300</v>
      </c>
      <c r="D99" s="29" t="s">
        <v>301</v>
      </c>
      <c r="E99" s="28" t="s">
        <v>108</v>
      </c>
      <c r="F99" s="65"/>
      <c r="G99" s="65"/>
      <c r="H99" s="65"/>
      <c r="I99" s="65"/>
      <c r="J99" s="30" t="s">
        <v>28</v>
      </c>
      <c r="K99" s="66"/>
    </row>
    <row r="100" spans="2:11" ht="39" x14ac:dyDescent="0.25">
      <c r="B100" s="66">
        <v>8.34</v>
      </c>
      <c r="C100" s="29" t="s">
        <v>302</v>
      </c>
      <c r="D100" s="29" t="s">
        <v>303</v>
      </c>
      <c r="E100" s="28" t="s">
        <v>108</v>
      </c>
      <c r="F100" s="65"/>
      <c r="G100" s="65"/>
      <c r="H100" s="65"/>
      <c r="I100" s="65"/>
      <c r="J100" s="30" t="s">
        <v>28</v>
      </c>
      <c r="K100" s="66"/>
    </row>
    <row r="101" spans="2:11" x14ac:dyDescent="0.25">
      <c r="E101" s="47">
        <v>93</v>
      </c>
    </row>
  </sheetData>
  <sheetProtection selectLockedCells="1" selectUnlockedCells="1"/>
  <mergeCells count="4">
    <mergeCell ref="B1:K1"/>
    <mergeCell ref="F2:I2"/>
    <mergeCell ref="J3:K3"/>
    <mergeCell ref="B3:D3"/>
  </mergeCells>
  <conditionalFormatting sqref="J5:J41">
    <cfRule type="containsText" dxfId="43" priority="581" operator="containsText" text="Initial">
      <formula>NOT(ISERROR(SEARCH("Initial",J5)))</formula>
    </cfRule>
    <cfRule type="containsText" dxfId="42" priority="582" operator="containsText" text="Nonexistent">
      <formula>NOT(ISERROR(SEARCH("Nonexistent",J5)))</formula>
    </cfRule>
  </conditionalFormatting>
  <conditionalFormatting sqref="J5:J41">
    <cfRule type="expression" dxfId="41" priority="583" stopIfTrue="1">
      <formula>_xludf.STYLE(VLOOKUP(J5,#REF!,2,0))</formula>
    </cfRule>
  </conditionalFormatting>
  <conditionalFormatting sqref="J43:J50">
    <cfRule type="containsText" dxfId="40" priority="23" operator="containsText" text="Initial">
      <formula>NOT(ISERROR(SEARCH("Initial",J43)))</formula>
    </cfRule>
    <cfRule type="containsText" dxfId="39" priority="24" operator="containsText" text="Nonexistent">
      <formula>NOT(ISERROR(SEARCH("Nonexistent",J43)))</formula>
    </cfRule>
  </conditionalFormatting>
  <conditionalFormatting sqref="J43:J50">
    <cfRule type="expression" dxfId="38" priority="25" stopIfTrue="1">
      <formula>_xludf.STYLE(VLOOKUP(J43,#REF!,2,0))</formula>
    </cfRule>
  </conditionalFormatting>
  <conditionalFormatting sqref="J52:J65">
    <cfRule type="containsText" dxfId="37" priority="12" operator="containsText" text="Initial">
      <formula>NOT(ISERROR(SEARCH("Initial",J52)))</formula>
    </cfRule>
    <cfRule type="containsText" dxfId="36" priority="13" operator="containsText" text="Nonexistent">
      <formula>NOT(ISERROR(SEARCH("Nonexistent",J52)))</formula>
    </cfRule>
  </conditionalFormatting>
  <conditionalFormatting sqref="J52:J65">
    <cfRule type="expression" dxfId="35" priority="14" stopIfTrue="1">
      <formula>_xludf.STYLE(VLOOKUP(J52,#REF!,2,0))</formula>
    </cfRule>
  </conditionalFormatting>
  <conditionalFormatting sqref="J67:J100">
    <cfRule type="containsText" dxfId="34" priority="1" operator="containsText" text="Initial">
      <formula>NOT(ISERROR(SEARCH("Initial",J67)))</formula>
    </cfRule>
    <cfRule type="containsText" dxfId="33" priority="2" operator="containsText" text="Nonexistent">
      <formula>NOT(ISERROR(SEARCH("Nonexistent",J67)))</formula>
    </cfRule>
  </conditionalFormatting>
  <conditionalFormatting sqref="J67:J100">
    <cfRule type="expression" dxfId="32" priority="3" stopIfTrue="1">
      <formula>_xludf.STYLE(VLOOKUP(J67,#REF!,2,0))</formula>
    </cfRule>
  </conditionalFormatting>
  <printOptions gridLines="1"/>
  <pageMargins left="0.39374999999999999" right="0.2951388888888889" top="0.2951388888888889" bottom="0.31597222222222221" header="0.51180555555555551" footer="0.17708333333333334"/>
  <pageSetup paperSize="9" scale="62" firstPageNumber="0" fitToHeight="15" orientation="landscape" r:id="rId1"/>
  <headerFooter alignWithMargins="0">
    <oddFooter>&amp;C&amp;D&amp;RPage &amp;P of &amp;N</oddFooter>
  </headerFooter>
  <drawing r:id="rId2"/>
  <extLst>
    <ext xmlns:x14="http://schemas.microsoft.com/office/spreadsheetml/2009/9/main" uri="{78C0D931-6437-407d-A8EE-F0AAD7539E65}">
      <x14:conditionalFormattings>
        <x14:conditionalFormatting xmlns:xm="http://schemas.microsoft.com/office/excel/2006/main">
          <x14:cfRule type="cellIs" priority="1166" operator="equal" id="{67D18561-5FAD-453F-900A-1BDED2BEADE5}">
            <xm:f>'Compliance Monitoring Dashboard'!$B$13</xm:f>
            <x14:dxf>
              <font>
                <color theme="0"/>
              </font>
              <fill>
                <patternFill>
                  <bgColor rgb="FF336600"/>
                </patternFill>
              </fill>
            </x14:dxf>
          </x14:cfRule>
          <x14:cfRule type="cellIs" priority="1167" operator="equal" id="{369C52D9-C15E-42DB-9F8B-6D72F47CD7E5}">
            <xm:f>'Compliance Monitoring Dashboard'!$B$12</xm:f>
            <x14:dxf>
              <font>
                <color theme="0"/>
              </font>
              <fill>
                <patternFill>
                  <bgColor rgb="FF92D050"/>
                </patternFill>
              </fill>
            </x14:dxf>
          </x14:cfRule>
          <x14:cfRule type="cellIs" priority="1168" operator="equal" id="{C5E33B35-6C48-48FC-95F4-67E2BE9CCC9E}">
            <xm:f>'Compliance Monitoring Dashboard'!$B$11</xm:f>
            <x14:dxf>
              <font>
                <color theme="0"/>
              </font>
              <fill>
                <patternFill>
                  <bgColor rgb="FFFFC000"/>
                </patternFill>
              </fill>
            </x14:dxf>
          </x14:cfRule>
          <x14:cfRule type="cellIs" priority="1169" operator="equal" id="{20D4D55E-32FA-4130-B19D-CFFB22E7813E}">
            <xm:f>'Compliance Monitoring Dashboard'!$B$10</xm:f>
            <x14:dxf>
              <font>
                <color theme="0"/>
              </font>
              <fill>
                <patternFill>
                  <bgColor theme="2" tint="-0.499984740745262"/>
                </patternFill>
              </fill>
            </x14:dxf>
          </x14:cfRule>
          <x14:cfRule type="cellIs" priority="1170" operator="equal" id="{B2E5914B-548D-4142-B2E5-65868DB9EFBD}">
            <xm:f>'Compliance Monitoring Dashboard'!$B$9</xm:f>
            <x14:dxf>
              <font>
                <color theme="0"/>
              </font>
              <fill>
                <patternFill>
                  <bgColor rgb="FFC00000"/>
                </patternFill>
              </fill>
            </x14:dxf>
          </x14:cfRule>
          <x14:cfRule type="cellIs" priority="1171" operator="equal" id="{106F18DC-7585-4674-A5B0-3078D2BF86D6}">
            <xm:f>'Compliance Monitoring Dashboard'!$B$8</xm:f>
            <x14:dxf>
              <font>
                <color theme="0"/>
              </font>
              <fill>
                <patternFill>
                  <bgColor rgb="FFFF0000"/>
                </patternFill>
              </fill>
            </x14:dxf>
          </x14:cfRule>
          <x14:cfRule type="cellIs" priority="1172" operator="equal" id="{E3698C77-D222-4480-B655-BD2BAE0E3BDC}">
            <xm:f>'Compliance Monitoring Dashboard'!$B$7</xm:f>
            <x14:dxf>
              <font>
                <color theme="0" tint="-0.14996795556505021"/>
              </font>
              <fill>
                <patternFill>
                  <bgColor theme="0"/>
                </patternFill>
              </fill>
            </x14:dxf>
          </x14:cfRule>
          <xm:sqref>J5:J41</xm:sqref>
        </x14:conditionalFormatting>
        <x14:conditionalFormatting xmlns:xm="http://schemas.microsoft.com/office/excel/2006/main">
          <x14:cfRule type="cellIs" priority="1411" operator="equal" id="{31AADA59-A906-40A4-B5AB-4069EF8C7676}">
            <xm:f>'Compliance Monitoring Dashboard'!$B$14</xm:f>
            <x14:dxf>
              <font>
                <color theme="0"/>
              </font>
              <fill>
                <patternFill>
                  <bgColor theme="0" tint="-0.34998626667073579"/>
                </patternFill>
              </fill>
            </x14:dxf>
          </x14:cfRule>
          <xm:sqref>J5:J41</xm:sqref>
        </x14:conditionalFormatting>
        <x14:conditionalFormatting xmlns:xm="http://schemas.microsoft.com/office/excel/2006/main">
          <x14:cfRule type="cellIs" priority="26" operator="equal" id="{525A8640-28E6-4C4D-BDE8-0413D6F348AB}">
            <xm:f>'Compliance Monitoring Dashboard'!$B$13</xm:f>
            <x14:dxf>
              <font>
                <color theme="0"/>
              </font>
              <fill>
                <patternFill>
                  <bgColor rgb="FF336600"/>
                </patternFill>
              </fill>
            </x14:dxf>
          </x14:cfRule>
          <x14:cfRule type="cellIs" priority="27" operator="equal" id="{D74657A2-A844-4B02-A8A6-F6C85A564A86}">
            <xm:f>'Compliance Monitoring Dashboard'!$B$12</xm:f>
            <x14:dxf>
              <font>
                <color theme="0"/>
              </font>
              <fill>
                <patternFill>
                  <bgColor rgb="FF92D050"/>
                </patternFill>
              </fill>
            </x14:dxf>
          </x14:cfRule>
          <x14:cfRule type="cellIs" priority="28" operator="equal" id="{BC8EB51E-F22C-4931-989E-690061446D0D}">
            <xm:f>'Compliance Monitoring Dashboard'!$B$11</xm:f>
            <x14:dxf>
              <font>
                <color theme="0"/>
              </font>
              <fill>
                <patternFill>
                  <bgColor rgb="FFFFC000"/>
                </patternFill>
              </fill>
            </x14:dxf>
          </x14:cfRule>
          <x14:cfRule type="cellIs" priority="29" operator="equal" id="{E4B1E021-C1D2-4583-B946-4CE20EDE19E6}">
            <xm:f>'Compliance Monitoring Dashboard'!$B$10</xm:f>
            <x14:dxf>
              <font>
                <color theme="0"/>
              </font>
              <fill>
                <patternFill>
                  <bgColor theme="2" tint="-0.499984740745262"/>
                </patternFill>
              </fill>
            </x14:dxf>
          </x14:cfRule>
          <x14:cfRule type="cellIs" priority="30" operator="equal" id="{797C7491-DF9C-4941-A667-C94DFC9CC640}">
            <xm:f>'Compliance Monitoring Dashboard'!$B$9</xm:f>
            <x14:dxf>
              <font>
                <color theme="0"/>
              </font>
              <fill>
                <patternFill>
                  <bgColor rgb="FFC00000"/>
                </patternFill>
              </fill>
            </x14:dxf>
          </x14:cfRule>
          <x14:cfRule type="cellIs" priority="31" operator="equal" id="{7084E70E-7E73-4654-9B05-B899150FEB8A}">
            <xm:f>'Compliance Monitoring Dashboard'!$B$8</xm:f>
            <x14:dxf>
              <font>
                <color theme="0"/>
              </font>
              <fill>
                <patternFill>
                  <bgColor rgb="FFFF0000"/>
                </patternFill>
              </fill>
            </x14:dxf>
          </x14:cfRule>
          <x14:cfRule type="cellIs" priority="32" operator="equal" id="{408DA1E9-0DB7-4205-B49D-556787959ECC}">
            <xm:f>'Compliance Monitoring Dashboard'!$B$7</xm:f>
            <x14:dxf>
              <font>
                <color theme="0" tint="-0.14996795556505021"/>
              </font>
              <fill>
                <patternFill>
                  <bgColor theme="0"/>
                </patternFill>
              </fill>
            </x14:dxf>
          </x14:cfRule>
          <xm:sqref>J43:J50</xm:sqref>
        </x14:conditionalFormatting>
        <x14:conditionalFormatting xmlns:xm="http://schemas.microsoft.com/office/excel/2006/main">
          <x14:cfRule type="cellIs" priority="33" operator="equal" id="{90398CC8-2DEE-4EDD-A495-21A358A1FA3B}">
            <xm:f>'Compliance Monitoring Dashboard'!$B$14</xm:f>
            <x14:dxf>
              <font>
                <color theme="0"/>
              </font>
              <fill>
                <patternFill>
                  <bgColor theme="0" tint="-0.34998626667073579"/>
                </patternFill>
              </fill>
            </x14:dxf>
          </x14:cfRule>
          <xm:sqref>J43:J50</xm:sqref>
        </x14:conditionalFormatting>
        <x14:conditionalFormatting xmlns:xm="http://schemas.microsoft.com/office/excel/2006/main">
          <x14:cfRule type="cellIs" priority="15" operator="equal" id="{8A9D3E59-0708-47CD-96E7-F3E21527BF56}">
            <xm:f>'Compliance Monitoring Dashboard'!$B$13</xm:f>
            <x14:dxf>
              <font>
                <color theme="0"/>
              </font>
              <fill>
                <patternFill>
                  <bgColor rgb="FF336600"/>
                </patternFill>
              </fill>
            </x14:dxf>
          </x14:cfRule>
          <x14:cfRule type="cellIs" priority="16" operator="equal" id="{CEF184F2-1118-46D6-8C78-760A44AAAFCF}">
            <xm:f>'Compliance Monitoring Dashboard'!$B$12</xm:f>
            <x14:dxf>
              <font>
                <color theme="0"/>
              </font>
              <fill>
                <patternFill>
                  <bgColor rgb="FF92D050"/>
                </patternFill>
              </fill>
            </x14:dxf>
          </x14:cfRule>
          <x14:cfRule type="cellIs" priority="17" operator="equal" id="{14A40CB8-6DBB-430F-9709-097592BFEAD8}">
            <xm:f>'Compliance Monitoring Dashboard'!$B$11</xm:f>
            <x14:dxf>
              <font>
                <color theme="0"/>
              </font>
              <fill>
                <patternFill>
                  <bgColor rgb="FFFFC000"/>
                </patternFill>
              </fill>
            </x14:dxf>
          </x14:cfRule>
          <x14:cfRule type="cellIs" priority="18" operator="equal" id="{4D4FC8CE-CE85-4099-B4A3-5265AC6E8A11}">
            <xm:f>'Compliance Monitoring Dashboard'!$B$10</xm:f>
            <x14:dxf>
              <font>
                <color theme="0"/>
              </font>
              <fill>
                <patternFill>
                  <bgColor theme="2" tint="-0.499984740745262"/>
                </patternFill>
              </fill>
            </x14:dxf>
          </x14:cfRule>
          <x14:cfRule type="cellIs" priority="19" operator="equal" id="{06A83B84-7117-489B-8ABE-99700CB1D3F1}">
            <xm:f>'Compliance Monitoring Dashboard'!$B$9</xm:f>
            <x14:dxf>
              <font>
                <color theme="0"/>
              </font>
              <fill>
                <patternFill>
                  <bgColor rgb="FFC00000"/>
                </patternFill>
              </fill>
            </x14:dxf>
          </x14:cfRule>
          <x14:cfRule type="cellIs" priority="20" operator="equal" id="{BEBFB182-7710-434E-B068-6294DF432A70}">
            <xm:f>'Compliance Monitoring Dashboard'!$B$8</xm:f>
            <x14:dxf>
              <font>
                <color theme="0"/>
              </font>
              <fill>
                <patternFill>
                  <bgColor rgb="FFFF0000"/>
                </patternFill>
              </fill>
            </x14:dxf>
          </x14:cfRule>
          <x14:cfRule type="cellIs" priority="21" operator="equal" id="{7DC43715-40D1-4C5F-AC5B-486BF0EC05D6}">
            <xm:f>'Compliance Monitoring Dashboard'!$B$7</xm:f>
            <x14:dxf>
              <font>
                <color theme="0" tint="-0.14996795556505021"/>
              </font>
              <fill>
                <patternFill>
                  <bgColor theme="0"/>
                </patternFill>
              </fill>
            </x14:dxf>
          </x14:cfRule>
          <xm:sqref>J52:J65</xm:sqref>
        </x14:conditionalFormatting>
        <x14:conditionalFormatting xmlns:xm="http://schemas.microsoft.com/office/excel/2006/main">
          <x14:cfRule type="cellIs" priority="22" operator="equal" id="{88148766-6A09-4F69-BDC1-29A27A5CBA2F}">
            <xm:f>'Compliance Monitoring Dashboard'!$B$14</xm:f>
            <x14:dxf>
              <font>
                <color theme="0"/>
              </font>
              <fill>
                <patternFill>
                  <bgColor theme="0" tint="-0.34998626667073579"/>
                </patternFill>
              </fill>
            </x14:dxf>
          </x14:cfRule>
          <xm:sqref>J52:J65</xm:sqref>
        </x14:conditionalFormatting>
        <x14:conditionalFormatting xmlns:xm="http://schemas.microsoft.com/office/excel/2006/main">
          <x14:cfRule type="cellIs" priority="4" operator="equal" id="{6C0C2BAB-A261-4013-A1FE-88CE9D7F22C8}">
            <xm:f>'Compliance Monitoring Dashboard'!$B$13</xm:f>
            <x14:dxf>
              <font>
                <color theme="0"/>
              </font>
              <fill>
                <patternFill>
                  <bgColor rgb="FF336600"/>
                </patternFill>
              </fill>
            </x14:dxf>
          </x14:cfRule>
          <x14:cfRule type="cellIs" priority="5" operator="equal" id="{4827F716-25A6-44BB-AE5F-824A2F0189B4}">
            <xm:f>'Compliance Monitoring Dashboard'!$B$12</xm:f>
            <x14:dxf>
              <font>
                <color theme="0"/>
              </font>
              <fill>
                <patternFill>
                  <bgColor rgb="FF92D050"/>
                </patternFill>
              </fill>
            </x14:dxf>
          </x14:cfRule>
          <x14:cfRule type="cellIs" priority="6" operator="equal" id="{40024EAB-1A11-499A-9FED-E2D1E39A8058}">
            <xm:f>'Compliance Monitoring Dashboard'!$B$11</xm:f>
            <x14:dxf>
              <font>
                <color theme="0"/>
              </font>
              <fill>
                <patternFill>
                  <bgColor rgb="FFFFC000"/>
                </patternFill>
              </fill>
            </x14:dxf>
          </x14:cfRule>
          <x14:cfRule type="cellIs" priority="7" operator="equal" id="{86D6D4CC-9E57-495A-9D27-23B4F0221449}">
            <xm:f>'Compliance Monitoring Dashboard'!$B$10</xm:f>
            <x14:dxf>
              <font>
                <color theme="0"/>
              </font>
              <fill>
                <patternFill>
                  <bgColor theme="2" tint="-0.499984740745262"/>
                </patternFill>
              </fill>
            </x14:dxf>
          </x14:cfRule>
          <x14:cfRule type="cellIs" priority="8" operator="equal" id="{50300C45-3B0B-4686-9DBF-A7F3C4465625}">
            <xm:f>'Compliance Monitoring Dashboard'!$B$9</xm:f>
            <x14:dxf>
              <font>
                <color theme="0"/>
              </font>
              <fill>
                <patternFill>
                  <bgColor rgb="FFC00000"/>
                </patternFill>
              </fill>
            </x14:dxf>
          </x14:cfRule>
          <x14:cfRule type="cellIs" priority="9" operator="equal" id="{42170509-7422-4815-A444-5A1B619FA14A}">
            <xm:f>'Compliance Monitoring Dashboard'!$B$8</xm:f>
            <x14:dxf>
              <font>
                <color theme="0"/>
              </font>
              <fill>
                <patternFill>
                  <bgColor rgb="FFFF0000"/>
                </patternFill>
              </fill>
            </x14:dxf>
          </x14:cfRule>
          <x14:cfRule type="cellIs" priority="10" operator="equal" id="{2DE3BF34-2E60-4BEC-A8C1-C970A5CDFA43}">
            <xm:f>'Compliance Monitoring Dashboard'!$B$7</xm:f>
            <x14:dxf>
              <font>
                <color theme="0" tint="-0.14996795556505021"/>
              </font>
              <fill>
                <patternFill>
                  <bgColor theme="0"/>
                </patternFill>
              </fill>
            </x14:dxf>
          </x14:cfRule>
          <xm:sqref>J67:J100</xm:sqref>
        </x14:conditionalFormatting>
        <x14:conditionalFormatting xmlns:xm="http://schemas.microsoft.com/office/excel/2006/main">
          <x14:cfRule type="cellIs" priority="11" operator="equal" id="{64250180-1389-47FD-9F73-0EBD52170424}">
            <xm:f>'Compliance Monitoring Dashboard'!$B$14</xm:f>
            <x14:dxf>
              <font>
                <color theme="0"/>
              </font>
              <fill>
                <patternFill>
                  <bgColor theme="0" tint="-0.34998626667073579"/>
                </patternFill>
              </fill>
            </x14:dxf>
          </x14:cfRule>
          <xm:sqref>J67:J100</xm:sqref>
        </x14:conditionalFormatting>
      </x14:conditionalFormattings>
    </ext>
    <ext xmlns:x14="http://schemas.microsoft.com/office/spreadsheetml/2009/9/main" uri="{CCE6A557-97BC-4b89-ADB6-D9C93CAAB3DF}">
      <x14:dataValidations xmlns:xm="http://schemas.microsoft.com/office/excel/2006/main" count="2">
        <x14:dataValidation type="list" operator="equal" allowBlank="1" showInputMessage="1" showErrorMessage="1" promptTitle="Select status" xr:uid="{00000000-0002-0000-0200-000000000000}">
          <x14:formula1>
            <xm:f>'Compliance Monitoring Dashboard'!$B$7:$B$14</xm:f>
          </x14:formula1>
          <xm:sqref>J5:J41 J43:J50 J52:J65 J67:J100</xm:sqref>
        </x14:dataValidation>
        <x14:dataValidation type="list" allowBlank="1" showInputMessage="1" showErrorMessage="1" xr:uid="{D78F244D-D07A-4F7D-B22C-65FFBABB485C}">
          <x14:formula1>
            <xm:f>'Compliance Monitoring Dashboard'!$Z$2:$Z$4</xm:f>
          </x14:formula1>
          <xm:sqref>E5:E41 E43:E50 E52:E65 E67:E100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Version</vt:lpstr>
      <vt:lpstr>Compliance Monitoring Dashboard</vt:lpstr>
      <vt:lpstr>Mandatory ISMS requirements</vt:lpstr>
      <vt:lpstr>Annex A controls</vt:lpstr>
      <vt:lpstr>'Annex A controls'!__xlnm._FilterDatabase</vt:lpstr>
      <vt:lpstr>__xlnm._FilterDatabase_1</vt:lpstr>
      <vt:lpstr>'Annex A controls'!__xlnm.Print_Titles</vt:lpstr>
      <vt:lpstr>Applicability</vt:lpstr>
      <vt:lpstr>ControlTotal</vt:lpstr>
      <vt:lpstr>'Mandatory ISMS requirements'!Excel_BuiltIn_Print_Area</vt:lpstr>
      <vt:lpstr>'Annex A controls'!Excel_BuiltIn_Print_Titles</vt:lpstr>
      <vt:lpstr>'Annex A controls'!Print_Area</vt:lpstr>
      <vt:lpstr>'Compliance Monitoring Dashboard'!Print_Area</vt:lpstr>
      <vt:lpstr>'Mandatory ISMS requirements'!Print_Area</vt:lpstr>
      <vt:lpstr>'Annex A controls'!Print_Titles</vt:lpstr>
      <vt:lpstr>'Mandatory ISMS requirements'!Print_Titles</vt:lpstr>
    </vt:vector>
  </TitlesOfParts>
  <LinksUpToDate>false</LinksUpToDate>
  <SharedDoc>false</SharedDoc>
  <HyperlinkBase>www.ISO27001security.com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Mohamad Mahjoub</dc:creator>
  <cp:lastModifiedBy>Mohamad Mahjoub</cp:lastModifiedBy>
  <cp:lastPrinted>2019-10-14T12:45:47Z</cp:lastPrinted>
  <dcterms:created xsi:type="dcterms:W3CDTF">2014-03-11T21:40:57Z</dcterms:created>
  <dcterms:modified xsi:type="dcterms:W3CDTF">2023-03-03T13:41:25Z</dcterms:modified>
</cp:coreProperties>
</file>