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kommaje\OneDrive\RU bootcamp\"/>
    </mc:Choice>
  </mc:AlternateContent>
  <bookViews>
    <workbookView xWindow="0" yWindow="0" windowWidth="28800" windowHeight="13710" activeTab="3"/>
  </bookViews>
  <sheets>
    <sheet name="Pivot by category" sheetId="2" r:id="rId1"/>
    <sheet name="pivot by sub" sheetId="4" r:id="rId2"/>
    <sheet name="pivot by date" sheetId="5" r:id="rId3"/>
    <sheet name="master" sheetId="1" r:id="rId4"/>
    <sheet name="Bonus" sheetId="6" r:id="rId5"/>
  </sheets>
  <definedNames>
    <definedName name="_xlnm._FilterDatabase" localSheetId="3" hidden="1">master!$A$1:$O$4115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" i="6" l="1"/>
  <c r="F13" i="6"/>
  <c r="J13" i="6" s="1"/>
  <c r="D13" i="6"/>
  <c r="G13" i="6" s="1"/>
  <c r="E3" i="6"/>
  <c r="F3" i="6"/>
  <c r="E4" i="6"/>
  <c r="F4" i="6"/>
  <c r="E5" i="6"/>
  <c r="F5" i="6"/>
  <c r="E6" i="6"/>
  <c r="F6" i="6"/>
  <c r="E7" i="6"/>
  <c r="F7" i="6"/>
  <c r="E8" i="6"/>
  <c r="F8" i="6"/>
  <c r="E9" i="6"/>
  <c r="F9" i="6"/>
  <c r="E10" i="6"/>
  <c r="I10" i="6" s="1"/>
  <c r="F10" i="6"/>
  <c r="E11" i="6"/>
  <c r="F11" i="6"/>
  <c r="E12" i="6"/>
  <c r="F12" i="6"/>
  <c r="E2" i="6"/>
  <c r="F2" i="6"/>
  <c r="D3" i="6"/>
  <c r="D4" i="6"/>
  <c r="D5" i="6"/>
  <c r="D6" i="6"/>
  <c r="D7" i="6"/>
  <c r="D8" i="6"/>
  <c r="D9" i="6"/>
  <c r="D10" i="6"/>
  <c r="G10" i="6" s="1"/>
  <c r="D11" i="6"/>
  <c r="D12" i="6"/>
  <c r="D2" i="6"/>
  <c r="G2" i="6" s="1"/>
  <c r="I2" i="6" l="1"/>
  <c r="I11" i="6"/>
  <c r="I3" i="6"/>
  <c r="I6" i="6"/>
  <c r="H10" i="6"/>
  <c r="J10" i="6"/>
  <c r="J2" i="6"/>
  <c r="J9" i="6"/>
  <c r="I13" i="6"/>
  <c r="G6" i="6"/>
  <c r="H2" i="6"/>
  <c r="G9" i="6"/>
  <c r="H9" i="6" s="1"/>
  <c r="G5" i="6"/>
  <c r="H5" i="6" s="1"/>
  <c r="H13" i="6"/>
  <c r="G12" i="6"/>
  <c r="I12" i="6" s="1"/>
  <c r="G8" i="6"/>
  <c r="G4" i="6"/>
  <c r="G11" i="6"/>
  <c r="H11" i="6" s="1"/>
  <c r="G7" i="6"/>
  <c r="J7" i="6" s="1"/>
  <c r="G3" i="6"/>
  <c r="H3" i="6" s="1"/>
  <c r="J4" i="6" l="1"/>
  <c r="H4" i="6"/>
  <c r="J8" i="6"/>
  <c r="H8" i="6"/>
  <c r="J3" i="6"/>
  <c r="J11" i="6"/>
  <c r="I4" i="6"/>
  <c r="I5" i="6"/>
  <c r="J12" i="6"/>
  <c r="H12" i="6"/>
  <c r="J5" i="6"/>
  <c r="H7" i="6"/>
  <c r="I7" i="6"/>
  <c r="H6" i="6"/>
  <c r="J6" i="6"/>
  <c r="I8" i="6"/>
  <c r="I9" i="6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<sst xmlns="http://schemas.openxmlformats.org/spreadsheetml/2006/main" count="24822" uniqueCount="8403">
  <si>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</si>
  <si>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</si>
  <si>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</si>
  <si>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</si>
  <si>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</si>
  <si>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</si>
  <si>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</si>
  <si>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</si>
  <si>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</si>
  <si>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</si>
  <si>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</si>
  <si>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</si>
  <si>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</si>
  <si>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</si>
  <si>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</si>
  <si>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</si>
  <si>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</si>
  <si>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</si>
  <si>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</si>
  <si>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</si>
  <si>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</si>
  <si>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</si>
  <si>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</si>
  <si>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</si>
  <si>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</si>
  <si>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</si>
  <si>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</si>
  <si>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</si>
  <si>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</si>
  <si>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</si>
  <si>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</si>
  <si>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</si>
  <si>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</si>
  <si>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</si>
  <si>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</si>
  <si>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</si>
  <si>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</si>
  <si>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</si>
  <si>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</si>
  <si>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</si>
  <si>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</si>
  <si>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</si>
  <si>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</si>
  <si>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</si>
  <si>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</si>
  <si>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</si>
  <si>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</si>
  <si>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</si>
  <si>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</si>
  <si>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</si>
  <si>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</si>
  <si>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</si>
  <si>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</si>
  <si>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</si>
  <si>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</si>
  <si>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</si>
  <si>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</si>
  <si>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</si>
  <si>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</si>
  <si>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</si>
  <si>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</si>
  <si>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</si>
  <si>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</si>
  <si>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</si>
  <si>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</si>
  <si>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</si>
  <si>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</si>
  <si>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</si>
  <si>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</si>
  <si>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</si>
  <si>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</si>
  <si>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</si>
  <si>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</si>
  <si>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</si>
  <si>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</si>
  <si>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</si>
  <si>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</si>
  <si>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</si>
  <si>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</si>
  <si>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</si>
  <si>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</si>
  <si>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</si>
  <si>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</si>
  <si>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</si>
  <si>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</si>
  <si>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</si>
  <si>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</si>
  <si>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</si>
  <si>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</si>
  <si>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</si>
  <si>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</si>
  <si>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</si>
  <si>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</si>
  <si>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</si>
  <si>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</si>
  <si>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</si>
  <si>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</si>
  <si>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</si>
  <si>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</si>
  <si>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</si>
  <si>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</si>
  <si>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</si>
  <si>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</si>
  <si>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</si>
  <si>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</si>
  <si>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</si>
  <si>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</si>
  <si>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</si>
  <si>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</si>
  <si>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</si>
  <si>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</si>
  <si>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</si>
  <si>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</si>
  <si>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</si>
  <si>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</si>
  <si>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</si>
  <si>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</si>
  <si>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</si>
  <si>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</si>
  <si>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</si>
  <si>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</si>
  <si>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</si>
  <si>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</si>
  <si>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</si>
  <si>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</si>
  <si>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</si>
  <si>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</si>
  <si>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</si>
  <si>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</si>
  <si>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</si>
  <si>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</si>
  <si>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</si>
  <si>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</si>
  <si>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</si>
  <si>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</si>
  <si>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</si>
  <si>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</si>
  <si>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</si>
  <si>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</si>
  <si>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</si>
  <si>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</si>
  <si>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</si>
  <si>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</si>
  <si>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</si>
  <si>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</si>
  <si>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</si>
  <si>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</si>
  <si>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</si>
  <si>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</si>
  <si>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</si>
  <si>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</si>
  <si>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</si>
  <si>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</si>
  <si>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</si>
  <si>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</si>
  <si>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</si>
  <si>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</si>
  <si>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</si>
  <si>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</si>
  <si>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</si>
  <si>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</si>
  <si>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</si>
  <si>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</si>
  <si>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</si>
  <si>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</si>
  <si>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</si>
  <si>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</si>
  <si>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</si>
  <si>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</si>
  <si>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</si>
  <si>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</si>
  <si>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</si>
  <si>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</si>
  <si>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</si>
  <si>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</si>
  <si>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</si>
  <si>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</si>
  <si>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</si>
  <si>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</si>
  <si>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</si>
  <si>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</si>
  <si>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</si>
  <si>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</si>
  <si>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</si>
  <si>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</si>
  <si>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</si>
  <si>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</si>
  <si>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</si>
  <si>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</si>
  <si>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</si>
  <si>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</si>
  <si>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</si>
  <si>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</si>
  <si>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</si>
  <si>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</si>
  <si>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</si>
  <si>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</si>
  <si>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</si>
  <si>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</si>
  <si>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</si>
  <si>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</si>
  <si>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</si>
  <si>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</si>
  <si>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</si>
  <si>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</si>
  <si>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</si>
  <si>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</si>
  <si>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</si>
  <si>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</si>
  <si>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</si>
  <si>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</si>
  <si>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</si>
  <si>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</si>
  <si>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</si>
  <si>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</si>
  <si>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</si>
  <si>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</si>
  <si>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</si>
  <si>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</si>
  <si>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</si>
  <si>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</si>
  <si>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</si>
  <si>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</si>
  <si>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</si>
  <si>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</si>
  <si>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</si>
  <si>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</si>
  <si>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</si>
  <si>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</si>
  <si>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</si>
  <si>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</si>
  <si>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</si>
  <si>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</si>
  <si>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</si>
  <si>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</si>
  <si>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</si>
  <si>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</si>
  <si>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</si>
  <si>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</si>
  <si>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</si>
  <si>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</si>
  <si>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</si>
  <si>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</si>
  <si>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</si>
  <si>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</si>
  <si>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</si>
  <si>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</si>
  <si>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</si>
  <si>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</si>
  <si>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</si>
  <si>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</si>
  <si>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</si>
  <si>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</si>
  <si>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</si>
  <si>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</si>
  <si>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</si>
  <si>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</si>
  <si>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</si>
  <si>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</si>
  <si>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</si>
  <si>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</si>
  <si>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</si>
  <si>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</si>
  <si>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</si>
  <si>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</si>
  <si>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</si>
  <si>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</si>
  <si>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</si>
  <si>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</si>
  <si>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</si>
  <si>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</si>
  <si>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</si>
  <si>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</si>
  <si>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</si>
  <si>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</si>
  <si>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</si>
  <si>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</si>
  <si>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</si>
  <si>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</si>
  <si>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</si>
  <si>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</si>
  <si>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</si>
  <si>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</si>
  <si>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</si>
  <si>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</si>
  <si>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</si>
  <si>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</si>
  <si>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</si>
  <si>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</si>
  <si>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</si>
  <si>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</si>
  <si>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</si>
  <si>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</si>
  <si>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</si>
  <si>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</si>
  <si>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</si>
  <si>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</si>
  <si>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</si>
  <si>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</si>
  <si>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</si>
  <si>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</si>
  <si>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</si>
  <si>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</si>
  <si>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</si>
  <si>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</si>
  <si>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</si>
  <si>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</si>
  <si>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</si>
  <si>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</si>
  <si>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</si>
  <si>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</si>
  <si>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</si>
  <si>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</si>
  <si>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</si>
  <si>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</si>
  <si>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</si>
  <si>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</si>
  <si>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</si>
  <si>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</si>
  <si>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</si>
  <si>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</si>
  <si>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</si>
  <si>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</si>
  <si>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</si>
  <si>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</si>
  <si>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</si>
  <si>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</si>
  <si>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</si>
  <si>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</si>
  <si>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</si>
  <si>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</si>
  <si>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</si>
  <si>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</si>
  <si>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</si>
  <si>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</si>
  <si>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</si>
  <si>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</si>
  <si>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</si>
  <si>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</si>
  <si>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</si>
  <si>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</si>
  <si>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</si>
  <si>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</si>
  <si>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</si>
  <si>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</si>
  <si>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</si>
  <si>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</si>
  <si>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</si>
  <si>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</si>
  <si>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</si>
  <si>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</si>
  <si>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</si>
  <si>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</si>
  <si>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</si>
  <si>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</si>
  <si>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</si>
  <si>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</si>
  <si>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</si>
  <si>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</si>
  <si>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</si>
  <si>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</si>
  <si>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</si>
  <si>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</si>
  <si>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</si>
  <si>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</si>
  <si>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</si>
  <si>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</si>
  <si>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</si>
  <si>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</si>
  <si>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</si>
  <si>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</si>
  <si>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</si>
  <si>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</si>
  <si>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</si>
  <si>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</si>
  <si>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</si>
  <si>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</si>
  <si>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</si>
  <si>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</si>
  <si>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</si>
  <si>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</si>
  <si>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</si>
  <si>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</si>
  <si>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</si>
  <si>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</si>
  <si>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</si>
  <si>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</si>
  <si>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</si>
  <si>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</si>
  <si>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</si>
  <si>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</si>
  <si>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</si>
  <si>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</si>
  <si>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</si>
  <si>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</si>
  <si>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</si>
  <si>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</si>
  <si>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</si>
  <si>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</si>
  <si>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</si>
  <si>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</si>
  <si>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</si>
  <si>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</si>
  <si>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</si>
  <si>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</si>
  <si>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</si>
  <si>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</si>
  <si>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</si>
  <si>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</si>
  <si>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</si>
  <si>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</si>
  <si>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</si>
  <si>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</si>
  <si>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</si>
  <si>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</si>
  <si>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</si>
  <si>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</si>
  <si>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</si>
  <si>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</si>
  <si>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</si>
  <si>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</si>
  <si>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</si>
  <si>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</si>
  <si>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</si>
  <si>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</si>
  <si>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</si>
  <si>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</si>
  <si>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</si>
  <si>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</si>
  <si>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</si>
  <si>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</si>
  <si>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</si>
  <si>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</si>
  <si>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</si>
  <si>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</si>
  <si>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</si>
  <si>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</si>
  <si>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</si>
  <si>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</si>
  <si>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</si>
  <si>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</si>
  <si>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</si>
  <si>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</si>
  <si>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</si>
  <si>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</si>
  <si>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</si>
  <si>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</si>
  <si>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</si>
  <si>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</si>
  <si>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</si>
  <si>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</si>
  <si>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</si>
  <si>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</si>
  <si>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</si>
  <si>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</si>
  <si>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</si>
  <si>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</si>
  <si>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</si>
  <si>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</si>
  <si>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</si>
  <si>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</si>
  <si>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</si>
  <si>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</si>
  <si>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</si>
  <si>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</si>
  <si>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</si>
  <si>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</si>
  <si>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</si>
  <si>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</si>
  <si>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</si>
  <si>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</si>
  <si>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</si>
  <si>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</si>
  <si>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</si>
  <si>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</si>
  <si>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</si>
  <si>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</si>
  <si>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</si>
  <si>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</si>
  <si>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</si>
  <si>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</si>
  <si>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</si>
  <si>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</si>
  <si>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</si>
  <si>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</si>
  <si>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</si>
  <si>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</si>
  <si>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</si>
  <si>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</si>
  <si>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</si>
  <si>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</si>
  <si>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</si>
  <si>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</si>
  <si>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</si>
  <si>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</si>
  <si>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</si>
  <si>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</si>
  <si>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</si>
  <si>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</si>
  <si>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</si>
  <si>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</si>
  <si>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</si>
  <si>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</si>
  <si>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</si>
  <si>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</si>
  <si>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</si>
  <si>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</si>
  <si>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</si>
  <si>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</si>
  <si>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</si>
  <si>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</si>
  <si>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</si>
  <si>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</si>
  <si>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</si>
  <si>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</si>
  <si>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</si>
  <si>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</si>
  <si>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</si>
  <si>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</si>
  <si>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</si>
  <si>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</si>
  <si>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</si>
  <si>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</si>
  <si>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</si>
  <si>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</si>
  <si>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</si>
  <si>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</si>
  <si>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</si>
  <si>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</si>
  <si>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</si>
  <si>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</si>
  <si>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</si>
  <si>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</si>
  <si>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</si>
  <si>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</si>
  <si>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</si>
  <si>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</si>
  <si>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</si>
  <si>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</si>
  <si>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</si>
  <si>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</si>
  <si>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</si>
  <si>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</si>
  <si>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</si>
  <si>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</si>
  <si>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</si>
  <si>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</si>
  <si>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</si>
  <si>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</si>
  <si>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</si>
  <si>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</si>
  <si>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</si>
  <si>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</si>
  <si>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</si>
  <si>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</si>
  <si>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</si>
  <si>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</si>
  <si>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</si>
  <si>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</si>
  <si>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</si>
  <si>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</si>
  <si>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</si>
  <si>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</si>
  <si>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</si>
  <si>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</si>
  <si>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</si>
  <si>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</si>
  <si>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</si>
  <si>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</si>
  <si>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</si>
  <si>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</si>
  <si>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</si>
  <si>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</si>
  <si>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</si>
  <si>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</si>
  <si>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</si>
  <si>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</si>
  <si>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</si>
  <si>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</si>
  <si>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</si>
  <si>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</si>
  <si>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</si>
  <si>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</si>
  <si>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</si>
  <si>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</si>
  <si>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</si>
  <si>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</si>
  <si>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</si>
  <si>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</si>
  <si>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</si>
  <si>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</si>
  <si>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</si>
  <si>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</si>
  <si>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</si>
  <si>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</si>
  <si>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</si>
  <si>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</si>
  <si>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</si>
  <si>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</si>
  <si>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</si>
  <si>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</si>
  <si>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</si>
  <si>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</si>
  <si>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</si>
  <si>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</si>
  <si>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</si>
  <si>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</si>
  <si>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</si>
  <si>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</si>
  <si>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</si>
  <si>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</si>
  <si>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</si>
  <si>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</si>
  <si>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</si>
  <si>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</si>
  <si>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</si>
  <si>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</si>
  <si>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</si>
  <si>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</si>
  <si>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</si>
  <si>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</si>
  <si>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</si>
  <si>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</si>
  <si>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</si>
  <si>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</si>
  <si>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</si>
  <si>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</si>
  <si>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</si>
  <si>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</si>
  <si>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</si>
  <si>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</si>
  <si>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</si>
  <si>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</si>
  <si>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</si>
  <si>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</si>
  <si>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</si>
  <si>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</si>
  <si>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</si>
  <si>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</si>
  <si>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</si>
  <si>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</si>
  <si>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</si>
  <si>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</si>
  <si>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</si>
  <si>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</si>
  <si>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</si>
  <si>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</si>
  <si>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</si>
  <si>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</si>
  <si>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</si>
  <si>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</si>
  <si>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</si>
  <si>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</si>
  <si>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</si>
  <si>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</si>
  <si>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</si>
  <si>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</si>
  <si>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</si>
  <si>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</si>
  <si>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</si>
  <si>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</si>
  <si>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</si>
  <si>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</si>
  <si>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</si>
  <si>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</si>
  <si>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</si>
  <si>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</si>
  <si>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</si>
  <si>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</si>
  <si>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</si>
  <si>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</si>
  <si>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</si>
  <si>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</si>
  <si>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</si>
  <si>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</si>
  <si>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</si>
  <si>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</si>
  <si>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</si>
  <si>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</si>
  <si>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</si>
  <si>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</si>
  <si>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</si>
  <si>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</si>
  <si>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</si>
  <si>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</si>
  <si>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</si>
  <si>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</si>
  <si>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</si>
  <si>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</si>
  <si>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</si>
  <si>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</si>
  <si>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</si>
  <si>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</si>
  <si>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</si>
  <si>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</si>
  <si>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</si>
  <si>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</si>
  <si>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</si>
  <si>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</si>
  <si>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</si>
  <si>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</si>
  <si>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</si>
  <si>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</si>
  <si>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</si>
  <si>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</si>
  <si>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</si>
  <si>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</si>
  <si>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</si>
  <si>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</si>
  <si>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</si>
  <si>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</si>
  <si>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</si>
  <si>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</si>
  <si>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</si>
  <si>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</si>
  <si>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</si>
  <si>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</si>
  <si>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</si>
  <si>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</si>
  <si>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</si>
  <si>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</si>
  <si>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</si>
  <si>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</si>
  <si>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</si>
  <si>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</si>
  <si>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</si>
  <si>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</si>
  <si>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</si>
  <si>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</si>
  <si>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</si>
  <si>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</si>
  <si>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</si>
  <si>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</si>
  <si>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</si>
  <si>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</si>
  <si>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</si>
  <si>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</si>
  <si>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</si>
  <si>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</si>
  <si>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</si>
  <si>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</si>
  <si>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</si>
  <si>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</si>
  <si>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</si>
  <si>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</si>
  <si>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</si>
  <si>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</si>
  <si>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</si>
  <si>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</si>
  <si>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</si>
  <si>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</si>
  <si>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</si>
  <si>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</si>
  <si>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</si>
  <si>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</si>
  <si>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</si>
  <si>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</si>
  <si>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</si>
  <si>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</si>
  <si>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</si>
  <si>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</si>
  <si>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</si>
  <si>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</si>
  <si>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</si>
  <si>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</si>
  <si>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</si>
  <si>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</si>
  <si>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</si>
  <si>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</si>
  <si>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</si>
  <si>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</si>
  <si>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</si>
  <si>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</si>
  <si>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</si>
  <si>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</si>
  <si>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</si>
  <si>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</si>
  <si>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</si>
  <si>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</si>
  <si>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</si>
  <si>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</si>
  <si>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</si>
  <si>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</si>
  <si>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</si>
  <si>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</si>
  <si>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</si>
  <si>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</si>
  <si>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</si>
  <si>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</si>
  <si>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</si>
  <si>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</si>
  <si>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</si>
  <si>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</si>
  <si>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</si>
  <si>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</si>
  <si>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</si>
  <si>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</si>
  <si>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</si>
  <si>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</si>
  <si>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</si>
  <si>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</si>
  <si>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</si>
  <si>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</si>
  <si>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</si>
  <si>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</si>
  <si>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</si>
  <si>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</si>
  <si>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</si>
  <si>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</si>
  <si>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</si>
  <si>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</si>
  <si>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</si>
  <si>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</si>
  <si>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</si>
  <si>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</si>
  <si>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</si>
  <si>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</si>
  <si>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</si>
  <si>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</si>
  <si>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</si>
  <si>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</si>
  <si>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</si>
  <si>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</si>
  <si>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</si>
  <si>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</si>
  <si>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</si>
  <si>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</si>
  <si>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</si>
  <si>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</si>
  <si>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</si>
  <si>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</si>
  <si>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</si>
  <si>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</si>
  <si>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</si>
  <si>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</si>
  <si>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</si>
  <si>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</si>
  <si>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</si>
  <si>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</si>
  <si>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</si>
  <si>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</si>
  <si>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</si>
  <si>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</si>
  <si>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</si>
  <si>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</si>
  <si>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</si>
  <si>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</si>
  <si>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</si>
  <si>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</si>
  <si>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</si>
  <si>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</si>
  <si>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</si>
  <si>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</si>
  <si>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</si>
  <si>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</si>
  <si>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</si>
  <si>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</si>
  <si>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</si>
  <si>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</si>
  <si>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</si>
  <si>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</si>
  <si>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</si>
  <si>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</si>
  <si>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</si>
  <si>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</si>
  <si>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</si>
  <si>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</si>
  <si>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</si>
  <si>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</si>
  <si>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</si>
  <si>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</si>
  <si>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</si>
  <si>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</si>
  <si>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</si>
  <si>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</si>
  <si>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</si>
  <si>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</si>
  <si>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</si>
  <si>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</si>
  <si>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</si>
  <si>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</si>
  <si>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</si>
  <si>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</si>
  <si>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</si>
  <si>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</si>
  <si>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</si>
  <si>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</si>
  <si>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</si>
  <si>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</si>
  <si>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</si>
  <si>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</si>
  <si>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</si>
  <si>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</si>
  <si>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</si>
  <si>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</si>
  <si>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</si>
  <si>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</si>
  <si>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</si>
  <si>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</si>
  <si>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</si>
  <si>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</si>
  <si>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</si>
  <si>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</si>
  <si>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</si>
  <si>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</si>
  <si>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</si>
  <si>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</si>
  <si>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</si>
  <si>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</si>
  <si>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</si>
  <si>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</si>
  <si>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</si>
  <si>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</si>
  <si>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</si>
  <si>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</si>
  <si>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</si>
  <si>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</si>
  <si>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</si>
  <si>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</si>
  <si>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</si>
  <si>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</si>
  <si>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</si>
  <si>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</si>
  <si>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</si>
  <si>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</si>
  <si>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</si>
  <si>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</si>
  <si>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</si>
  <si>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</si>
  <si>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</si>
  <si>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</si>
  <si>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</si>
  <si>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</si>
  <si>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</si>
  <si>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</si>
  <si>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</si>
  <si>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</si>
  <si>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</si>
  <si>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</si>
  <si>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</si>
  <si>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</si>
  <si>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</si>
  <si>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</si>
  <si>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</si>
  <si>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</si>
  <si>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</si>
  <si>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</si>
  <si>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</si>
  <si>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</si>
  <si>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</si>
  <si>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</si>
  <si>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</si>
  <si>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</si>
  <si>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</si>
  <si>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</si>
  <si>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</si>
  <si>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</si>
  <si>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</si>
  <si>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</si>
  <si>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</si>
  <si>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</si>
  <si>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</si>
  <si>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</si>
  <si>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</si>
  <si>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</si>
  <si>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</si>
  <si>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</si>
  <si>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</si>
  <si>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</si>
  <si>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</si>
  <si>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</si>
  <si>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</si>
  <si>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</si>
  <si>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</si>
  <si>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</si>
  <si>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</si>
  <si>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</si>
  <si>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</si>
  <si>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</si>
  <si>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</si>
  <si>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</si>
  <si>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</si>
  <si>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</si>
  <si>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</si>
  <si>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</si>
  <si>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</si>
  <si>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</si>
  <si>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</si>
  <si>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</si>
  <si>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</si>
  <si>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</si>
  <si>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</si>
  <si>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</si>
  <si>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</si>
  <si>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</si>
  <si>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</si>
  <si>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</si>
  <si>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</si>
  <si>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</si>
  <si>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</si>
  <si>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</si>
  <si>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</si>
  <si>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</si>
  <si>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</si>
  <si>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</si>
  <si>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</si>
  <si>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</si>
  <si>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</si>
  <si>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</si>
  <si>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</si>
  <si>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</si>
  <si>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</si>
  <si>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</si>
  <si>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</si>
  <si>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</si>
  <si>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</si>
  <si>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</si>
  <si>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</si>
  <si>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</si>
  <si>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</si>
  <si>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</si>
  <si>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</si>
  <si>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</si>
  <si>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</si>
  <si>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</si>
  <si>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</si>
  <si>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</si>
  <si>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</si>
  <si>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</si>
  <si>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</si>
  <si>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</si>
  <si>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</si>
  <si>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</si>
  <si>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</si>
  <si>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</si>
  <si>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</si>
  <si>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</si>
  <si>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</si>
  <si>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</si>
  <si>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</si>
  <si>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</si>
  <si>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</si>
  <si>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</si>
  <si>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</si>
  <si>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</si>
  <si>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</si>
  <si>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</si>
  <si>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</si>
  <si>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</si>
  <si>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</si>
  <si>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</si>
  <si>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</si>
  <si>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</si>
  <si>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</si>
  <si>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</si>
  <si>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</si>
  <si>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</si>
  <si>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</si>
  <si>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</si>
  <si>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</si>
  <si>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</si>
  <si>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</si>
  <si>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</si>
  <si>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</si>
  <si>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</si>
  <si>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</si>
  <si>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</si>
  <si>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</si>
  <si>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</si>
  <si>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</si>
  <si>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</si>
  <si>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</si>
  <si>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</si>
  <si>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</si>
  <si>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</si>
  <si>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</si>
  <si>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</si>
  <si>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</si>
  <si>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</si>
  <si>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</si>
  <si>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</si>
  <si>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</si>
  <si>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</si>
  <si>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</si>
  <si>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</si>
  <si>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</si>
  <si>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</si>
  <si>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</si>
  <si>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</si>
  <si>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</si>
  <si>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</si>
  <si>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</si>
  <si>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</si>
  <si>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</si>
  <si>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</si>
  <si>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</si>
  <si>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</si>
  <si>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</si>
  <si>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</si>
  <si>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</si>
  <si>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</si>
  <si>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</si>
  <si>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</si>
  <si>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</si>
  <si>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</si>
  <si>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</si>
  <si>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</si>
  <si>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</si>
  <si>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</si>
  <si>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</si>
  <si>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</si>
  <si>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</si>
  <si>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</si>
  <si>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</si>
  <si>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</si>
  <si>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</si>
  <si>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</si>
  <si>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</si>
  <si>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</si>
  <si>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</si>
  <si>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</si>
  <si>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</si>
  <si>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</si>
  <si>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</si>
  <si>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</si>
  <si>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</si>
  <si>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</si>
  <si>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</si>
  <si>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</si>
  <si>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</si>
  <si>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</si>
  <si>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</si>
  <si>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</si>
  <si>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</si>
  <si>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</si>
  <si>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</si>
  <si>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</si>
  <si>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</si>
  <si>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</si>
  <si>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</si>
  <si>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</si>
  <si>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</si>
  <si>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</si>
  <si>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</si>
  <si>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</si>
  <si>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</si>
  <si>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</si>
  <si>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</si>
  <si>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</si>
  <si>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</si>
  <si>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</si>
  <si>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</si>
  <si>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</si>
  <si>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</si>
  <si>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</si>
  <si>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</si>
  <si>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</si>
  <si>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</si>
  <si>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</si>
  <si>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</si>
  <si>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</si>
  <si>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</si>
  <si>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</si>
  <si>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</si>
  <si>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</si>
  <si>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</si>
  <si>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</si>
  <si>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</si>
  <si>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</si>
  <si>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</si>
  <si>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</si>
  <si>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</si>
  <si>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</si>
  <si>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</si>
  <si>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</si>
  <si>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</si>
  <si>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</si>
  <si>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</si>
  <si>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</si>
  <si>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</si>
  <si>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</si>
  <si>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</si>
  <si>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</si>
  <si>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</si>
  <si>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</si>
  <si>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</si>
  <si>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</si>
  <si>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</si>
  <si>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</si>
  <si>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</si>
  <si>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</si>
  <si>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</si>
  <si>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</si>
  <si>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</si>
  <si>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</si>
  <si>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</si>
  <si>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</si>
  <si>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</si>
  <si>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</si>
  <si>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</si>
  <si>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</si>
  <si>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</si>
  <si>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</si>
  <si>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</si>
  <si>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</si>
  <si>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</si>
  <si>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</si>
  <si>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</si>
  <si>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</si>
  <si>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</si>
  <si>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</si>
  <si>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</si>
  <si>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</si>
  <si>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</si>
  <si>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</si>
  <si>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</si>
  <si>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</si>
  <si>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</si>
  <si>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</si>
  <si>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</si>
  <si>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</si>
  <si>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</si>
  <si>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</si>
  <si>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</si>
  <si>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</si>
  <si>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</si>
  <si>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</si>
  <si>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</si>
  <si>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</si>
  <si>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</si>
  <si>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</si>
  <si>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</si>
  <si>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</si>
  <si>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</si>
  <si>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</si>
  <si>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</si>
  <si>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</si>
  <si>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</si>
  <si>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</si>
  <si>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</si>
  <si>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</si>
  <si>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</si>
  <si>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</si>
  <si>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</si>
  <si>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</si>
  <si>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</si>
  <si>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</si>
  <si>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</si>
  <si>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</si>
  <si>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</si>
  <si>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</si>
  <si>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</si>
  <si>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</si>
  <si>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</si>
  <si>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</si>
  <si>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</si>
  <si>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</si>
  <si>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</si>
  <si>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</si>
  <si>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</si>
  <si>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</si>
  <si>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</si>
  <si>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</si>
  <si>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</si>
  <si>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</si>
  <si>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</si>
  <si>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</si>
  <si>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</si>
  <si>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</si>
  <si>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</si>
  <si>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</si>
  <si>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</si>
  <si>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</si>
  <si>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</si>
  <si>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</si>
  <si>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</si>
  <si>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</si>
  <si>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</si>
  <si>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</si>
  <si>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</si>
  <si>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</si>
  <si>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</si>
  <si>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</si>
  <si>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</si>
  <si>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</si>
  <si>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</si>
  <si>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</si>
  <si>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</si>
  <si>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</si>
  <si>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</si>
  <si>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</si>
  <si>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</si>
  <si>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</si>
  <si>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</si>
  <si>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</si>
  <si>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</si>
  <si>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</si>
  <si>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</si>
  <si>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</si>
  <si>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</si>
  <si>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</si>
  <si>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</si>
  <si>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</si>
  <si>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</si>
  <si>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</si>
  <si>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</si>
  <si>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</si>
  <si>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</si>
  <si>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</si>
  <si>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</si>
  <si>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</si>
  <si>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</si>
  <si>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</si>
  <si>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</si>
  <si>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</si>
  <si>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</si>
  <si>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</si>
  <si>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</si>
  <si>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</si>
  <si>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</si>
  <si>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</si>
  <si>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</si>
  <si>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</si>
  <si>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</si>
  <si>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</si>
  <si>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</si>
  <si>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</si>
  <si>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</si>
  <si>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</si>
  <si>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</si>
  <si>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</si>
  <si>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</si>
  <si>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</si>
  <si>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</si>
  <si>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</si>
  <si>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</si>
  <si>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</si>
  <si>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</si>
  <si>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</si>
  <si>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</si>
  <si>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</si>
  <si>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</si>
  <si>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</si>
  <si>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</si>
  <si>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</si>
  <si>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</si>
  <si>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</si>
  <si>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</si>
  <si>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</si>
  <si>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</si>
  <si>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</si>
  <si>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</si>
  <si>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</si>
  <si>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</si>
  <si>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</si>
  <si>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</si>
  <si>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</si>
  <si>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</si>
  <si>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</si>
  <si>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</si>
  <si>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</si>
  <si>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</si>
  <si>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</si>
  <si>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</si>
  <si>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</si>
  <si>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</si>
  <si>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</si>
  <si>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</si>
  <si>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</si>
  <si>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</si>
  <si>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</si>
  <si>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</si>
  <si>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</si>
  <si>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</si>
  <si>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</si>
  <si>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</si>
  <si>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</si>
  <si>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</si>
  <si>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</si>
  <si>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</si>
  <si>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</si>
  <si>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</si>
  <si>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</si>
  <si>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</si>
  <si>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</si>
  <si>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</si>
  <si>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</si>
  <si>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</si>
  <si>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</si>
  <si>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</si>
  <si>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</si>
  <si>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</si>
  <si>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</si>
  <si>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</si>
  <si>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</si>
  <si>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</si>
  <si>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</si>
  <si>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</si>
  <si>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</si>
  <si>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</si>
  <si>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</si>
  <si>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</si>
  <si>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</si>
  <si>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</si>
  <si>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</si>
  <si>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</si>
  <si>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</si>
  <si>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</si>
  <si>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</si>
  <si>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</si>
  <si>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</si>
  <si>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</si>
  <si>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</si>
  <si>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</si>
  <si>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</si>
  <si>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</si>
  <si>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</si>
  <si>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</si>
  <si>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</si>
  <si>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</si>
  <si>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</si>
  <si>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</si>
  <si>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</si>
  <si>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</si>
  <si>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</si>
  <si>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</si>
  <si>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</si>
  <si>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</si>
  <si>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</si>
  <si>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</si>
  <si>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</si>
  <si>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</si>
  <si>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</si>
  <si>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</si>
  <si>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</si>
  <si>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</si>
  <si>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</si>
  <si>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</si>
  <si>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</si>
  <si>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</si>
  <si>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</si>
  <si>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</si>
  <si>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</si>
  <si>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</si>
  <si>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</si>
  <si>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</si>
  <si>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</si>
  <si>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</si>
  <si>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</si>
  <si>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</si>
  <si>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</si>
  <si>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</si>
  <si>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</si>
  <si>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</si>
  <si>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</si>
  <si>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</si>
  <si>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</si>
  <si>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</si>
  <si>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</si>
  <si>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</si>
  <si>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</si>
  <si>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</si>
  <si>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</si>
  <si>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</si>
  <si>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</si>
  <si>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</si>
  <si>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</si>
  <si>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</si>
  <si>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</si>
  <si>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</si>
  <si>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</si>
  <si>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</si>
  <si>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</si>
  <si>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</si>
  <si>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</si>
  <si>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</si>
  <si>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</si>
  <si>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</si>
  <si>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</si>
  <si>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</si>
  <si>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</si>
  <si>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</si>
  <si>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</si>
  <si>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</si>
  <si>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</si>
  <si>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</si>
  <si>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</si>
  <si>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</si>
  <si>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</si>
  <si>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</si>
  <si>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</si>
  <si>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</si>
  <si>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</si>
  <si>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</si>
  <si>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</si>
  <si>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</si>
  <si>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</si>
  <si>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</si>
  <si>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</si>
  <si>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</si>
  <si>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</si>
  <si>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</si>
  <si>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</si>
  <si>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</si>
  <si>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</si>
  <si>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</si>
  <si>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</si>
  <si>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</si>
  <si>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</si>
  <si>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</si>
  <si>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</si>
  <si>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</si>
  <si>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</si>
  <si>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</si>
  <si>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</si>
  <si>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</si>
  <si>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</si>
  <si>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</si>
  <si>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</si>
  <si>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</si>
  <si>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</si>
  <si>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</si>
  <si>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</si>
  <si>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</si>
  <si>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</si>
  <si>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</si>
  <si>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</si>
  <si>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</si>
  <si>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</si>
  <si>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</si>
  <si>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</si>
  <si>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</si>
  <si>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</si>
  <si>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</si>
  <si>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</si>
  <si>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</si>
  <si>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</si>
  <si>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</si>
  <si>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</si>
  <si>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</si>
  <si>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</si>
  <si>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</si>
  <si>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</si>
  <si>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</si>
  <si>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</si>
  <si>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</si>
  <si>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</si>
  <si>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</si>
  <si>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</si>
  <si>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</si>
  <si>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</si>
  <si>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</si>
  <si>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</si>
  <si>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</si>
  <si>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</si>
  <si>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</si>
  <si>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</si>
  <si>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</si>
  <si>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</si>
  <si>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</si>
  <si>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</si>
  <si>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</si>
  <si>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</si>
  <si>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</si>
  <si>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</si>
  <si>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</si>
  <si>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</si>
  <si>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</si>
  <si>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</si>
  <si>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</si>
  <si>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</si>
  <si>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</si>
  <si>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</si>
  <si>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</si>
  <si>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</si>
  <si>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</si>
  <si>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</si>
  <si>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</si>
  <si>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</si>
  <si>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</si>
  <si>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</si>
  <si>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</si>
  <si>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</si>
  <si>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</si>
  <si>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</si>
  <si>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</si>
  <si>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</si>
  <si>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</si>
  <si>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</si>
  <si>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</si>
  <si>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</si>
  <si>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</si>
  <si>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</si>
  <si>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</si>
  <si>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</si>
  <si>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</si>
  <si>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</si>
  <si>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</si>
  <si>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</si>
  <si>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</si>
  <si>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</si>
  <si>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</si>
  <si>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</si>
  <si>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</si>
  <si>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</si>
  <si>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</si>
  <si>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</si>
  <si>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</si>
  <si>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</si>
  <si>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</si>
  <si>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</si>
  <si>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</si>
  <si>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</si>
  <si>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</si>
  <si>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</si>
  <si>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</si>
  <si>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</si>
  <si>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</si>
  <si>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</si>
  <si>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</si>
  <si>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</si>
  <si>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</si>
  <si>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</si>
  <si>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</si>
  <si>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</si>
  <si>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</si>
  <si>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</si>
  <si>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</si>
  <si>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</si>
  <si>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</si>
  <si>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</si>
  <si>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</si>
  <si>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</si>
  <si>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</si>
  <si>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</si>
  <si>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</si>
  <si>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</si>
  <si>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</si>
  <si>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</si>
  <si>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</si>
  <si>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</si>
  <si>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</si>
  <si>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</si>
  <si>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</si>
  <si>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</si>
  <si>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</si>
  <si>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</si>
  <si>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</si>
  <si>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</si>
  <si>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</si>
  <si>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</si>
  <si>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</si>
  <si>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</si>
  <si>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</si>
  <si>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</si>
  <si>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</si>
  <si>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</si>
  <si>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</si>
  <si>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</si>
  <si>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</si>
  <si>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</si>
  <si>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</si>
  <si>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</si>
  <si>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</si>
  <si>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</si>
  <si>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</si>
  <si>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</si>
  <si>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</si>
  <si>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</si>
  <si>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</si>
  <si>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</si>
  <si>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</si>
  <si>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</si>
  <si>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</si>
  <si>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</si>
  <si>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</si>
  <si>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</si>
  <si>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</si>
  <si>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</si>
  <si>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</si>
  <si>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</si>
  <si>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</si>
  <si>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</si>
  <si>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</si>
  <si>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</si>
  <si>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</si>
  <si>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</si>
  <si>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</si>
  <si>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</si>
  <si>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</si>
  <si>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</si>
  <si>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</si>
  <si>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</si>
  <si>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</si>
  <si>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</si>
  <si>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</si>
  <si>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</si>
  <si>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</si>
  <si>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</si>
  <si>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</si>
  <si>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</si>
  <si>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</si>
  <si>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</si>
  <si>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</si>
  <si>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</si>
  <si>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</si>
  <si>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</si>
  <si>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</si>
  <si>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</si>
  <si>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</si>
  <si>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</si>
  <si>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</si>
  <si>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</si>
  <si>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</si>
  <si>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</si>
  <si>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</si>
  <si>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</si>
  <si>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</si>
  <si>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</si>
  <si>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</si>
  <si>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</si>
  <si>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</si>
  <si>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</si>
  <si>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</si>
  <si>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</si>
  <si>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</si>
  <si>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</si>
  <si>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</si>
  <si>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</si>
  <si>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</si>
  <si>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</si>
  <si>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</si>
  <si>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</si>
  <si>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</si>
  <si>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</si>
  <si>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</si>
  <si>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</si>
  <si>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</si>
  <si>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</si>
  <si>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</si>
  <si>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</si>
  <si>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</si>
  <si>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</si>
  <si>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</si>
  <si>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</si>
  <si>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</si>
  <si>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</si>
  <si>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</si>
  <si>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</si>
  <si>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</si>
  <si>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</si>
  <si>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</si>
  <si>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</si>
  <si>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</si>
  <si>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</si>
  <si>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</si>
  <si>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</si>
  <si>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</si>
  <si>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</si>
  <si>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</si>
  <si>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</si>
  <si>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</si>
  <si>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</si>
  <si>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</si>
  <si>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</si>
  <si>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</si>
  <si>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</si>
  <si>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</si>
  <si>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</si>
  <si>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</si>
  <si>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</si>
  <si>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</si>
  <si>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</si>
  <si>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</si>
  <si>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</si>
  <si>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</si>
  <si>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</si>
  <si>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</si>
  <si>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</si>
  <si>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</si>
  <si>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</si>
  <si>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</si>
  <si>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</si>
  <si>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</si>
  <si>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</si>
  <si>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</si>
  <si>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</si>
  <si>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</si>
  <si>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</si>
  <si>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</si>
  <si>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</si>
  <si>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</si>
  <si>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</si>
  <si>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</si>
  <si>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</si>
  <si>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</si>
  <si>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</si>
  <si>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</si>
  <si>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</si>
  <si>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</si>
  <si>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</si>
  <si>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</si>
  <si>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</si>
  <si>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</si>
  <si>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</si>
  <si>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</si>
  <si>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</si>
  <si>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</si>
  <si>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</si>
  <si>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</si>
  <si>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</si>
  <si>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</si>
  <si>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</si>
  <si>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</si>
  <si>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</si>
  <si>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</si>
  <si>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</si>
  <si>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</si>
  <si>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</si>
  <si>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</si>
  <si>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</si>
  <si>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</si>
  <si>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</si>
  <si>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</si>
  <si>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</si>
  <si>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</si>
  <si>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</si>
  <si>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</si>
  <si>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</si>
  <si>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</si>
  <si>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</si>
  <si>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</si>
  <si>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</si>
  <si>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</si>
  <si>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</si>
  <si>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</si>
  <si>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</si>
  <si>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</si>
  <si>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</si>
  <si>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</si>
  <si>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</si>
  <si>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</si>
  <si>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</si>
  <si>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</si>
  <si>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</si>
  <si>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</si>
  <si>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</si>
  <si>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</si>
  <si>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</si>
  <si>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</si>
  <si>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</si>
  <si>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</si>
  <si>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</si>
  <si>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</si>
  <si>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</si>
  <si>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</si>
  <si>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</si>
  <si>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</si>
  <si>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</si>
  <si>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</si>
  <si>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</si>
  <si>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</si>
  <si>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</si>
  <si>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</si>
  <si>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</si>
  <si>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</si>
  <si>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</si>
  <si>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</si>
  <si>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</si>
  <si>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</si>
  <si>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</si>
  <si>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</si>
  <si>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</si>
  <si>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</si>
  <si>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</si>
  <si>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</si>
  <si>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</si>
  <si>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</si>
  <si>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</si>
  <si>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</si>
  <si>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</si>
  <si>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</si>
  <si>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</si>
  <si>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</si>
  <si>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</si>
  <si>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</si>
  <si>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</si>
  <si>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</si>
  <si>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</si>
  <si>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</si>
  <si>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</si>
  <si>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</si>
  <si>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</si>
  <si>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</si>
  <si>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</si>
  <si>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</si>
  <si>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</si>
  <si>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</si>
  <si>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</si>
  <si>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</si>
  <si>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</si>
  <si>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</si>
  <si>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</si>
  <si>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</si>
  <si>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</si>
  <si>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</si>
  <si>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</si>
  <si>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</si>
  <si>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</si>
  <si>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</si>
  <si>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</si>
  <si>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</si>
  <si>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</si>
  <si>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</si>
  <si>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</si>
  <si>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</si>
  <si>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</si>
  <si>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</si>
  <si>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</si>
  <si>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</si>
  <si>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</si>
  <si>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</si>
  <si>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</si>
  <si>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</si>
  <si>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</si>
  <si>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</si>
  <si>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</si>
  <si>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</si>
  <si>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</si>
  <si>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</si>
  <si>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</si>
  <si>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</si>
  <si>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</si>
  <si>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</si>
  <si>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</si>
  <si>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</si>
  <si>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</si>
  <si>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</si>
  <si>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</si>
  <si>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</si>
  <si>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</si>
  <si>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</si>
  <si>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</si>
  <si>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</si>
  <si>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</si>
  <si>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</si>
  <si>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</si>
  <si>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</si>
  <si>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</si>
  <si>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</si>
  <si>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</si>
  <si>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</si>
  <si>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</si>
  <si>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</si>
  <si>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</si>
  <si>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</si>
  <si>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</si>
  <si>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</si>
  <si>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</si>
  <si>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</si>
  <si>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</si>
  <si>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</si>
  <si>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</si>
  <si>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</si>
  <si>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</si>
  <si>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</si>
  <si>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</si>
  <si>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</si>
  <si>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</si>
  <si>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</si>
  <si>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</si>
  <si>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</si>
  <si>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</si>
  <si>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</si>
  <si>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</si>
  <si>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</si>
  <si>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</si>
  <si>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</si>
  <si>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</si>
  <si>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</si>
  <si>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</si>
  <si>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</si>
  <si>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</si>
  <si>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</si>
  <si>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</si>
  <si>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</si>
  <si>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</si>
  <si>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</si>
  <si>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</si>
  <si>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</si>
  <si>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</si>
  <si>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</si>
  <si>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</si>
  <si>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</si>
  <si>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</si>
  <si>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</si>
  <si>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</si>
  <si>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</si>
  <si>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</si>
  <si>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</si>
  <si>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</si>
  <si>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</si>
  <si>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</si>
  <si>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</si>
  <si>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</si>
  <si>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</si>
  <si>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</si>
  <si>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</si>
  <si>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</si>
  <si>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</si>
  <si>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</si>
  <si>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</si>
  <si>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</si>
  <si>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</si>
  <si>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</si>
  <si>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</si>
  <si>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</si>
  <si>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</si>
  <si>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</si>
  <si>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</si>
  <si>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</si>
  <si>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</si>
  <si>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</si>
  <si>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</si>
  <si>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</si>
  <si>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</si>
  <si>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</si>
  <si>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</si>
  <si>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</si>
  <si>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</si>
  <si>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</si>
  <si>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</si>
  <si>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</si>
  <si>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</si>
  <si>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</si>
  <si>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</si>
  <si>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</si>
  <si>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</si>
  <si>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</si>
  <si>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</si>
  <si>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</si>
  <si>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</si>
  <si>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</si>
  <si>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</si>
  <si>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</si>
  <si>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</si>
  <si>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</si>
  <si>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</si>
  <si>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</si>
  <si>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</si>
  <si>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</si>
  <si>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</si>
  <si>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</si>
  <si>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</si>
  <si>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</si>
  <si>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</si>
  <si>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</si>
  <si>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</si>
  <si>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</si>
  <si>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</si>
  <si>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</si>
  <si>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</si>
  <si>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</si>
  <si>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</si>
  <si>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</si>
  <si>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</si>
  <si>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</si>
  <si>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</si>
  <si>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</si>
  <si>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</si>
  <si>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</si>
  <si>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</si>
  <si>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</si>
  <si>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</si>
  <si>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</si>
  <si>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</si>
  <si>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</si>
  <si>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</si>
  <si>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</si>
  <si>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</si>
  <si>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</si>
  <si>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</si>
  <si>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</si>
  <si>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</si>
  <si>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</si>
  <si>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</si>
  <si>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</si>
  <si>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</si>
  <si>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</si>
  <si>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</si>
  <si>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</si>
  <si>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</si>
  <si>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</si>
  <si>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</si>
  <si>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</si>
  <si>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</si>
  <si>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</si>
  <si>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</si>
  <si>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</si>
  <si>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</si>
  <si>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</si>
  <si>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</si>
  <si>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</si>
  <si>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</si>
  <si>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</si>
  <si>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</si>
  <si>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</si>
  <si>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</si>
  <si>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</si>
  <si>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</si>
  <si>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</si>
  <si>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</si>
  <si>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</si>
  <si>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</si>
  <si>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</si>
  <si>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</si>
  <si>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</si>
  <si>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</si>
  <si>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</si>
  <si>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</si>
  <si>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</si>
  <si>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</si>
  <si>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</si>
  <si>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</si>
  <si>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</si>
  <si>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</si>
  <si>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</si>
  <si>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</si>
  <si>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</si>
  <si>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</si>
  <si>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</si>
  <si>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</si>
  <si>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</si>
  <si>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</si>
  <si>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</si>
  <si>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</si>
  <si>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</si>
  <si>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</si>
  <si>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</si>
  <si>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</si>
  <si>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</si>
  <si>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</si>
  <si>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</si>
  <si>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</si>
  <si>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</si>
  <si>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</si>
  <si>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</si>
  <si>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</si>
  <si>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</si>
  <si>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</si>
  <si>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</si>
  <si>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</si>
  <si>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</si>
  <si>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</si>
  <si>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</si>
  <si>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</si>
  <si>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</si>
  <si>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</si>
  <si>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</si>
  <si>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</si>
  <si>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</si>
  <si>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</si>
  <si>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</si>
  <si>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</si>
  <si>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</si>
  <si>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</si>
  <si>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</si>
  <si>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</si>
  <si>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</si>
  <si>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</si>
  <si>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</si>
  <si>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</si>
  <si>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</si>
  <si>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</si>
  <si>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</si>
  <si>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</si>
  <si>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</si>
  <si>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</si>
  <si>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</si>
  <si>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</si>
  <si>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</si>
  <si>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</si>
  <si>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</si>
  <si>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</si>
  <si>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</si>
  <si>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</si>
  <si>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</si>
  <si>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</si>
  <si>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</si>
  <si>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</si>
  <si>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</si>
  <si>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</si>
  <si>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</si>
  <si>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</si>
  <si>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</si>
  <si>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</si>
  <si>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</si>
  <si>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</si>
  <si>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</si>
  <si>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</si>
  <si>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</si>
  <si>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</si>
  <si>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</si>
  <si>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</si>
  <si>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</si>
  <si>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</si>
  <si>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</si>
  <si>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</si>
  <si>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</si>
  <si>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</si>
  <si>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</si>
  <si>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</si>
  <si>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</si>
  <si>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</si>
  <si>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</si>
  <si>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</si>
  <si>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</si>
  <si>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</si>
  <si>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</si>
  <si>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</si>
  <si>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</si>
  <si>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</si>
  <si>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</si>
  <si>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</si>
  <si>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</si>
  <si>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</si>
  <si>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</si>
  <si>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</si>
  <si>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</si>
  <si>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</si>
  <si>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</si>
  <si>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</si>
  <si>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</si>
  <si>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</si>
  <si>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</si>
  <si>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</si>
  <si>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</si>
  <si>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</si>
  <si>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</si>
  <si>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</si>
  <si>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</si>
  <si>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</si>
  <si>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</si>
  <si>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</si>
  <si>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</si>
  <si>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</si>
  <si>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</si>
  <si>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</si>
  <si>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</si>
  <si>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</si>
  <si>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</si>
  <si>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</si>
  <si>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</si>
  <si>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</si>
  <si>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</si>
  <si>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</si>
  <si>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</si>
  <si>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</si>
  <si>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</si>
  <si>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</si>
  <si>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</si>
  <si>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</si>
  <si>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</si>
  <si>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</si>
  <si>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</si>
  <si>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</si>
  <si>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</si>
  <si>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</si>
  <si>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</si>
  <si>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</si>
  <si>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</si>
  <si>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</si>
  <si>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</si>
  <si>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</si>
  <si>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</si>
  <si>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</si>
  <si>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</si>
  <si>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</si>
  <si>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</si>
  <si>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</si>
  <si>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</si>
  <si>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</si>
  <si>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</si>
  <si>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</si>
  <si>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</si>
  <si>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</si>
  <si>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</si>
  <si>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</si>
  <si>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</si>
  <si>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</si>
  <si>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</si>
  <si>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</si>
  <si>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</si>
  <si>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</si>
  <si>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</si>
  <si>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</si>
  <si>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</si>
  <si>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</si>
  <si>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</si>
  <si>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</si>
  <si>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</si>
  <si>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</si>
  <si>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</si>
  <si>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</si>
  <si>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</si>
  <si>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</si>
  <si>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</si>
  <si>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</si>
  <si>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</si>
  <si>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</si>
  <si>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</si>
  <si>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</si>
  <si>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</si>
  <si>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</si>
  <si>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</si>
  <si>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</si>
  <si>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</si>
  <si>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</si>
  <si>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</si>
  <si>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</si>
  <si>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</si>
  <si>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</si>
  <si>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</si>
  <si>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</si>
  <si>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</si>
  <si>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</si>
  <si>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</si>
  <si>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</si>
  <si>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</si>
  <si>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</si>
  <si>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</si>
  <si>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</si>
  <si>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</si>
  <si>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</si>
  <si>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</si>
  <si>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</si>
  <si>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</si>
  <si>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</si>
  <si>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</si>
  <si>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</si>
  <si>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</si>
  <si>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</si>
  <si>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</si>
  <si>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</si>
  <si>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</si>
  <si>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</si>
  <si>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</si>
  <si>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</si>
  <si>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</si>
  <si>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</si>
  <si>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</si>
  <si>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</si>
  <si>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</si>
  <si>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</si>
  <si>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</si>
  <si>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</si>
  <si>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</si>
  <si>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</si>
  <si>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</si>
  <si>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</si>
  <si>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</si>
  <si>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</si>
  <si>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</si>
  <si>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</si>
  <si>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</si>
  <si>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</si>
  <si>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</si>
  <si>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</si>
  <si>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</si>
  <si>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</si>
  <si>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</si>
  <si>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</si>
  <si>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</si>
  <si>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</si>
  <si>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</si>
  <si>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</si>
  <si>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</si>
  <si>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</si>
  <si>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</si>
  <si>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</si>
  <si>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</si>
  <si>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</si>
  <si>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</si>
  <si>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</si>
  <si>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</si>
  <si>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</si>
  <si>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</si>
  <si>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</si>
  <si>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</si>
  <si>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</si>
  <si>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</si>
  <si>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</si>
  <si>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</si>
  <si>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</si>
  <si>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</si>
  <si>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</si>
  <si>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</si>
  <si>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</si>
  <si>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</si>
  <si>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</si>
  <si>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</si>
  <si>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</si>
  <si>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</si>
  <si>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</si>
  <si>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</si>
  <si>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</si>
  <si>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</si>
  <si>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</si>
  <si>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</si>
  <si>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</si>
  <si>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</si>
  <si>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</si>
  <si>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</si>
  <si>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</si>
  <si>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</si>
  <si>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</si>
  <si>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</si>
  <si>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</si>
  <si>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</si>
  <si>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</si>
  <si>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</si>
  <si>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</si>
  <si>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</si>
  <si>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</si>
  <si>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</si>
  <si>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</si>
  <si>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</si>
  <si>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</si>
  <si>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</si>
  <si>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</si>
  <si>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</si>
  <si>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</si>
  <si>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</si>
  <si>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</si>
  <si>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</si>
  <si>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</si>
  <si>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</si>
  <si>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</si>
  <si>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</si>
  <si>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</si>
  <si>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</si>
  <si>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</si>
  <si>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</si>
  <si>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</si>
  <si>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</si>
  <si>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</si>
  <si>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</si>
  <si>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</si>
  <si>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</si>
  <si>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</si>
  <si>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</si>
  <si>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</si>
  <si>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</si>
  <si>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</si>
  <si>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</si>
  <si>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</si>
  <si>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</si>
  <si>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</si>
  <si>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</si>
  <si>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</si>
  <si>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</si>
  <si>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</si>
  <si>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</si>
  <si>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</si>
  <si>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</si>
  <si>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</si>
  <si>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</si>
  <si>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</si>
  <si>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</si>
  <si>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</si>
  <si>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</si>
  <si>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</si>
  <si>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</si>
  <si>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</si>
  <si>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</si>
  <si>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</si>
  <si>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</si>
  <si>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</si>
  <si>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</si>
  <si>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</si>
  <si>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</si>
  <si>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</si>
  <si>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</si>
  <si>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</si>
  <si>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</si>
  <si>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</si>
  <si>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</si>
  <si>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</si>
  <si>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</si>
  <si>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</si>
  <si>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</si>
  <si>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</si>
  <si>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</si>
  <si>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</si>
  <si>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</si>
  <si>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</si>
  <si>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</si>
  <si>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</si>
  <si>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</si>
  <si>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</si>
  <si>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</si>
  <si>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</si>
  <si>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</si>
  <si>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</si>
  <si>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</si>
  <si>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</si>
  <si>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</si>
  <si>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</si>
  <si>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</si>
  <si>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</si>
  <si>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</si>
  <si>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</si>
  <si>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</si>
  <si>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</si>
  <si>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</si>
  <si>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</si>
  <si>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</si>
  <si>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</si>
  <si>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</si>
  <si>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</si>
  <si>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</si>
  <si>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</si>
  <si>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</si>
  <si>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</si>
  <si>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</si>
  <si>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</si>
  <si>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</si>
  <si>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</si>
  <si>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</si>
  <si>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</si>
  <si>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</si>
  <si>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</si>
  <si>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</si>
  <si>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</si>
  <si>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</si>
  <si>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</si>
  <si>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</si>
  <si>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</si>
  <si>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</si>
  <si>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</si>
  <si>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</si>
  <si>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</si>
  <si>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</si>
  <si>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</si>
  <si>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</si>
  <si>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</si>
  <si>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</si>
  <si>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</si>
  <si>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</si>
  <si>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</si>
  <si>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</si>
  <si>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</si>
  <si>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</si>
  <si>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</si>
  <si>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</si>
  <si>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</si>
  <si>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</si>
  <si>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</si>
  <si>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</si>
  <si>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</si>
  <si>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</si>
  <si>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</si>
  <si>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</si>
  <si>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</si>
  <si>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</si>
  <si>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</si>
  <si>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</si>
  <si>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</si>
  <si>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</si>
  <si>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</si>
  <si>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</si>
  <si>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</si>
  <si>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</si>
  <si>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</si>
  <si>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</si>
  <si>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</si>
  <si>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</si>
  <si>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</si>
  <si>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</si>
  <si>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</si>
  <si>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</si>
  <si>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</si>
  <si>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</si>
  <si>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</si>
  <si>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</si>
  <si>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</si>
  <si>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</si>
  <si>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</si>
  <si>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</si>
  <si>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</si>
  <si>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</si>
  <si>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</si>
  <si>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</si>
  <si>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</si>
  <si>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</si>
  <si>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</si>
  <si>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</si>
  <si>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</si>
  <si>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</si>
  <si>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</si>
  <si>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</si>
  <si>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</si>
  <si>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</si>
  <si>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</si>
  <si>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</si>
  <si>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</si>
  <si>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</si>
  <si>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</si>
  <si>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</si>
  <si>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</si>
  <si>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</si>
  <si>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</si>
  <si>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</si>
  <si>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</si>
  <si>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</si>
  <si>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</si>
  <si>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</si>
  <si>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</si>
  <si>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</si>
  <si>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</si>
  <si>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</si>
  <si>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</si>
  <si>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</si>
  <si>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</si>
  <si>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</si>
  <si>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</si>
  <si>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</si>
  <si>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</si>
  <si>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</si>
  <si>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</si>
  <si>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</si>
  <si>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</si>
  <si>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</si>
  <si>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</si>
  <si>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</si>
  <si>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</si>
  <si>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</si>
  <si>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</si>
  <si>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</si>
  <si>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</si>
  <si>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</si>
  <si>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</si>
  <si>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</si>
  <si>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</si>
  <si>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</si>
  <si>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</si>
  <si>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</si>
  <si>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</si>
  <si>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</si>
  <si>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</si>
  <si>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</si>
  <si>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</si>
  <si>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</si>
  <si>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</si>
  <si>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</si>
  <si>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</si>
  <si>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</si>
  <si>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</si>
  <si>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</si>
  <si>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</si>
  <si>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</si>
  <si>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</si>
  <si>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</si>
  <si>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</si>
  <si>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</si>
  <si>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</si>
  <si>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</si>
  <si>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</si>
  <si>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</si>
  <si>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</si>
  <si>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</si>
  <si>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</si>
  <si>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</si>
  <si>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</si>
  <si>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</si>
  <si>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</si>
  <si>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</si>
  <si>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</si>
  <si>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</si>
  <si>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</si>
  <si>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</si>
  <si>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</si>
  <si>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</si>
  <si>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</si>
  <si>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</si>
  <si>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</si>
  <si>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</si>
  <si>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</si>
  <si>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</si>
  <si>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</si>
  <si>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</si>
  <si>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</si>
  <si>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</si>
  <si>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</si>
  <si>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</si>
  <si>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</si>
  <si>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</si>
  <si>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</si>
  <si>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</si>
  <si>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</si>
  <si>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</si>
  <si>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</si>
  <si>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</si>
  <si>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</si>
  <si>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</si>
  <si>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</si>
  <si>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</si>
  <si>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</si>
  <si>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</si>
  <si>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</si>
  <si>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</si>
  <si>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</si>
  <si>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</si>
  <si>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</si>
  <si>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</si>
  <si>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</si>
  <si>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</si>
  <si>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</si>
  <si>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</si>
  <si>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</si>
  <si>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</si>
  <si>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</si>
  <si>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</si>
  <si>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</si>
  <si>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</si>
  <si>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</si>
  <si>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</si>
  <si>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</si>
  <si>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</si>
  <si>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</si>
  <si>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</si>
  <si>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</si>
  <si>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</si>
  <si>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</si>
  <si>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</si>
  <si>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</si>
  <si>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</si>
  <si>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</si>
  <si>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</si>
  <si>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</si>
  <si>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</si>
  <si>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</si>
  <si>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</si>
  <si>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</si>
  <si>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</si>
  <si>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</si>
  <si>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</si>
  <si>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</si>
  <si>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</si>
  <si>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</si>
  <si>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</si>
  <si>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</si>
  <si>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</si>
  <si>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</si>
  <si>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</si>
  <si>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</si>
  <si>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</si>
  <si>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</si>
  <si>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</si>
  <si>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</si>
  <si>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</si>
  <si>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</si>
  <si>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</si>
  <si>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</si>
  <si>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</si>
  <si>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</si>
  <si>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</si>
  <si>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</si>
  <si>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</si>
  <si>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</si>
  <si>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</si>
  <si>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</si>
  <si>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</si>
  <si>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</si>
  <si>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</si>
  <si>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</si>
  <si>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</si>
  <si>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</si>
  <si>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</si>
  <si>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</si>
  <si>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</si>
  <si>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</si>
  <si>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</si>
  <si>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</si>
  <si>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</si>
  <si>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</si>
  <si>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</si>
  <si>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</si>
  <si>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</si>
  <si>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</si>
  <si>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</si>
  <si>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</si>
  <si>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</si>
  <si>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</si>
  <si>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</si>
  <si>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</si>
  <si>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</si>
  <si>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</si>
  <si>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</si>
  <si>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</si>
  <si>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</si>
  <si>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</si>
  <si>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</si>
  <si>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</si>
  <si>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</si>
  <si>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</si>
  <si>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</si>
  <si>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</si>
  <si>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</si>
  <si>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</si>
  <si>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</si>
  <si>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</si>
  <si>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</si>
  <si>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</si>
  <si>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</si>
  <si>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</si>
  <si>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</si>
  <si>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</si>
  <si>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</si>
  <si>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</si>
  <si>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</si>
  <si>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</si>
  <si>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</si>
  <si>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</si>
  <si>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</si>
  <si>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</si>
  <si>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</si>
  <si>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</si>
  <si>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</si>
  <si>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</si>
  <si>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</si>
  <si>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</si>
  <si>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</si>
  <si>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</si>
  <si>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</si>
  <si>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</si>
  <si>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</si>
  <si>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</si>
  <si>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</si>
  <si>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</si>
  <si>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</si>
  <si>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</si>
  <si>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</si>
  <si>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</si>
  <si>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</si>
  <si>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</si>
  <si>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</si>
  <si>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</si>
  <si>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</si>
  <si>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</si>
  <si>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</si>
  <si>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</si>
  <si>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</si>
  <si>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</si>
  <si>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</si>
  <si>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</si>
  <si>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</si>
  <si>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</si>
  <si>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</si>
  <si>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</si>
  <si>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</si>
  <si>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</si>
  <si>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</si>
  <si>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</si>
  <si>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</si>
  <si>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</si>
  <si>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</si>
  <si>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</si>
  <si>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</si>
  <si>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</si>
  <si>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</si>
  <si>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</si>
  <si>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</si>
  <si>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</si>
  <si>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</si>
  <si>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</si>
  <si>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</si>
  <si>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</si>
  <si>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</si>
  <si>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</si>
  <si>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</si>
  <si>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</si>
  <si>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</si>
  <si>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</si>
  <si>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</si>
  <si>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</si>
  <si>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</si>
  <si>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</si>
  <si>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</si>
  <si>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</si>
  <si>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</si>
  <si>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</si>
  <si>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</si>
  <si>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</si>
  <si>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</si>
  <si>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</si>
  <si>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</si>
  <si>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</si>
  <si>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</si>
  <si>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</si>
  <si>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</si>
  <si>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</si>
  <si>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</si>
  <si>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</si>
  <si>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</si>
  <si>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</si>
  <si>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</si>
  <si>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</si>
  <si>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</si>
  <si>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</si>
  <si>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</si>
  <si>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</si>
  <si>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</si>
  <si>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</si>
  <si>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</si>
  <si>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</si>
  <si>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</si>
  <si>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</si>
  <si>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</si>
  <si>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</si>
  <si>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</si>
  <si>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</si>
  <si>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</si>
  <si>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</si>
  <si>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</si>
  <si>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</si>
  <si>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</si>
  <si>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</si>
  <si>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</si>
  <si>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</si>
  <si>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</si>
  <si>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</si>
  <si>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</si>
  <si>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</si>
  <si>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</si>
  <si>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</si>
  <si>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</si>
  <si>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</si>
  <si>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</si>
  <si>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</si>
  <si>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</si>
  <si>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</si>
  <si>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</si>
  <si>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</si>
  <si>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</si>
  <si>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</si>
  <si>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</si>
  <si>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</si>
  <si>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</si>
  <si>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</si>
  <si>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</si>
  <si>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</si>
  <si>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</si>
  <si>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</si>
  <si>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</si>
  <si>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</si>
  <si>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</si>
  <si>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</si>
  <si>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</si>
  <si>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</si>
  <si>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</si>
  <si>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</si>
  <si>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</si>
  <si>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</si>
  <si>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</si>
  <si>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</si>
  <si>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</si>
  <si>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</si>
  <si>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</si>
  <si>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</si>
  <si>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</si>
  <si>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</si>
  <si>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</si>
  <si>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</si>
  <si>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</si>
  <si>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</si>
  <si>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</si>
  <si>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</si>
  <si>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</si>
  <si>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</si>
  <si>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</si>
  <si>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</si>
  <si>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</si>
  <si>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</si>
  <si>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</si>
  <si>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</si>
  <si>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</si>
  <si>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</si>
  <si>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</si>
  <si>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</si>
  <si>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</si>
  <si>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</si>
  <si>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</si>
  <si>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</si>
  <si>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</si>
  <si>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</si>
  <si>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</si>
  <si>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</si>
  <si>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</si>
  <si>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</si>
  <si>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</si>
  <si>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</si>
  <si>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</si>
  <si>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</si>
  <si>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</si>
  <si>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</si>
  <si>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</si>
  <si>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</si>
  <si>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</si>
  <si>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</si>
  <si>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</si>
  <si>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</si>
  <si>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</si>
  <si>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</si>
  <si>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</si>
  <si>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</si>
  <si>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</si>
  <si>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</si>
  <si>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</si>
  <si>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</si>
  <si>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</si>
  <si>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</si>
  <si>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</si>
  <si>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</si>
  <si>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</si>
  <si>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</si>
  <si>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</si>
  <si>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</si>
  <si>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</si>
  <si>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</si>
  <si>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</si>
  <si>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</si>
  <si>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</si>
  <si>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</si>
  <si>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</si>
  <si>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</si>
  <si>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</si>
  <si>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</si>
  <si>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</si>
  <si>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</si>
  <si>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</si>
  <si>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</si>
  <si>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</si>
  <si>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</si>
  <si>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</si>
  <si>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</si>
  <si>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</si>
  <si>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</si>
  <si>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</si>
  <si>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</si>
  <si>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</si>
  <si>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</si>
  <si>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</si>
  <si>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</si>
  <si>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</si>
  <si>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</si>
  <si>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</si>
  <si>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</si>
  <si>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</si>
  <si>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</si>
  <si>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</si>
  <si>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</si>
  <si>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</si>
  <si>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</si>
  <si>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</si>
  <si>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</si>
  <si>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</si>
  <si>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</si>
  <si>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</si>
  <si>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</si>
  <si>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</si>
  <si>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</si>
  <si>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</si>
  <si>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</si>
  <si>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</si>
  <si>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</si>
  <si>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</si>
  <si>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</si>
  <si>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</si>
  <si>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</si>
  <si>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</si>
  <si>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</si>
  <si>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</si>
  <si>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</si>
  <si>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</si>
  <si>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</si>
  <si>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</si>
  <si>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</si>
  <si>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</si>
  <si>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</si>
  <si>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</si>
  <si>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</si>
  <si>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</si>
  <si>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</si>
  <si>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</si>
  <si>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</si>
  <si>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</si>
  <si>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</si>
  <si>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</si>
  <si>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</si>
  <si>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</si>
  <si>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</si>
  <si>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</si>
  <si>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</si>
  <si>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</si>
  <si>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</si>
  <si>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</si>
  <si>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</si>
  <si>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</si>
  <si>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</si>
  <si>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</si>
  <si>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</si>
  <si>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</si>
  <si>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</si>
  <si>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</si>
  <si>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</si>
  <si>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</si>
  <si>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</si>
  <si>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</si>
  <si>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</si>
  <si>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</si>
  <si>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</si>
  <si>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</si>
  <si>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</si>
  <si>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</si>
  <si>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</si>
  <si>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</si>
  <si>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</si>
  <si>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</si>
  <si>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</si>
  <si>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</si>
  <si>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</si>
  <si>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</si>
  <si>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</si>
  <si>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</si>
  <si>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</si>
  <si>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</si>
  <si>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</si>
  <si>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</si>
  <si>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</si>
  <si>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</si>
  <si>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</si>
  <si>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</si>
  <si>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</si>
  <si>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</si>
  <si>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</si>
  <si>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</si>
  <si>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</si>
  <si>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</si>
  <si>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</si>
  <si>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</si>
  <si>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</si>
  <si>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</si>
  <si>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</si>
  <si>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</si>
  <si>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</si>
  <si>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</si>
  <si>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</si>
  <si>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</si>
  <si>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</si>
  <si>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</si>
  <si>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</si>
  <si>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</si>
  <si>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</si>
  <si>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</si>
  <si>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</si>
  <si>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</si>
  <si>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</si>
  <si>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</si>
  <si>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</si>
  <si>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</si>
  <si>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</si>
  <si>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</si>
  <si>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</si>
  <si>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</si>
  <si>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</si>
  <si>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</si>
  <si>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</si>
  <si>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</si>
  <si>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</si>
  <si>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</si>
  <si>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</si>
  <si>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</si>
  <si>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</si>
  <si>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</si>
  <si>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</si>
  <si>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</si>
  <si>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</si>
  <si>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</si>
  <si>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</si>
  <si>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</si>
  <si>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</si>
  <si>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</si>
  <si>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</si>
  <si>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</si>
  <si>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</si>
  <si>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</si>
  <si>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</si>
  <si>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</si>
  <si>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</si>
  <si>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</si>
  <si>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</si>
  <si>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</si>
  <si>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</si>
  <si>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</si>
  <si>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</si>
  <si>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</si>
  <si>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</si>
  <si>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</si>
  <si>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</si>
  <si>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</si>
  <si>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</si>
  <si>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</si>
  <si>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</si>
  <si>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</si>
  <si>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</si>
  <si>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</si>
  <si>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</si>
  <si>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</si>
  <si>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</si>
  <si>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</si>
  <si>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</si>
  <si>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</si>
  <si>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</si>
  <si>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</si>
  <si>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</si>
  <si>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</si>
  <si>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</si>
  <si>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</si>
  <si>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</si>
  <si>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</si>
  <si>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</si>
  <si>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</si>
  <si>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</si>
  <si>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</si>
  <si>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</si>
  <si>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</si>
  <si>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</si>
  <si>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</si>
  <si>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</si>
  <si>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</si>
  <si>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</si>
  <si>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</si>
  <si>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</si>
  <si>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</si>
  <si>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</si>
  <si>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</si>
  <si>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</si>
  <si>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</si>
  <si>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</si>
  <si>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</si>
  <si>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</si>
  <si>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</si>
  <si>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</si>
  <si>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</si>
  <si>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</si>
  <si>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</si>
  <si>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</si>
  <si>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</si>
  <si>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</si>
  <si>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</si>
  <si>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</si>
  <si>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</si>
  <si>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</si>
  <si>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</si>
  <si>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</si>
  <si>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</si>
  <si>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</si>
  <si>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</si>
  <si>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</si>
  <si>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</si>
  <si>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</si>
  <si>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</si>
  <si>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</si>
  <si>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</si>
  <si>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</si>
  <si>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</si>
  <si>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</si>
  <si>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</si>
  <si>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</si>
  <si>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</si>
  <si>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</si>
  <si>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</si>
  <si>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</si>
  <si>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</si>
  <si>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</si>
  <si>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</si>
  <si>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</si>
  <si>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</si>
  <si>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</si>
  <si>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</si>
  <si>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</si>
  <si>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</si>
  <si>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</si>
  <si>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</si>
  <si>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</si>
  <si>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</si>
  <si>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</si>
  <si>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</si>
  <si>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</si>
  <si>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</si>
  <si>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</si>
  <si>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</si>
  <si>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</si>
  <si>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</si>
  <si>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</si>
  <si>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</si>
  <si>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</si>
  <si>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</si>
  <si>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</si>
  <si>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</si>
  <si>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</si>
  <si>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</si>
  <si>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</si>
  <si>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</si>
  <si>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</si>
  <si>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</si>
  <si>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</si>
  <si>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</si>
  <si>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</si>
  <si>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</si>
  <si>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</si>
  <si>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</si>
  <si>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</si>
  <si>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</si>
  <si>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</si>
  <si>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</si>
  <si>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</si>
  <si>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</si>
  <si>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</si>
  <si>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</si>
  <si>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</si>
  <si>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</si>
  <si>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</si>
  <si>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</si>
  <si>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</si>
  <si>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</si>
  <si>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</si>
  <si>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</si>
  <si>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</si>
  <si>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</si>
  <si>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</si>
  <si>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</si>
  <si>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</si>
  <si>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</si>
  <si>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</si>
  <si>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</si>
  <si>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</si>
  <si>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</si>
  <si>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</si>
  <si>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</si>
  <si>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</si>
  <si>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</si>
  <si>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</si>
  <si>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</si>
  <si>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</si>
  <si>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</si>
  <si>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</si>
  <si>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</si>
  <si>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</si>
  <si>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</si>
  <si>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</si>
  <si>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</si>
  <si>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</si>
  <si>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</si>
  <si>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</si>
  <si>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</si>
  <si>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</si>
  <si>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</si>
  <si>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</si>
  <si>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</si>
  <si>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</si>
  <si>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</si>
  <si>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</si>
  <si>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</si>
  <si>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</si>
  <si>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</si>
  <si>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</si>
  <si>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</si>
  <si>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</si>
  <si>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</si>
  <si>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</si>
  <si>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</si>
  <si>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</si>
  <si>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</si>
  <si>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</si>
  <si>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</si>
  <si>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</si>
  <si>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</si>
  <si>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</si>
  <si>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</si>
  <si>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</si>
  <si>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</si>
  <si>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</si>
  <si>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</si>
  <si>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</si>
  <si>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</si>
  <si>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</si>
  <si>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</si>
  <si>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</si>
  <si>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</si>
  <si>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</si>
  <si>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</si>
  <si>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</si>
  <si>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</si>
  <si>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</si>
  <si>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</si>
  <si>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</si>
  <si>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</si>
  <si>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</si>
  <si>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</si>
  <si>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</si>
  <si>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</si>
  <si>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</si>
  <si>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</si>
  <si>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</si>
  <si>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</si>
  <si>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</si>
  <si>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</si>
  <si>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</si>
  <si>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</si>
  <si>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</si>
  <si>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</si>
  <si>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</si>
  <si>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</si>
  <si>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</si>
  <si>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</si>
  <si>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</si>
  <si>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</si>
  <si>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</si>
  <si>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</si>
  <si>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</si>
  <si>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</si>
  <si>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</si>
  <si>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</si>
  <si>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</si>
  <si>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</si>
  <si>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</si>
  <si>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</si>
  <si>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</si>
  <si>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</si>
  <si>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</si>
  <si>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</si>
  <si>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</si>
  <si>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</si>
  <si>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</si>
  <si>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</si>
  <si>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</si>
  <si>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</si>
  <si>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</si>
  <si>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</si>
  <si>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</si>
  <si>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</si>
  <si>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</si>
  <si>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</si>
  <si>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</si>
  <si>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</si>
  <si>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</si>
  <si>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</si>
  <si>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</si>
  <si>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</si>
  <si>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</si>
  <si>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</si>
  <si>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</si>
  <si>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</si>
  <si>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</si>
  <si>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</si>
  <si>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</si>
  <si>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</si>
  <si>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</si>
  <si>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</si>
  <si>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</si>
  <si>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</si>
  <si>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</si>
  <si>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</si>
  <si>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</si>
  <si>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</si>
  <si>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</si>
  <si>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</si>
  <si>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</si>
  <si>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</si>
  <si>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</si>
  <si>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</si>
  <si>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</si>
  <si>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</si>
  <si>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</si>
  <si>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</si>
  <si>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</si>
  <si>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</si>
  <si>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</si>
  <si>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</si>
  <si>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</si>
  <si>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</si>
  <si>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</si>
  <si>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</si>
  <si>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</si>
  <si>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</si>
  <si>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</si>
  <si>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</si>
  <si>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</si>
  <si>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</si>
  <si>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</si>
  <si>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</si>
  <si>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</si>
  <si>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</si>
  <si>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</si>
  <si>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</si>
  <si>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</si>
  <si>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</si>
  <si>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</si>
  <si>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</si>
  <si>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</si>
  <si>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</si>
  <si>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</si>
  <si>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</si>
  <si>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</si>
  <si>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</si>
  <si>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</si>
  <si>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</si>
  <si>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</si>
  <si>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</si>
  <si>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</si>
  <si>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</si>
  <si>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</si>
  <si>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</si>
  <si>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</si>
  <si>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</si>
  <si>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</si>
  <si>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</si>
  <si>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</si>
  <si>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</si>
  <si>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</si>
  <si>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</si>
  <si>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</si>
  <si>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</si>
  <si>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</si>
  <si>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</si>
  <si>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</si>
  <si>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</si>
  <si>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</si>
  <si>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</si>
  <si>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</si>
  <si>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</si>
  <si>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</si>
  <si>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</si>
  <si>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</si>
  <si>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</si>
  <si>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</si>
  <si>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</si>
  <si>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</si>
  <si>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</si>
  <si>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</si>
  <si>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</si>
  <si>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</si>
  <si>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</si>
  <si>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</si>
  <si>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</si>
  <si>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</si>
  <si>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</si>
  <si>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</si>
  <si>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</si>
  <si>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</si>
  <si>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</si>
  <si>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</si>
  <si>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</si>
  <si>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</si>
  <si>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</si>
  <si>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</si>
  <si>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</si>
  <si>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</si>
  <si>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</si>
  <si>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</si>
  <si>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</si>
  <si>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</si>
  <si>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</si>
  <si>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</si>
  <si>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</si>
  <si>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</si>
  <si>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</si>
  <si>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</si>
  <si>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</si>
  <si>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</si>
  <si>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</si>
  <si>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</si>
  <si>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</si>
  <si>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</si>
  <si>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</si>
  <si>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</si>
  <si>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</si>
  <si>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</si>
  <si>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</si>
  <si>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</si>
  <si>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</si>
  <si>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</si>
  <si>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</si>
  <si>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</si>
  <si>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</si>
  <si>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</si>
  <si>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</si>
  <si>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</si>
  <si>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</si>
  <si>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</si>
  <si>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</si>
  <si>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</si>
  <si>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</si>
  <si>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</si>
  <si>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</si>
  <si>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</si>
  <si>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</si>
  <si>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</si>
  <si>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</si>
  <si>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</si>
  <si>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</si>
  <si>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</si>
  <si>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</si>
  <si>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</si>
  <si>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</si>
  <si>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</si>
  <si>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</si>
  <si>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</si>
  <si>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</si>
  <si>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</si>
  <si>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</si>
  <si>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</si>
  <si>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</si>
  <si>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</si>
  <si>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</si>
  <si>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</si>
  <si>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</si>
  <si>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</si>
  <si>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</si>
  <si>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</si>
  <si>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</si>
  <si>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</si>
  <si>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</si>
  <si>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</si>
  <si>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</si>
  <si>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</si>
  <si>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</si>
  <si>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</si>
  <si>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</si>
  <si>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</si>
  <si>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</si>
  <si>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</si>
  <si>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</si>
  <si>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</si>
  <si>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</si>
  <si>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</si>
  <si>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</si>
  <si>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</si>
  <si>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</si>
  <si>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</si>
  <si>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</si>
  <si>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</si>
  <si>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</si>
  <si>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</si>
  <si>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</si>
  <si>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</si>
  <si>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</si>
  <si>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</si>
  <si>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</si>
  <si>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</si>
  <si>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</si>
  <si>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</si>
  <si>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</si>
  <si>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</si>
  <si>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</si>
  <si>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</si>
  <si>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</si>
  <si>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</si>
  <si>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</si>
  <si>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</si>
  <si>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</si>
  <si>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</si>
  <si>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</si>
  <si>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</si>
  <si>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</si>
  <si>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</si>
  <si>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</si>
  <si>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</si>
  <si>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</si>
  <si>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</si>
  <si>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</si>
  <si>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</si>
  <si>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</si>
  <si>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</si>
  <si>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</si>
  <si>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</si>
  <si>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</si>
  <si>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</si>
  <si>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</si>
  <si>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</si>
  <si>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</si>
  <si>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</si>
  <si>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</si>
  <si>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</si>
  <si>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</si>
  <si>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</si>
  <si>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</si>
  <si>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</si>
  <si>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</si>
  <si>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</si>
  <si>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</si>
  <si>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</si>
  <si>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</si>
  <si>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</si>
  <si>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</si>
  <si>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</si>
  <si>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</si>
  <si>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</si>
  <si>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</si>
  <si>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</si>
  <si>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</si>
  <si>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</si>
  <si>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</si>
  <si>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</si>
  <si>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</si>
  <si>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</si>
  <si>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</si>
  <si>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</si>
  <si>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</si>
  <si>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</si>
  <si>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</si>
  <si>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</si>
  <si>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</si>
  <si>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</si>
  <si>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</si>
  <si>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</si>
  <si>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</si>
  <si>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</si>
  <si>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</si>
  <si>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</si>
  <si>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</si>
  <si>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</si>
  <si>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</si>
  <si>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</si>
  <si>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</si>
  <si>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</si>
  <si>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</si>
  <si>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</si>
  <si>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</si>
  <si>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</si>
  <si>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</si>
  <si>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</si>
  <si>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</si>
  <si>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</si>
  <si>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</si>
  <si>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</si>
  <si>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</si>
  <si>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</si>
  <si>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</si>
  <si>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</si>
  <si>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</si>
  <si>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</si>
  <si>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</si>
  <si>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</si>
  <si>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</si>
  <si>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</si>
  <si>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</si>
  <si>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</si>
  <si>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</si>
  <si>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</si>
  <si>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</si>
  <si>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</si>
  <si>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</si>
  <si>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</si>
  <si>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</si>
  <si>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</si>
  <si>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</si>
  <si>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</si>
  <si>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</si>
  <si>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</si>
  <si>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</si>
  <si>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</si>
  <si>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</si>
  <si>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</si>
  <si>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</si>
  <si>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</si>
  <si>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</si>
  <si>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</si>
  <si>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</si>
  <si>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</si>
  <si>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</si>
  <si>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</si>
  <si>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</si>
  <si>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</si>
  <si>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</si>
  <si>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</si>
  <si>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</si>
  <si>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</si>
  <si>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</si>
  <si>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</si>
  <si>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</si>
  <si>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</si>
  <si>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</si>
  <si>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</si>
  <si>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</si>
  <si>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</si>
  <si>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</si>
  <si>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</si>
  <si>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</si>
  <si>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</si>
  <si>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</si>
  <si>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</si>
  <si>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</si>
  <si>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</si>
  <si>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</si>
  <si>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</si>
  <si>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</si>
  <si>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</si>
  <si>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</si>
  <si>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</si>
  <si>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</si>
  <si>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</si>
  <si>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</si>
  <si>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</si>
  <si>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</si>
  <si>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</si>
  <si>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</si>
  <si>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</si>
  <si>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</si>
  <si>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</si>
  <si>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</si>
  <si>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</si>
  <si>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</si>
  <si>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</si>
  <si>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</si>
  <si>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</si>
  <si>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</si>
  <si>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</si>
  <si>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</si>
  <si>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</si>
  <si>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</si>
  <si>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</si>
  <si>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</si>
  <si>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</si>
  <si>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</si>
  <si>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</si>
  <si>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</si>
  <si>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</si>
  <si>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</si>
  <si>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</si>
  <si>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</si>
  <si>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</si>
  <si>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</si>
  <si>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</si>
  <si>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</si>
  <si>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</si>
  <si>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</si>
  <si>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</si>
  <si>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</si>
  <si>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</si>
  <si>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</si>
  <si>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</si>
  <si>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</si>
  <si>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</si>
  <si>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</si>
  <si>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</si>
  <si>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</si>
  <si>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</si>
  <si>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</si>
  <si>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</si>
  <si>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</si>
  <si>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</si>
  <si>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</si>
  <si>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</si>
  <si>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</si>
  <si>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</si>
  <si>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</si>
  <si>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</si>
  <si>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</si>
  <si>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</si>
  <si>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</si>
  <si>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</si>
  <si>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</si>
  <si>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</si>
  <si>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</si>
  <si>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</si>
  <si>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</si>
  <si>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</si>
  <si>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</si>
  <si>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</si>
  <si>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</si>
  <si>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</si>
  <si>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</si>
  <si>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</si>
  <si>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</si>
  <si>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</si>
  <si>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</si>
  <si>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</si>
  <si>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</si>
  <si>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</si>
  <si>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</si>
  <si>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</si>
  <si>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</si>
  <si>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</si>
  <si>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</si>
  <si>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</si>
  <si>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</si>
  <si>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</si>
  <si>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</si>
  <si>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</si>
  <si>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</si>
  <si>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</si>
  <si>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</si>
  <si>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</si>
  <si>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</si>
  <si>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</si>
  <si>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</si>
  <si>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</si>
  <si>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</si>
  <si>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</si>
  <si>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</si>
  <si>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</si>
  <si>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</si>
  <si>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</si>
  <si>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</si>
  <si>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</si>
  <si>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</si>
  <si>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</si>
  <si>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</si>
  <si>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</si>
  <si>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</si>
  <si>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</si>
  <si>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</si>
  <si>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</si>
  <si>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</si>
  <si>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</si>
  <si>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</si>
  <si>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</si>
  <si>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</si>
  <si>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</si>
  <si>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</si>
  <si>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</si>
  <si>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</si>
  <si>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</si>
  <si>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</si>
  <si>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</si>
  <si>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</si>
  <si>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</si>
  <si>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</si>
  <si>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</si>
  <si>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</si>
  <si>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</si>
  <si>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</si>
  <si>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</si>
  <si>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</si>
  <si>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</si>
  <si>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</si>
  <si>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</si>
  <si>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</si>
  <si>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</si>
  <si>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</si>
  <si>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</si>
  <si>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</si>
  <si>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</si>
  <si>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</si>
  <si>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</si>
  <si>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</si>
  <si>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</si>
  <si>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</si>
  <si>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</si>
  <si>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</si>
  <si>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</si>
  <si>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</si>
  <si>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</si>
  <si>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</si>
  <si>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</si>
  <si>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</si>
  <si>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</si>
  <si>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</si>
  <si>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</si>
  <si>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</si>
  <si>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</si>
  <si>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</si>
  <si>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</si>
  <si>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</si>
  <si>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</si>
  <si>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</si>
  <si>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</si>
  <si>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</si>
  <si>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</si>
  <si>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</si>
  <si>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</si>
  <si>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</si>
  <si>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</si>
  <si>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</si>
  <si>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</si>
  <si>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</si>
  <si>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</si>
  <si>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</si>
  <si>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</si>
  <si>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</si>
  <si>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</si>
  <si>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</si>
  <si>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</si>
  <si>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</si>
  <si>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</si>
  <si>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</si>
  <si>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</si>
  <si>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</si>
  <si>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</si>
  <si>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</si>
  <si>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</si>
  <si>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</si>
  <si>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</si>
  <si>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</si>
  <si>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</si>
  <si>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</si>
  <si>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</si>
  <si>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</si>
  <si>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</si>
  <si>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</si>
  <si>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</si>
  <si>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</si>
  <si>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</si>
  <si>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</si>
  <si>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</si>
  <si>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</si>
  <si>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</si>
  <si>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</si>
  <si>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</si>
  <si>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</si>
  <si>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</si>
  <si>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</si>
  <si>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</si>
  <si>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</si>
  <si>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</si>
  <si>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</si>
  <si>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</si>
  <si>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</si>
  <si>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</si>
  <si>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</si>
  <si>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</si>
  <si>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</si>
  <si>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</si>
  <si>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</si>
  <si>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</si>
  <si>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</si>
  <si>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</si>
  <si>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</si>
  <si>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</si>
  <si>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</si>
  <si>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</si>
  <si>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</si>
  <si>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</si>
  <si>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</si>
  <si>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</si>
  <si>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</si>
  <si>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</si>
  <si>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</si>
  <si>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</si>
  <si>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</si>
  <si>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</si>
  <si>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</si>
  <si>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</si>
  <si>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</si>
  <si>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</si>
  <si>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</si>
  <si>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</si>
  <si>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</si>
  <si>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</si>
  <si>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</si>
  <si>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</si>
  <si>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</si>
  <si>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</si>
  <si>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</si>
  <si>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</si>
  <si>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</si>
  <si>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</si>
  <si>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</si>
  <si>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</si>
  <si>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</si>
  <si>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</si>
  <si>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</si>
  <si>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</si>
  <si>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</si>
  <si>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</si>
  <si>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</si>
  <si>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</si>
  <si>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</si>
  <si>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</si>
  <si>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</si>
  <si>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</si>
  <si>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</si>
  <si>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</si>
  <si>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</si>
  <si>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</si>
  <si>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</si>
  <si>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</si>
  <si>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</si>
  <si>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</si>
  <si>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</si>
  <si>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</si>
  <si>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</si>
  <si>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</si>
  <si>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</si>
  <si>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</si>
  <si>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</si>
  <si>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</si>
  <si>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</si>
  <si>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</si>
  <si>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</si>
  <si>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</si>
  <si>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</si>
  <si>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</si>
  <si>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</si>
  <si>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</si>
  <si>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</si>
  <si>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</si>
  <si>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</si>
  <si>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</si>
  <si>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</si>
  <si>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</si>
  <si>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</si>
  <si>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</si>
  <si>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</si>
  <si>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</si>
  <si>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</si>
  <si>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</si>
  <si>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</si>
  <si>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</si>
  <si>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</si>
  <si>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</si>
  <si>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</si>
  <si>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</si>
  <si>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</si>
  <si>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</si>
  <si>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</si>
  <si>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</si>
  <si>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</si>
  <si>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</si>
  <si>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</si>
  <si>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</si>
  <si>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</si>
  <si>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</si>
  <si>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</si>
  <si>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</si>
  <si>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</si>
  <si>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</si>
  <si>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</si>
  <si>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</si>
  <si>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</si>
  <si>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</si>
  <si>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</si>
  <si>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</si>
  <si>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</si>
  <si>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</si>
  <si>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</si>
  <si>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</si>
  <si>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</si>
  <si>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</si>
  <si>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</si>
  <si>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</si>
  <si>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</si>
  <si>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</si>
  <si>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</si>
  <si>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</si>
  <si>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</si>
  <si>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</si>
  <si>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</si>
  <si>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</si>
  <si>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</si>
  <si>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</si>
  <si>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</si>
  <si>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</si>
  <si>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</si>
  <si>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</si>
  <si>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</si>
  <si>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</si>
  <si>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</si>
  <si>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</si>
  <si>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</si>
  <si>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</si>
  <si>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</si>
  <si>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</si>
  <si>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</si>
  <si>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</si>
  <si>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</si>
  <si>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</si>
  <si>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</si>
  <si>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</si>
  <si>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</si>
  <si>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</si>
  <si>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</si>
  <si>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</si>
  <si>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</si>
  <si>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</si>
  <si>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</si>
  <si>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</si>
  <si>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</si>
  <si>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</si>
  <si>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</si>
  <si>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</si>
  <si>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</si>
  <si>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</si>
  <si>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</si>
  <si>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</si>
  <si>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</si>
  <si>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</si>
  <si>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</si>
  <si>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</si>
  <si>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</si>
  <si>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</si>
  <si>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</si>
  <si>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</si>
  <si>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</si>
  <si>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</si>
  <si>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</si>
  <si>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</si>
  <si>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</si>
  <si>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</si>
  <si>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</si>
  <si>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</si>
  <si>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</si>
  <si>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</si>
  <si>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</si>
  <si>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</si>
  <si>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</si>
  <si>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</si>
  <si>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</si>
  <si>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</si>
  <si>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</si>
  <si>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</si>
  <si>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</si>
  <si>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</si>
  <si>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</si>
  <si>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</si>
  <si>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</si>
  <si>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</si>
  <si>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</si>
  <si>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</si>
  <si>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</si>
  <si>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</si>
  <si>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</si>
  <si>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</si>
  <si>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</si>
  <si>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</si>
  <si>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</si>
  <si>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</si>
  <si>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</si>
  <si>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</si>
  <si>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</si>
  <si>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</si>
  <si>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</si>
  <si>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</si>
  <si>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</si>
  <si>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</si>
  <si>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</si>
  <si>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</si>
  <si>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</si>
  <si>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</si>
  <si>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</si>
  <si>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</si>
  <si>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</si>
  <si>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</si>
  <si>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</si>
  <si>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</si>
  <si>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</si>
  <si>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</si>
  <si>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</si>
  <si>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</si>
  <si>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</si>
  <si>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</si>
  <si>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</si>
  <si>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</si>
  <si>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</si>
  <si>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</si>
  <si>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</si>
  <si>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</si>
  <si>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</si>
  <si>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</si>
  <si>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</si>
  <si>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</si>
  <si>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</si>
  <si>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</si>
  <si>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</si>
  <si>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</si>
  <si>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</si>
  <si>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</si>
  <si>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</si>
  <si>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</si>
  <si>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</si>
  <si>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</si>
  <si>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</si>
  <si>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</si>
  <si>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</si>
  <si>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</si>
  <si>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</si>
  <si>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</si>
  <si>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</si>
  <si>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</si>
  <si>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</si>
  <si>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</si>
  <si>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</si>
  <si>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</si>
  <si>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</si>
  <si>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</si>
  <si>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</si>
  <si>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</si>
  <si>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</si>
  <si>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</si>
  <si>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</si>
  <si>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</si>
  <si>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</si>
  <si>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</si>
  <si>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</si>
  <si>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</si>
  <si>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</si>
  <si>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</si>
  <si>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</si>
  <si>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</si>
  <si>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</si>
  <si>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</si>
  <si>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</si>
  <si>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</si>
  <si>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</si>
  <si>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</si>
  <si>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</si>
  <si>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</si>
  <si>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</si>
  <si>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</si>
  <si>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</si>
  <si>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</si>
  <si>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</si>
  <si>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</si>
  <si>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</si>
  <si>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</si>
  <si>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</si>
  <si>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</si>
  <si>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</si>
  <si>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</si>
  <si>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</si>
  <si>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</si>
  <si>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</si>
  <si>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</si>
  <si>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</si>
  <si>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</si>
  <si>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</si>
  <si>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</si>
  <si>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</si>
  <si>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</si>
  <si>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</si>
  <si>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</si>
  <si>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</si>
  <si>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</si>
  <si>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</si>
  <si>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</si>
  <si>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</si>
  <si>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</si>
  <si>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</si>
  <si>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</si>
  <si>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</si>
  <si>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</si>
  <si>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</si>
  <si>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</si>
  <si>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</si>
  <si>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</si>
  <si>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</si>
  <si>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</si>
  <si>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</si>
  <si>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</si>
  <si>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</si>
  <si>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</si>
  <si>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</si>
  <si>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</si>
  <si>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</si>
  <si>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</si>
  <si>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</si>
  <si>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</si>
  <si>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</si>
  <si>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</si>
  <si>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</si>
  <si>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</si>
  <si>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</si>
  <si>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</si>
  <si>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</si>
  <si>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</si>
  <si>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</si>
  <si>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</si>
  <si>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</si>
  <si>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</si>
  <si>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</si>
  <si>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</si>
  <si>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</si>
  <si>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</si>
  <si>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</si>
  <si>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</si>
  <si>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</si>
  <si>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</si>
  <si>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</si>
  <si>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</si>
  <si>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</si>
  <si>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</si>
  <si>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</si>
  <si>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</si>
  <si>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</si>
  <si>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</si>
  <si>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</si>
  <si>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</si>
  <si>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</si>
  <si>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</si>
  <si>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</si>
  <si>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</si>
  <si>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</si>
  <si>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</si>
  <si>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</si>
  <si>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</si>
  <si>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</si>
  <si>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</si>
  <si>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</si>
  <si>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</si>
  <si>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</si>
  <si>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</si>
  <si>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</si>
  <si>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</si>
  <si>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</si>
  <si>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</si>
  <si>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</si>
  <si>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</si>
  <si>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</si>
  <si>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</si>
  <si>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</si>
  <si>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</si>
  <si>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</si>
  <si>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</si>
  <si>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</si>
  <si>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</si>
  <si>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</si>
  <si>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</si>
  <si>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</si>
  <si>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</si>
  <si>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</si>
  <si>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</si>
  <si>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</si>
  <si>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</si>
  <si>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</si>
  <si>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</si>
  <si>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</si>
  <si>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</si>
  <si>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</si>
  <si>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</si>
  <si>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</si>
  <si>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</si>
  <si>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</si>
  <si>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</si>
  <si>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</si>
  <si>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</si>
  <si>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</si>
  <si>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</si>
  <si>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</si>
  <si>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</si>
  <si>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</si>
  <si>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</si>
  <si>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</si>
  <si>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</si>
  <si>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</si>
  <si>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</si>
  <si>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</si>
  <si>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</si>
  <si>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</si>
  <si>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</si>
  <si>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</si>
  <si>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</si>
  <si>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</si>
  <si>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</si>
  <si>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</si>
  <si>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</si>
  <si>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</si>
  <si>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</si>
  <si>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</si>
  <si>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</si>
  <si>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</si>
  <si>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</si>
  <si>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</si>
  <si>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</si>
  <si>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</si>
  <si>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</si>
  <si>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</si>
  <si>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</si>
  <si>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</si>
  <si>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</si>
  <si>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</si>
  <si>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</si>
  <si>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</si>
  <si>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</si>
  <si>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</si>
  <si>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</si>
  <si>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</si>
  <si>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</si>
  <si>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</si>
  <si>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</si>
  <si>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</si>
  <si>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</si>
  <si>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</si>
  <si>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</si>
  <si>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</si>
  <si>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</si>
  <si>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</si>
  <si>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</si>
  <si>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</si>
  <si>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</si>
  <si>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</si>
  <si>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</si>
  <si>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</si>
  <si>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</si>
  <si>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</si>
  <si>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</si>
  <si>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</si>
  <si>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</si>
  <si>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</si>
  <si>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</si>
  <si>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</si>
  <si>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</si>
  <si>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</si>
  <si>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</si>
  <si>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</si>
  <si>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</si>
  <si>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</si>
  <si>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</si>
  <si>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</si>
  <si>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</si>
  <si>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</si>
  <si>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</si>
  <si>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</si>
  <si>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</si>
  <si>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</si>
  <si>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</si>
  <si>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</si>
  <si>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</si>
  <si>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</si>
  <si>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</si>
  <si>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</si>
  <si>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</si>
  <si>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</si>
  <si>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</si>
  <si>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</si>
  <si>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</si>
  <si>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</si>
  <si>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</si>
  <si>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</si>
  <si>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</si>
  <si>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</si>
  <si>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</si>
  <si>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</si>
  <si>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</si>
  <si>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</si>
  <si>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</si>
  <si>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</si>
  <si>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</si>
  <si>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</si>
  <si>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</si>
  <si>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</si>
  <si>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</si>
  <si>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</si>
  <si>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</si>
  <si>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</si>
  <si>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</si>
  <si>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</si>
  <si>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</si>
  <si>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</si>
  <si>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</si>
  <si>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</si>
  <si>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</si>
  <si>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</si>
  <si>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</si>
  <si>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</si>
  <si>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</si>
  <si>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</si>
  <si>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</si>
  <si>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</si>
  <si>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</si>
  <si>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</si>
  <si>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</si>
  <si>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</si>
  <si>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</si>
  <si>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</si>
  <si>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</si>
  <si>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</si>
  <si>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</si>
  <si>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</si>
  <si>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</si>
  <si>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</si>
  <si>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</si>
  <si>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</si>
  <si>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</si>
  <si>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</si>
  <si>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</si>
  <si>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</si>
  <si>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</si>
  <si>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</si>
  <si>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</si>
  <si>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</si>
  <si>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</si>
  <si>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</si>
  <si>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</si>
  <si>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</si>
  <si>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</si>
  <si>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</si>
  <si>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</si>
  <si>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</si>
  <si>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</si>
  <si>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</si>
  <si>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</si>
  <si>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</si>
  <si>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</si>
  <si>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</si>
  <si>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</si>
  <si>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</si>
  <si>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</si>
  <si>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</si>
  <si>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</si>
  <si>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</si>
  <si>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</si>
  <si>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</si>
  <si>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</si>
  <si>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</si>
  <si>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</si>
  <si>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</si>
  <si>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</si>
  <si>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</si>
  <si>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</si>
  <si>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</si>
  <si>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</si>
  <si>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</si>
  <si>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</si>
  <si>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</si>
  <si>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</si>
  <si>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</si>
  <si>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</si>
  <si>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</si>
  <si>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</si>
  <si>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</si>
  <si>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</si>
  <si>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</si>
  <si>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</si>
  <si>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</si>
  <si>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</si>
  <si>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</si>
  <si>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</si>
  <si>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</si>
  <si>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</si>
  <si>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</si>
  <si>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</si>
  <si>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</si>
  <si>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</si>
  <si>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</si>
  <si>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</si>
  <si>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</si>
  <si>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</si>
  <si>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</si>
  <si>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</si>
  <si>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</si>
  <si>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</si>
  <si>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</si>
  <si>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</si>
  <si>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</si>
  <si>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</si>
  <si>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</si>
  <si>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</si>
  <si>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</si>
  <si>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</si>
  <si>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</si>
  <si>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</si>
  <si>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</si>
  <si>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</si>
  <si>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</si>
  <si>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</si>
  <si>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</si>
  <si>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</si>
  <si>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</si>
  <si>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</si>
  <si>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</si>
  <si>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</si>
  <si>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</si>
  <si>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</si>
  <si>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</si>
  <si>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</si>
  <si>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</si>
  <si>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</si>
  <si>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</si>
  <si>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</si>
  <si>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</si>
  <si>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</si>
  <si>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</si>
  <si>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</si>
  <si>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</si>
  <si>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</si>
  <si>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</si>
  <si>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</si>
  <si>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</si>
  <si>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</si>
  <si>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</si>
  <si>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</si>
  <si>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</si>
  <si>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</si>
  <si>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</si>
  <si>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</si>
  <si>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</si>
  <si>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</si>
  <si>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</si>
  <si>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</si>
  <si>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</si>
  <si>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</si>
  <si>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</si>
  <si>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</si>
  <si>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</si>
  <si>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</si>
  <si>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</si>
  <si>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</si>
  <si>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</si>
  <si>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</si>
  <si>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</si>
  <si>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</si>
  <si>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</si>
  <si>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</si>
  <si>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</si>
  <si>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</si>
  <si>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</si>
  <si>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</si>
  <si>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</si>
  <si>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</si>
  <si>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</si>
  <si>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</si>
  <si>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</si>
  <si>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</si>
  <si>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</si>
  <si>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</si>
  <si>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</si>
  <si>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</si>
  <si>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</si>
  <si>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</si>
  <si>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</si>
  <si>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</si>
  <si>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</si>
  <si>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</si>
  <si>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</si>
  <si>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</si>
  <si>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</si>
  <si>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</si>
  <si>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</si>
  <si>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</si>
  <si>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</si>
  <si>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</si>
  <si>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</si>
  <si>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</si>
  <si>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</si>
  <si>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</si>
  <si>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</si>
  <si>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</si>
  <si>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</si>
  <si>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</si>
  <si>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</si>
  <si>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</si>
  <si>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</si>
  <si>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</si>
  <si>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</si>
  <si>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</si>
  <si>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</si>
  <si>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</si>
  <si>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</si>
  <si>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</si>
  <si>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</si>
  <si>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</si>
  <si>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</si>
  <si>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</si>
  <si>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</si>
  <si>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</si>
  <si>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</si>
  <si>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</si>
  <si>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</si>
  <si>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</si>
  <si>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</si>
  <si>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</si>
  <si>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</si>
  <si>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</si>
  <si>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</si>
  <si>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</si>
  <si>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</si>
  <si>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</si>
  <si>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</si>
  <si>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</si>
  <si>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</si>
  <si>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</si>
  <si>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</si>
  <si>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</si>
  <si>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</si>
  <si>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</si>
  <si>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</si>
  <si>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</si>
  <si>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</si>
  <si>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</si>
  <si>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</si>
  <si>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</si>
  <si>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</si>
  <si>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</si>
  <si>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</si>
  <si>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</si>
  <si>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</si>
  <si>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</si>
  <si>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</si>
  <si>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</si>
  <si>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</si>
  <si>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</si>
  <si>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</si>
  <si>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</si>
  <si>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</si>
  <si>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</si>
  <si>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</si>
  <si>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</si>
  <si>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</si>
  <si>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</si>
  <si>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</si>
  <si>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</si>
  <si>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</si>
  <si>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</si>
  <si>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</si>
  <si>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</si>
  <si>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</si>
  <si>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</si>
  <si>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</si>
  <si>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</si>
  <si>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</si>
  <si>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</si>
  <si>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</si>
  <si>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</si>
  <si>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</si>
  <si>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</si>
  <si>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</si>
  <si>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</si>
  <si>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</si>
  <si>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</si>
  <si>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</si>
  <si>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</si>
  <si>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</si>
  <si>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</si>
  <si>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</si>
  <si>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</si>
  <si>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</si>
  <si>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</si>
  <si>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</si>
  <si>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</si>
  <si>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</si>
  <si>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</si>
  <si>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</si>
  <si>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</si>
  <si>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</si>
  <si>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</si>
  <si>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</si>
  <si>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</si>
  <si>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</si>
  <si>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</si>
  <si>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</si>
  <si>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</si>
  <si>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</si>
  <si>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</si>
  <si>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</si>
  <si>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</si>
  <si>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</si>
  <si>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</si>
  <si>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</si>
  <si>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</si>
  <si>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</si>
  <si>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</si>
  <si>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</si>
  <si>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</si>
  <si>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</si>
  <si>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</si>
  <si>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</si>
  <si>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</si>
  <si>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</si>
  <si>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</si>
  <si>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</si>
  <si>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</si>
  <si>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</si>
  <si>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</si>
  <si>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</si>
  <si>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</si>
  <si>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</si>
  <si>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</si>
  <si>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</si>
  <si>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</si>
  <si>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</si>
  <si>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</si>
  <si>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</si>
  <si>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</si>
  <si>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</si>
  <si>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</si>
  <si>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</si>
  <si>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</si>
  <si>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</si>
  <si>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</si>
  <si>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</si>
  <si>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</si>
  <si>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</si>
  <si>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</si>
  <si>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</si>
  <si>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</si>
  <si>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</si>
  <si>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</si>
  <si>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</si>
  <si>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</si>
  <si>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</si>
  <si>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</si>
  <si>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</si>
  <si>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</si>
  <si>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</si>
  <si>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</si>
  <si>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</si>
  <si>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</si>
  <si>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</si>
  <si>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</si>
  <si>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</si>
  <si>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</si>
  <si>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</si>
  <si>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</si>
  <si>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</si>
  <si>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</si>
  <si>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</si>
  <si>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</si>
  <si>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</si>
  <si>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</si>
  <si>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</si>
  <si>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</si>
  <si>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</si>
  <si>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</si>
  <si>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</si>
  <si>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</si>
  <si>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</si>
  <si>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</si>
  <si>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</si>
  <si>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</si>
  <si>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</si>
  <si>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</si>
  <si>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</si>
  <si>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</si>
  <si>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</si>
  <si>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</si>
  <si>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</si>
  <si>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</si>
  <si>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</si>
  <si>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</si>
  <si>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</si>
  <si>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</si>
  <si>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</si>
  <si>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</si>
  <si>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</si>
  <si>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</si>
  <si>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</si>
  <si>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</si>
  <si>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</si>
  <si>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</si>
  <si>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</si>
  <si>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</si>
  <si>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</si>
  <si>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</si>
  <si>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</si>
  <si>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</si>
  <si>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</si>
  <si>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</si>
  <si>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</si>
  <si>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</si>
  <si>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</si>
  <si>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</si>
  <si>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</si>
  <si>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</si>
  <si>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</si>
  <si>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</si>
  <si>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</si>
  <si>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</si>
  <si>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</si>
  <si>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</si>
  <si>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</si>
  <si>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</si>
  <si>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</si>
  <si>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</si>
  <si>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</si>
  <si>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</si>
  <si>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</si>
  <si>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</si>
  <si>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</si>
  <si>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</si>
  <si>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</si>
  <si>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</si>
  <si>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</si>
  <si>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</si>
  <si>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</si>
  <si>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</si>
  <si>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</si>
  <si>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</si>
  <si>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</si>
  <si>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</si>
  <si>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</si>
  <si>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</si>
  <si>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</si>
  <si>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</si>
  <si>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</si>
  <si>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</si>
  <si>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</si>
  <si>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</si>
  <si>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</si>
  <si>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</si>
  <si>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</si>
  <si>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</si>
  <si>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</si>
  <si>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</si>
  <si>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</si>
  <si>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</si>
  <si>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</si>
  <si>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</si>
  <si>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</si>
  <si>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</si>
  <si>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</si>
  <si>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</si>
  <si>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</si>
  <si>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</si>
  <si>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</si>
  <si>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</si>
  <si>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</si>
  <si>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</si>
  <si>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</si>
  <si>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</si>
  <si>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</si>
  <si>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</si>
  <si>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</si>
  <si>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</si>
  <si>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</si>
  <si>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</si>
  <si>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</si>
  <si>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</si>
  <si>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</si>
  <si>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</si>
  <si>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</si>
  <si>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</si>
  <si>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</si>
  <si>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</si>
  <si>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</si>
  <si>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</si>
  <si>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</si>
  <si>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</si>
  <si>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</si>
  <si>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</si>
  <si>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</si>
  <si>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</si>
  <si>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</si>
  <si>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</si>
  <si>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</si>
  <si>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</si>
  <si>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</si>
  <si>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</si>
  <si>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</si>
  <si>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</si>
  <si>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</si>
  <si>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</si>
  <si>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</si>
  <si>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</si>
  <si>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</si>
  <si>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</si>
  <si>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</si>
  <si>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</si>
  <si>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</si>
  <si>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</si>
  <si>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</si>
  <si>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</si>
  <si>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</si>
  <si>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</si>
  <si>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</si>
  <si>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</si>
  <si>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</si>
  <si>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</si>
  <si>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</si>
  <si>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</si>
  <si>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</si>
  <si>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</si>
  <si>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</si>
  <si>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</si>
  <si>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</si>
  <si>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</si>
  <si>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</si>
  <si>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</si>
  <si>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</si>
  <si>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</si>
  <si>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</si>
  <si>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</si>
  <si>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</si>
  <si>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</si>
  <si>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</si>
  <si>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</si>
  <si>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</si>
  <si>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</si>
  <si>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</si>
  <si>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</si>
  <si>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</si>
  <si>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</si>
  <si>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</si>
  <si>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</si>
  <si>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</si>
  <si>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</si>
  <si>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</si>
  <si>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</si>
  <si>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</si>
  <si>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</si>
  <si>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</si>
  <si>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</si>
  <si>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</si>
  <si>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</si>
  <si>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</si>
  <si>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</si>
  <si>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</si>
  <si>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</si>
  <si>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</si>
  <si>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</si>
  <si>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</si>
  <si>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</si>
  <si>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</si>
  <si>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</si>
  <si>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</si>
  <si>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</si>
  <si>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</si>
  <si>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</si>
  <si>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</si>
  <si>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</si>
  <si>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</si>
  <si>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</si>
  <si>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</si>
  <si>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</si>
  <si>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</si>
  <si>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</si>
  <si>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</si>
  <si>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</si>
  <si>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</si>
  <si>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</si>
  <si>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</si>
  <si>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</si>
  <si>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</si>
  <si>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</si>
  <si>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</si>
  <si>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</si>
  <si>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</si>
  <si>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</si>
  <si>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</si>
  <si>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</si>
  <si>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</si>
  <si>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</si>
  <si>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</si>
  <si>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</si>
  <si>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</si>
  <si>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</si>
  <si>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</si>
  <si>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</si>
  <si>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</si>
  <si>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</si>
  <si>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</si>
  <si>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</si>
  <si>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</si>
  <si>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</si>
  <si>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</si>
  <si>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</si>
  <si>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</si>
  <si>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</si>
  <si>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</si>
  <si>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</si>
  <si>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</si>
  <si>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</si>
  <si>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</si>
  <si>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</si>
  <si>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</si>
  <si>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</si>
  <si>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</si>
  <si>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</si>
  <si>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</si>
  <si>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</si>
  <si>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</si>
  <si>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</si>
  <si>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</si>
  <si>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</si>
  <si>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</si>
  <si>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</si>
  <si>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</si>
  <si>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</si>
  <si>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</si>
  <si>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</si>
  <si>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</si>
  <si>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</si>
  <si>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</si>
  <si>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</si>
  <si>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</si>
  <si>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</si>
  <si>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</si>
  <si>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</si>
  <si>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</si>
  <si>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</si>
  <si>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</si>
  <si>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</si>
  <si>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</si>
  <si>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</si>
  <si>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</si>
  <si>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</si>
  <si>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</si>
  <si>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</si>
  <si>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</si>
  <si>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</si>
  <si>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</si>
  <si>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</si>
  <si>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</si>
  <si>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</si>
  <si>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</si>
  <si>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</si>
  <si>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</si>
  <si>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</si>
  <si>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</si>
  <si>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</si>
  <si>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</si>
  <si>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</si>
  <si>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</si>
  <si>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</si>
  <si>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</si>
  <si>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</si>
  <si>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</si>
  <si>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</si>
  <si>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</si>
  <si>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</si>
  <si>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</si>
  <si>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</si>
  <si>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</si>
  <si>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</si>
  <si>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</si>
  <si>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</si>
  <si>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</si>
  <si>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</si>
  <si>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</si>
  <si>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</si>
  <si>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</si>
  <si>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</si>
  <si>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</si>
  <si>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</si>
  <si>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</si>
  <si>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</si>
  <si>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</si>
  <si>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</si>
  <si>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</si>
  <si>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</si>
  <si>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</si>
  <si>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</si>
  <si>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</si>
  <si>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</si>
  <si>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</si>
  <si>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</si>
  <si>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</si>
  <si>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</si>
  <si>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</si>
  <si>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</si>
  <si>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</si>
  <si>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</si>
  <si>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</si>
  <si>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</si>
  <si>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</si>
  <si>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</si>
  <si>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</si>
  <si>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</si>
  <si>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</si>
  <si>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</si>
  <si>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</si>
  <si>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</si>
  <si>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</si>
  <si>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</si>
  <si>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</si>
  <si>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</si>
  <si>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</si>
  <si>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</si>
  <si>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</si>
  <si>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</si>
  <si>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</si>
  <si>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</si>
  <si>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</si>
  <si>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</si>
  <si>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</si>
  <si>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</si>
  <si>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</si>
  <si>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</si>
  <si>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</si>
  <si>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</si>
  <si>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</si>
  <si>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</si>
  <si>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</si>
  <si>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</si>
  <si>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</si>
  <si>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</si>
  <si>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</si>
  <si>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</si>
  <si>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</si>
  <si>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</si>
  <si>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</si>
  <si>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</si>
  <si>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</si>
  <si>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</si>
  <si>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</si>
  <si>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</si>
  <si>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</si>
  <si>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</si>
  <si>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</si>
  <si>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</si>
  <si>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</si>
  <si>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</si>
  <si>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</si>
  <si>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</si>
  <si>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</si>
  <si>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</si>
  <si>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</si>
  <si>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</si>
  <si>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</si>
  <si>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</si>
  <si>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</si>
  <si>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</si>
  <si>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</si>
  <si>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</si>
  <si>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</si>
  <si>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</si>
  <si>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</si>
  <si>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</si>
  <si>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</si>
  <si>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</si>
  <si>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</si>
  <si>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</si>
  <si>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</si>
  <si>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</si>
  <si>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</si>
  <si>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</si>
  <si>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</si>
  <si>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</si>
  <si>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</si>
  <si>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</si>
  <si>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</si>
  <si>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</si>
  <si>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</si>
  <si>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</si>
  <si>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</si>
  <si>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</si>
  <si>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</si>
  <si>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</si>
  <si>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</si>
  <si>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</si>
  <si>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</si>
  <si>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</si>
  <si>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</si>
  <si>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</si>
  <si>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</si>
  <si>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</si>
  <si>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</si>
  <si>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</si>
  <si>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</si>
  <si>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</si>
  <si>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</si>
  <si>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</si>
  <si>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</si>
  <si>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</si>
  <si>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</si>
  <si>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</si>
  <si>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</si>
  <si>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</si>
  <si>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</si>
  <si>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</si>
  <si>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</si>
  <si>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</si>
  <si>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</si>
  <si>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</si>
  <si>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</si>
  <si>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</si>
  <si>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</si>
  <si>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</si>
  <si>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</si>
  <si>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</si>
  <si>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</si>
  <si>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</si>
  <si>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</si>
  <si>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</si>
  <si>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</si>
  <si>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</si>
  <si>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</si>
  <si>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</si>
  <si>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</si>
  <si>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</si>
  <si>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</si>
  <si>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</si>
  <si>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</si>
  <si>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</si>
  <si>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</si>
  <si>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</si>
  <si>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</si>
  <si>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</si>
  <si>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</si>
  <si>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</si>
  <si>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</si>
  <si>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</si>
  <si>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</si>
  <si>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</si>
  <si>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</si>
  <si>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</si>
  <si>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</si>
  <si>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</si>
  <si>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</si>
  <si>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</si>
  <si>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</si>
  <si>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</si>
  <si>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</si>
  <si>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</si>
  <si>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</si>
  <si>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</si>
  <si>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</si>
  <si>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</si>
  <si>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</si>
  <si>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</si>
  <si>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</si>
  <si>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</si>
  <si>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</si>
  <si>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</si>
  <si>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</si>
  <si>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</si>
  <si>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</si>
  <si>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</si>
  <si>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</si>
  <si>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</si>
  <si>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</si>
  <si>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</si>
  <si>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</si>
  <si>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</si>
  <si>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</si>
  <si>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</si>
  <si>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</si>
  <si>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</si>
  <si>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</si>
  <si>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</si>
  <si>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</si>
  <si>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</si>
  <si>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</si>
  <si>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</si>
  <si>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</si>
  <si>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</si>
  <si>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</si>
  <si>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</si>
  <si>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</si>
  <si>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</si>
  <si>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</si>
  <si>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</si>
  <si>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</si>
  <si>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</si>
  <si>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</si>
  <si>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</si>
  <si>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</si>
  <si>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</si>
  <si>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</si>
  <si>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</si>
  <si>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</si>
  <si>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</si>
  <si>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</si>
  <si>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</si>
  <si>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</si>
  <si>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</si>
  <si>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</si>
  <si>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</si>
  <si>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</si>
  <si>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</si>
  <si>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</si>
  <si>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</si>
  <si>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</si>
  <si>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</si>
  <si>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</si>
  <si>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</si>
  <si>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</si>
  <si>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</si>
  <si>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</si>
  <si>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</si>
  <si>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</si>
  <si>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</si>
  <si>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</si>
  <si>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</si>
  <si>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</si>
  <si>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</si>
  <si>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</si>
  <si>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</si>
  <si>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</si>
  <si>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</si>
  <si>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</si>
  <si>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</si>
  <si>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</si>
  <si>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</si>
  <si>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</si>
  <si>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</si>
  <si>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</si>
  <si>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</si>
  <si>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</si>
  <si>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</si>
  <si>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</si>
  <si>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</si>
  <si>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</si>
  <si>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</si>
  <si>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</si>
  <si>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</si>
  <si>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</si>
  <si>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</si>
  <si>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</si>
  <si>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</si>
  <si>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</si>
  <si>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</si>
  <si>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</si>
  <si>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</si>
  <si>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</si>
  <si>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</si>
  <si>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</si>
  <si>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</si>
  <si>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</si>
  <si>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</si>
  <si>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</si>
  <si>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</si>
  <si>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</si>
  <si>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</si>
  <si>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</si>
  <si>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</si>
  <si>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</si>
  <si>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</si>
  <si>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</si>
  <si>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</si>
  <si>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</si>
  <si>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</si>
  <si>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</si>
  <si>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</si>
  <si>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</si>
  <si>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</si>
  <si>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</si>
  <si>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</si>
  <si>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</si>
  <si>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</si>
  <si>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</si>
  <si>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</si>
  <si>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</si>
  <si>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</si>
  <si>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</si>
  <si>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</si>
  <si>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</si>
  <si>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</si>
  <si>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</si>
  <si>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</si>
  <si>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</si>
  <si>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</si>
  <si>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</si>
  <si>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</si>
  <si>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</si>
  <si>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</si>
  <si>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</si>
  <si>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</si>
  <si>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</si>
  <si>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</si>
  <si>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</si>
  <si>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</si>
  <si>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</si>
  <si>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</si>
  <si>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</si>
  <si>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</si>
  <si>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</si>
  <si>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</si>
  <si>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</si>
  <si>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</si>
  <si>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</si>
  <si>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</si>
  <si>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</si>
  <si>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</si>
  <si>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</si>
  <si>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</si>
  <si>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</si>
  <si>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</si>
  <si>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</si>
  <si>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</si>
  <si>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</si>
  <si>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</si>
  <si>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</si>
  <si>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</si>
  <si>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</si>
  <si>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</si>
  <si>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</si>
  <si>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</si>
  <si>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</si>
  <si>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</si>
  <si>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</si>
  <si>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</si>
  <si>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</si>
  <si>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</si>
  <si>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</si>
  <si>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</si>
  <si>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</si>
  <si>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</si>
  <si>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</si>
  <si>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</si>
  <si>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</si>
  <si>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</si>
  <si>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</si>
  <si>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</si>
  <si>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</si>
  <si>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</si>
  <si>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</si>
  <si>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</si>
  <si>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</si>
  <si>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</si>
  <si>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</si>
  <si>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</si>
  <si>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</si>
  <si>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</si>
  <si>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</si>
  <si>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</si>
  <si>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</si>
  <si>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</si>
  <si>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</si>
  <si>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</si>
  <si>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</si>
  <si>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</si>
  <si>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</si>
  <si>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</si>
  <si>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</si>
  <si>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</si>
  <si>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</si>
  <si>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</si>
  <si>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</si>
  <si>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</si>
  <si>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</si>
  <si>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</si>
  <si>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</si>
  <si>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</si>
  <si>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</si>
  <si>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</si>
  <si>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</si>
  <si>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</si>
  <si>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</si>
  <si>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</si>
  <si>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</si>
  <si>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</si>
  <si>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</si>
  <si>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</si>
  <si>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</si>
  <si>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</si>
  <si>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</si>
  <si>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</si>
  <si>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</si>
  <si>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</si>
  <si>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</si>
  <si>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</si>
  <si>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</si>
  <si>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</si>
  <si>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</si>
  <si>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</si>
  <si>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</si>
  <si>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</si>
  <si>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</si>
  <si>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</si>
  <si>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</si>
  <si>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</si>
  <si>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</si>
  <si>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</si>
  <si>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</si>
  <si>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</si>
  <si>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</si>
  <si>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</si>
  <si>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</si>
  <si>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</si>
  <si>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</si>
  <si>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</si>
  <si>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</si>
  <si>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</si>
  <si>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</si>
  <si>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</si>
  <si>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</si>
  <si>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</si>
  <si>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</si>
  <si>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</si>
  <si>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</si>
  <si>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</si>
  <si>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</si>
  <si>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</si>
  <si>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</si>
  <si>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</si>
  <si>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</si>
  <si>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</si>
  <si>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</si>
  <si>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</si>
  <si>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</si>
  <si>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</si>
  <si>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</si>
  <si>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</si>
  <si>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</si>
  <si>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</si>
  <si>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</si>
  <si>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</si>
  <si>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</si>
  <si>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</si>
  <si>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</si>
  <si>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</si>
  <si>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</si>
  <si>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</si>
  <si>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</si>
  <si>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</si>
  <si>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</si>
  <si>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</si>
  <si>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</si>
  <si>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</si>
  <si>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</si>
  <si>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</si>
  <si>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</si>
  <si>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</si>
  <si>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</si>
  <si>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</si>
  <si>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</si>
  <si>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</si>
  <si>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</si>
  <si>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</si>
  <si>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</si>
  <si>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</si>
  <si>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</si>
  <si>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</si>
  <si>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</si>
  <si>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</si>
  <si>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</si>
  <si>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</si>
  <si>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</si>
  <si>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</si>
  <si>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</si>
  <si>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</si>
  <si>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</si>
  <si>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</si>
  <si>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</si>
  <si>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</si>
  <si>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</si>
  <si>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</si>
  <si>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</si>
  <si>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</si>
  <si>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</si>
  <si>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</si>
  <si>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</si>
  <si>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</si>
  <si>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</si>
  <si>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</si>
  <si>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</si>
  <si>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</si>
  <si>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</si>
  <si>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</si>
  <si>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</si>
  <si>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</si>
  <si>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</si>
  <si>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</si>
  <si>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</si>
  <si>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</si>
  <si>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</si>
  <si>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</si>
  <si>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</si>
  <si>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</si>
  <si>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</si>
  <si>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</si>
  <si>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</si>
  <si>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</si>
  <si>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</si>
  <si>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</si>
  <si>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</si>
  <si>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</si>
  <si>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</si>
  <si>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</si>
  <si>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</si>
  <si>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</si>
  <si>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</si>
  <si>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</si>
  <si>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</si>
  <si>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</si>
  <si>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</si>
  <si>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</si>
  <si>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</si>
  <si>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</si>
  <si>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</si>
  <si>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</si>
  <si>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</si>
  <si>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</si>
  <si>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</si>
  <si>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</si>
  <si>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</si>
  <si>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</si>
  <si>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</si>
  <si>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</si>
  <si>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</si>
  <si>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</si>
  <si>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</si>
  <si>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</si>
  <si>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</si>
  <si>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</si>
  <si>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</si>
  <si>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</si>
  <si>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</si>
  <si>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</si>
  <si>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</si>
  <si>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</si>
  <si>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</si>
  <si>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</si>
  <si>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</si>
  <si>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</si>
  <si>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</si>
  <si>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</si>
  <si>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</si>
  <si>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</si>
  <si>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</si>
  <si>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</si>
  <si>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</si>
  <si>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</si>
  <si>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</si>
  <si>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</si>
  <si>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</si>
  <si>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</si>
  <si>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</si>
  <si>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</si>
  <si>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</si>
  <si>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</si>
  <si>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</si>
  <si>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</si>
  <si>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</si>
  <si>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</si>
  <si>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</si>
  <si>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</si>
  <si>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</si>
  <si>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</si>
  <si>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</si>
  <si>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</si>
  <si>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</si>
  <si>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</si>
  <si>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</si>
  <si>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</si>
  <si>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</si>
  <si>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</si>
  <si>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</si>
  <si>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</si>
  <si>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</si>
  <si>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</si>
  <si>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</si>
  <si>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</si>
  <si>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</si>
  <si>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</si>
  <si>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</si>
  <si>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</si>
  <si>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</si>
  <si>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</si>
  <si>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</si>
  <si>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</si>
  <si>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</si>
  <si>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</si>
  <si>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</si>
  <si>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</si>
  <si>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</si>
  <si>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</si>
  <si>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</si>
  <si>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</si>
  <si>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</si>
  <si>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</si>
  <si>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</si>
  <si>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</si>
  <si>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</si>
  <si>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</si>
  <si>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</si>
  <si>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</si>
  <si>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</si>
  <si>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</si>
  <si>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</si>
  <si>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</si>
  <si>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</si>
  <si>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</si>
  <si>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</si>
  <si>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</si>
  <si>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</si>
  <si>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</si>
  <si>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</si>
  <si>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</si>
  <si>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</si>
  <si>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</si>
  <si>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</si>
  <si>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</si>
  <si>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</si>
  <si>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</si>
  <si>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</si>
  <si>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</si>
  <si>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</si>
  <si>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</si>
  <si>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</si>
  <si>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</si>
  <si>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</si>
  <si>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</si>
  <si>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</si>
  <si>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</si>
  <si>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</si>
  <si>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</si>
  <si>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</si>
  <si>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</si>
  <si>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</si>
  <si>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</si>
  <si>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</si>
  <si>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</si>
  <si>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</si>
  <si>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</si>
  <si>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</si>
  <si>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</si>
  <si>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</si>
  <si>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</si>
  <si>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</si>
  <si>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</si>
  <si>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</si>
  <si>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</si>
  <si>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</si>
  <si>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</si>
  <si>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</si>
  <si>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</si>
  <si>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</si>
  <si>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</si>
  <si>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</si>
  <si>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</si>
  <si>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</si>
  <si>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</si>
  <si>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</si>
  <si>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</si>
  <si>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</si>
  <si>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</si>
  <si>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</si>
  <si>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</si>
  <si>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</si>
  <si>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</si>
  <si>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</si>
  <si>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</si>
  <si>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</si>
  <si>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</si>
  <si>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</si>
  <si>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</si>
  <si>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</si>
  <si>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</si>
  <si>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</si>
  <si>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</si>
  <si>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</si>
  <si>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</si>
  <si>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</si>
  <si>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</si>
  <si>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</si>
  <si>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</si>
  <si>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</si>
  <si>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</si>
  <si>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</si>
  <si>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</si>
  <si>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</si>
  <si>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</si>
  <si>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</si>
  <si>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</si>
  <si>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</si>
  <si>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</si>
  <si>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</si>
  <si>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</si>
  <si>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</si>
  <si>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</si>
  <si>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</si>
  <si>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</si>
  <si>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</si>
  <si>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</si>
  <si>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</si>
  <si>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</si>
  <si>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</si>
  <si>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</si>
  <si>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</si>
  <si>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</si>
  <si>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</si>
  <si>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</si>
  <si>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</si>
  <si>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</si>
  <si>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</si>
  <si>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</si>
  <si>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</si>
  <si>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</si>
  <si>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</si>
  <si>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</si>
  <si>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</si>
  <si>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</si>
  <si>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</si>
  <si>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</si>
  <si>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</si>
  <si>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</si>
  <si>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</si>
  <si>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</si>
  <si>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</si>
  <si>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</si>
  <si>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</si>
  <si>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</si>
  <si>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</si>
  <si>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</si>
  <si>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</si>
  <si>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</si>
  <si>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</si>
  <si>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</si>
  <si>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</si>
  <si>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</si>
  <si>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</si>
  <si>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</si>
  <si>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</si>
  <si>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</si>
  <si>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</si>
  <si>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</si>
  <si>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</si>
  <si>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</si>
  <si>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</si>
  <si>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</si>
  <si>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</si>
  <si>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</si>
  <si>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</si>
  <si>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</si>
  <si>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</si>
  <si>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</si>
  <si>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</si>
  <si>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</si>
  <si>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</si>
  <si>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</si>
  <si>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</si>
  <si>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</si>
  <si>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</si>
  <si>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</si>
  <si>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</si>
  <si>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</si>
  <si>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</si>
  <si>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</si>
  <si>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</si>
  <si>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</si>
  <si>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</si>
  <si>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</si>
  <si>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</si>
  <si>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</si>
  <si>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</si>
  <si>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</si>
  <si>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</si>
  <si>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</si>
  <si>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</si>
  <si>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</si>
  <si>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</si>
  <si>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</si>
  <si>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</si>
  <si>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</si>
  <si>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</si>
  <si>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</si>
  <si>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</si>
  <si>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</si>
  <si>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</si>
  <si>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</si>
  <si>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</si>
  <si>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</si>
  <si>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</si>
  <si>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</si>
  <si>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</si>
  <si>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</si>
  <si>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</si>
  <si>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</si>
  <si>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</si>
  <si>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</si>
  <si>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</si>
  <si>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</si>
  <si>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</si>
  <si>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</si>
  <si>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</si>
  <si>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</si>
  <si>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</si>
  <si>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</si>
  <si>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</si>
  <si>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</si>
  <si>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</si>
  <si>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</si>
  <si>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</si>
  <si>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</si>
  <si>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</si>
  <si>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</si>
  <si>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</si>
  <si>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</si>
  <si>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</si>
  <si>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</si>
  <si>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</si>
  <si>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</si>
  <si>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</si>
  <si>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</si>
  <si>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</si>
  <si>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</si>
  <si>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</si>
  <si>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</si>
  <si>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</si>
  <si>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</si>
  <si>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</si>
  <si>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</si>
  <si>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</si>
  <si>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</si>
  <si>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</si>
  <si>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</si>
  <si>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</si>
  <si>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</si>
  <si>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</si>
  <si>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</si>
  <si>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</si>
  <si>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</si>
  <si>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</si>
  <si>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</si>
  <si>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</si>
  <si>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</si>
  <si>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</si>
  <si>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</si>
  <si>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</si>
  <si>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</si>
  <si>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</si>
  <si>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</si>
  <si>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</si>
  <si>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</si>
  <si>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</si>
  <si>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</si>
  <si>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</si>
  <si>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</si>
  <si>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</si>
  <si>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</si>
  <si>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</si>
  <si>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</si>
  <si>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</si>
  <si>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</si>
  <si>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</si>
  <si>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</si>
  <si>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</si>
  <si>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</si>
  <si>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</si>
  <si>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</si>
  <si>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</si>
  <si>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</si>
  <si>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</si>
  <si>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</si>
  <si>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</si>
  <si>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</si>
  <si>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</si>
  <si>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</si>
  <si>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</si>
  <si>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</si>
  <si>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</si>
  <si>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</si>
  <si>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</si>
  <si>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</si>
  <si>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</si>
  <si>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</si>
  <si>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</si>
  <si>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</si>
  <si>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</si>
  <si>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</si>
  <si>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</si>
  <si>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</si>
  <si>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</si>
  <si>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</si>
  <si>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</si>
  <si>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</si>
  <si>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</si>
  <si>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</si>
  <si>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</si>
  <si>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</si>
  <si>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</si>
  <si>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</si>
  <si>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</si>
  <si>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</si>
  <si>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</si>
  <si>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</si>
  <si>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</si>
  <si>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</si>
  <si>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</si>
  <si>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</si>
  <si>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</si>
  <si>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</si>
  <si>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</si>
  <si>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</si>
  <si>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</si>
  <si>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</si>
  <si>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</si>
  <si>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</si>
  <si>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</si>
  <si>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</si>
  <si>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</si>
  <si>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</si>
  <si>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</si>
  <si>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</si>
  <si>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</si>
  <si>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</si>
  <si>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</si>
  <si>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</si>
  <si>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</si>
  <si>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</si>
  <si>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</si>
  <si>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</si>
  <si>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</si>
  <si>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</si>
  <si>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</si>
  <si>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</si>
  <si>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</si>
  <si>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</si>
  <si>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</si>
  <si>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</si>
  <si>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</si>
  <si>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</si>
  <si>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</si>
  <si>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</si>
  <si>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</si>
  <si>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</si>
  <si>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</si>
  <si>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</si>
  <si>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</si>
  <si>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</si>
  <si>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</si>
  <si>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</si>
  <si>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</si>
  <si>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</si>
  <si>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</si>
  <si>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</si>
  <si>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</si>
  <si>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</si>
  <si>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</si>
  <si>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</si>
  <si>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</si>
  <si>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</si>
  <si>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</si>
  <si>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</si>
  <si>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</si>
  <si>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</si>
  <si>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</si>
  <si>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</si>
  <si>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</si>
  <si>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</si>
  <si>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</si>
  <si>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</si>
  <si>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</si>
  <si>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</si>
  <si>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</si>
  <si>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</si>
  <si>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</si>
  <si>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</si>
  <si>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</si>
  <si>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</si>
  <si>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</si>
  <si>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</si>
  <si>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</si>
  <si>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</si>
  <si>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</si>
  <si>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</si>
  <si>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</si>
  <si>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</si>
  <si>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</si>
  <si>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</si>
  <si>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</si>
  <si>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</si>
  <si>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</si>
  <si>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</si>
  <si>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</si>
  <si>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</si>
  <si>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</si>
  <si>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</si>
  <si>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</si>
  <si>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</si>
  <si>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</si>
  <si>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</si>
  <si>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</si>
  <si>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</si>
  <si>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</si>
  <si>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</si>
  <si>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</si>
  <si>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</si>
  <si>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</si>
  <si>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</si>
  <si>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</si>
  <si>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</si>
  <si>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</si>
  <si>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</si>
  <si>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</si>
  <si>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</si>
  <si>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</si>
  <si>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</si>
  <si>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</si>
  <si>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</si>
  <si>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</si>
  <si>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</si>
  <si>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</si>
  <si>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</si>
  <si>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</si>
  <si>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</si>
  <si>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</si>
  <si>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</si>
  <si>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</si>
  <si>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</si>
  <si>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</si>
  <si>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</si>
  <si>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</si>
  <si>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</si>
  <si>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</si>
  <si>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</si>
  <si>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</si>
  <si>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</si>
  <si>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</si>
  <si>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</si>
  <si>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</si>
  <si>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</si>
  <si>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</si>
  <si>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</si>
  <si>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</si>
  <si>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</si>
  <si>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</si>
  <si>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</si>
  <si>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</si>
  <si>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</si>
  <si>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</si>
  <si>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</si>
  <si>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</si>
  <si>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</si>
  <si>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</si>
  <si>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</si>
  <si>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</si>
  <si>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</si>
  <si>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</si>
  <si>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</si>
  <si>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</si>
  <si>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</si>
  <si>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</si>
  <si>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</si>
  <si>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</si>
  <si>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</si>
  <si>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</si>
  <si>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</si>
  <si>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</si>
  <si>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</si>
  <si>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</si>
  <si>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</si>
  <si>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</si>
  <si>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</si>
  <si>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</si>
  <si>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</si>
  <si>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</si>
  <si>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</si>
  <si>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</si>
  <si>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</si>
  <si>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</si>
  <si>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</si>
  <si>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</si>
  <si>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</si>
  <si>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</si>
  <si>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</si>
  <si>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</si>
  <si>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</si>
  <si>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</si>
  <si>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</si>
  <si>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</si>
  <si>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</si>
  <si>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</si>
  <si>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</si>
  <si>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</si>
  <si>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</si>
  <si>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</si>
  <si>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</si>
  <si>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</si>
  <si>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</si>
  <si>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</si>
  <si>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</si>
  <si>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</si>
  <si>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</si>
  <si>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</si>
  <si>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</si>
  <si>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</si>
  <si>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</si>
  <si>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</si>
  <si>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</si>
  <si>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</si>
  <si>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</si>
  <si>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</si>
  <si>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</si>
  <si>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</si>
  <si>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</si>
  <si>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</si>
  <si>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</si>
  <si>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</si>
  <si>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</si>
  <si>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</si>
  <si>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</si>
  <si>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</si>
  <si>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</si>
  <si>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</si>
  <si>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</si>
  <si>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</si>
  <si>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</si>
  <si>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</si>
  <si>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</si>
  <si>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</si>
  <si>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</si>
  <si>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</si>
  <si>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</si>
  <si>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</si>
  <si>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</si>
  <si>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</si>
  <si>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</si>
  <si>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</si>
  <si>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</si>
  <si>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</si>
  <si>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</si>
  <si>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</si>
  <si>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</si>
  <si>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</si>
  <si>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</si>
  <si>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</si>
  <si>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</si>
  <si>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</si>
  <si>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</si>
  <si>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</si>
  <si>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</si>
  <si>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</si>
  <si>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</si>
  <si>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</si>
  <si>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</si>
  <si>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</si>
  <si>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</si>
  <si>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</si>
  <si>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</si>
  <si>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</si>
  <si>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</si>
  <si>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</si>
  <si>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</si>
  <si>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</si>
  <si>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</si>
  <si>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</si>
  <si>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</si>
  <si>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</si>
  <si>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</si>
  <si>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</si>
  <si>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</si>
  <si>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</si>
  <si>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</si>
  <si>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</si>
  <si>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</si>
  <si>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</si>
  <si>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</si>
  <si>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</si>
  <si>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</si>
  <si>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</si>
  <si>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</si>
  <si>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</si>
  <si>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</si>
  <si>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</si>
  <si>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</si>
  <si>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</si>
  <si>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</si>
  <si>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</si>
  <si>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</si>
  <si>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</si>
  <si>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</si>
  <si>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</si>
  <si>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</si>
  <si>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</si>
  <si>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</si>
  <si>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</si>
  <si>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</si>
  <si>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</si>
  <si>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</si>
  <si>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</si>
  <si>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</si>
  <si>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</si>
  <si>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</si>
  <si>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</si>
  <si>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</si>
  <si>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</si>
  <si>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</si>
  <si>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</si>
  <si>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</si>
  <si>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</si>
  <si>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</si>
  <si>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</si>
  <si>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</si>
  <si>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</si>
  <si>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</si>
  <si>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</si>
  <si>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</si>
  <si>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</si>
  <si>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</si>
  <si>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</si>
  <si>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</si>
  <si>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</si>
  <si>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</si>
  <si>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</si>
  <si>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</si>
  <si>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</si>
  <si>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</si>
  <si>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</si>
  <si>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</si>
  <si>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</si>
  <si>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</si>
  <si>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</si>
  <si>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</si>
  <si>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</si>
  <si>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</si>
  <si>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</si>
  <si>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</si>
  <si>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</si>
  <si>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</si>
  <si>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</si>
  <si>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</si>
  <si>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</si>
  <si>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</si>
  <si>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</si>
  <si>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</si>
  <si>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</si>
  <si>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</si>
  <si>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</si>
  <si>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</si>
  <si>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</si>
  <si>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</si>
  <si>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</si>
  <si>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</si>
  <si>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</si>
  <si>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</si>
  <si>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</si>
  <si>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</si>
  <si>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</si>
  <si>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</si>
  <si>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</si>
  <si>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</si>
  <si>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</si>
  <si>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</si>
  <si>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</si>
  <si>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</si>
  <si>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</si>
  <si>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</si>
  <si>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</si>
  <si>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</si>
  <si>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</si>
  <si>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</si>
  <si>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</si>
  <si>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</si>
  <si>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</si>
  <si>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</si>
  <si>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</si>
  <si>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</si>
  <si>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</si>
  <si>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</si>
  <si>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</si>
  <si>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</si>
  <si>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</si>
  <si>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</si>
  <si>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</si>
  <si>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</si>
  <si>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</si>
  <si>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</si>
  <si>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</si>
  <si>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</si>
  <si>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</si>
  <si>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</si>
  <si>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</si>
  <si>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</si>
  <si>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</si>
  <si>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</si>
  <si>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</si>
  <si>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</si>
  <si>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</si>
  <si>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</si>
  <si>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</si>
  <si>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</si>
  <si>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</si>
  <si>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</si>
  <si>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</si>
  <si>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</si>
  <si>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</si>
  <si>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</si>
  <si>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</si>
  <si>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</si>
  <si>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</si>
  <si>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</si>
  <si>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</si>
  <si>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</si>
  <si>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</si>
  <si>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</si>
  <si>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</si>
  <si>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</si>
  <si>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</si>
  <si>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</si>
  <si>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</si>
  <si>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</si>
  <si>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</si>
  <si>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</si>
  <si>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</si>
  <si>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</si>
  <si>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</si>
  <si>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</si>
  <si>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</si>
  <si>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</si>
  <si>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</si>
  <si>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</si>
  <si>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</si>
  <si>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</si>
  <si>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</si>
  <si>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</si>
  <si>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</si>
  <si>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</si>
  <si>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</si>
  <si>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</si>
  <si>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</si>
  <si>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</si>
  <si>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</si>
  <si>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</si>
  <si>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</si>
  <si>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</si>
  <si>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</si>
  <si>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</si>
  <si>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</si>
  <si>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</si>
  <si>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</si>
  <si>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</si>
  <si>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</si>
  <si>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</si>
  <si>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</si>
  <si>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</si>
  <si>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</si>
  <si>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</si>
  <si>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</si>
  <si>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</si>
  <si>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</si>
  <si>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</si>
  <si>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</si>
  <si>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</si>
  <si>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</si>
  <si>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</si>
  <si>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</si>
  <si>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</si>
  <si>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</si>
  <si>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</si>
  <si>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</si>
  <si>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</si>
  <si>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</si>
  <si>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</si>
  <si>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</si>
  <si>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</si>
  <si>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</si>
  <si>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</si>
  <si>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</si>
  <si>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</si>
  <si>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</si>
  <si>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</si>
  <si>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</si>
  <si>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</si>
  <si>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</si>
  <si>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</si>
  <si>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</si>
  <si>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</si>
  <si>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</si>
  <si>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</si>
  <si>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</si>
  <si>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</si>
  <si>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</si>
  <si>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</si>
  <si>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</si>
  <si>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</si>
  <si>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</si>
  <si>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</si>
  <si>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</si>
  <si>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</si>
  <si>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</si>
  <si>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</si>
  <si>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</si>
  <si>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</si>
  <si>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</si>
  <si>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</si>
  <si>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</si>
  <si>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</si>
  <si>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</si>
  <si>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</si>
  <si>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</si>
  <si>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</si>
  <si>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</si>
  <si>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</si>
  <si>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</si>
  <si>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</si>
  <si>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</si>
  <si>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</si>
  <si>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</si>
  <si>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</si>
  <si>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</si>
  <si>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</si>
  <si>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</si>
  <si>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</si>
  <si>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</si>
  <si>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</si>
  <si>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</si>
  <si>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</si>
  <si>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</si>
  <si>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</si>
  <si>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</si>
  <si>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</si>
  <si>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</si>
  <si>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</si>
  <si>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</si>
  <si>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</si>
  <si>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</si>
  <si>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</si>
  <si>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</si>
  <si>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</si>
  <si>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</si>
  <si>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</si>
  <si>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</si>
  <si>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</si>
  <si>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</si>
  <si>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</si>
  <si>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</si>
  <si>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</si>
  <si>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</si>
  <si>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</si>
  <si>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</si>
  <si>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</si>
  <si>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</si>
  <si>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</si>
  <si>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</si>
  <si>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</si>
  <si>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</si>
  <si>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</si>
  <si>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</si>
  <si>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</si>
  <si>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</si>
  <si>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</si>
  <si>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</si>
  <si>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</si>
  <si>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</si>
  <si>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</si>
  <si>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</si>
  <si>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</si>
  <si>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</si>
  <si>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</si>
  <si>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</si>
  <si>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</si>
  <si>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</si>
  <si>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</si>
  <si>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</si>
  <si>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</si>
  <si>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</si>
  <si>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</si>
  <si>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</si>
  <si>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</si>
  <si>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</si>
  <si>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</si>
  <si>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</si>
  <si>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</si>
  <si>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</si>
  <si>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</si>
  <si>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</si>
  <si>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</si>
  <si>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</si>
  <si>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</si>
  <si>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</si>
  <si>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</si>
  <si>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</si>
  <si>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</si>
  <si>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</si>
  <si>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</si>
  <si>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</si>
  <si>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</si>
  <si>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</si>
  <si>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</si>
  <si>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</si>
  <si>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</si>
  <si>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</si>
  <si>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</si>
  <si>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</si>
  <si>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</si>
  <si>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</si>
  <si>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</si>
  <si>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</si>
  <si>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</si>
  <si>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</si>
  <si>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</si>
  <si>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</si>
  <si>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</si>
  <si>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</si>
  <si>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</si>
  <si>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</si>
  <si>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</si>
  <si>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</si>
  <si>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</si>
  <si>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</si>
  <si>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</si>
  <si>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</si>
  <si>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</si>
  <si>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</si>
  <si>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</si>
  <si>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</si>
  <si>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</si>
  <si>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</si>
  <si>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</si>
  <si>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</si>
  <si>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</si>
  <si>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</si>
  <si>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</si>
  <si>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</si>
  <si>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</si>
  <si>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</si>
  <si>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</si>
  <si>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</si>
  <si>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</si>
  <si>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</si>
  <si>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</si>
  <si>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</si>
  <si>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</si>
  <si>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</si>
  <si>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</si>
  <si>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</si>
  <si>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</si>
  <si>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</si>
  <si>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</si>
  <si>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</si>
  <si>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</si>
  <si>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</si>
  <si>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</si>
  <si>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</si>
  <si>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</si>
  <si>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</si>
  <si>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</si>
  <si>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</si>
  <si>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</si>
  <si>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</si>
  <si>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</si>
  <si>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</si>
  <si>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</si>
  <si>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</si>
  <si>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</si>
  <si>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</si>
  <si>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</si>
  <si>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</si>
  <si>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</si>
  <si>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</si>
  <si>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</si>
  <si>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</si>
  <si>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</si>
  <si>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</si>
  <si>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</si>
  <si>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</si>
  <si>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</si>
  <si>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</si>
  <si>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</si>
  <si>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</si>
  <si>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</si>
  <si>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</si>
  <si>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</si>
  <si>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</si>
  <si>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</si>
  <si>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</si>
  <si>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</si>
  <si>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</si>
  <si>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</si>
  <si>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</si>
  <si>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</si>
  <si>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</si>
  <si>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</si>
  <si>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</si>
  <si>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</si>
  <si>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</si>
  <si>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</si>
  <si>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</si>
  <si>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</si>
  <si>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</si>
  <si>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</si>
  <si>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</si>
  <si>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</si>
  <si>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</si>
  <si>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</si>
  <si>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</si>
  <si>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</si>
  <si>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</si>
  <si>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</si>
  <si>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</si>
  <si>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</si>
  <si>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</si>
  <si>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</si>
  <si>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</si>
  <si>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</si>
  <si>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</si>
  <si>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</si>
  <si>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</si>
  <si>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</si>
  <si>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</si>
  <si>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</si>
  <si>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</si>
  <si>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</si>
  <si>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</si>
  <si>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</si>
  <si>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</si>
  <si>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</si>
  <si>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</si>
  <si>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</si>
  <si>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</si>
  <si>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</si>
  <si>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</si>
  <si>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</si>
  <si>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</si>
  <si>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</si>
  <si>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</si>
  <si>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</si>
  <si>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</si>
  <si>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</si>
  <si>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</si>
  <si>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</si>
  <si>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</si>
  <si>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</si>
  <si>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</si>
  <si>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</si>
  <si>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</si>
  <si>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</si>
  <si>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</si>
  <si>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</si>
  <si>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</si>
  <si>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</si>
  <si>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</si>
  <si>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</si>
  <si>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</si>
  <si>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</si>
  <si>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</si>
  <si>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</si>
  <si>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</si>
  <si>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</si>
  <si>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</si>
  <si>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</si>
  <si>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</si>
  <si>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</si>
  <si>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</si>
  <si>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</si>
  <si>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</si>
  <si>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</si>
  <si>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</si>
  <si>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</si>
  <si>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</si>
  <si>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</si>
  <si>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</si>
  <si>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</si>
  <si>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</si>
  <si>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</si>
  <si>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</si>
  <si>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</si>
  <si>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</si>
  <si>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</si>
  <si>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</si>
  <si>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</si>
  <si>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</si>
  <si>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</si>
  <si>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</si>
  <si>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</si>
  <si>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</si>
  <si>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</si>
  <si>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</si>
  <si>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</si>
  <si>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</si>
  <si>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</si>
  <si>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</si>
  <si>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</si>
  <si>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</si>
  <si>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</si>
  <si>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</si>
  <si>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</si>
  <si>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</si>
  <si>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</si>
  <si>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</si>
  <si>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</si>
  <si>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</si>
  <si>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</si>
  <si>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</si>
  <si>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</si>
  <si>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</si>
  <si>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</si>
  <si>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</si>
  <si>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</si>
  <si>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</si>
  <si>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</si>
  <si>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</si>
  <si>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</si>
  <si>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</si>
  <si>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</si>
  <si>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</si>
  <si>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</si>
  <si>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</si>
  <si>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</si>
  <si>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</si>
  <si>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</si>
  <si>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</si>
  <si>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</si>
  <si>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</si>
  <si>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</si>
  <si>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</si>
  <si>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</si>
  <si>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</si>
  <si>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</si>
  <si>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</si>
  <si>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</si>
  <si>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</si>
  <si>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</si>
  <si>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</si>
  <si>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</si>
  <si>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</si>
  <si>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</si>
  <si>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</si>
  <si>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</si>
  <si>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</si>
  <si>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</si>
  <si>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</si>
  <si>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</si>
  <si>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</si>
  <si>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</si>
  <si>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</si>
  <si>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</si>
  <si>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</si>
  <si>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</si>
  <si>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</si>
  <si>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</si>
  <si>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</si>
  <si>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</si>
  <si>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</si>
  <si>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</si>
  <si>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</si>
  <si>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</si>
  <si>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</si>
  <si>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</si>
  <si>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</si>
  <si>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</si>
  <si>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</si>
  <si>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</si>
  <si>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</si>
  <si>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</si>
  <si>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</si>
  <si>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</si>
  <si>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</si>
  <si>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</si>
  <si>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</si>
  <si>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</si>
  <si>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</si>
  <si>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</si>
  <si>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</si>
  <si>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</si>
  <si>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</si>
  <si>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</si>
  <si>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</si>
  <si>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</si>
  <si>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</si>
  <si>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</si>
  <si>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</si>
  <si>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</si>
  <si>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</si>
  <si>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</si>
  <si>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</si>
  <si>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</si>
  <si>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</si>
  <si>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</si>
  <si>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</si>
  <si>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</si>
  <si>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</si>
  <si>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</si>
  <si>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</si>
  <si>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</si>
  <si>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</si>
  <si>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</si>
  <si>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</si>
  <si>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</si>
  <si>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</si>
  <si>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</si>
  <si>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</si>
  <si>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</si>
  <si>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</si>
  <si>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</si>
  <si>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</si>
  <si>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</si>
  <si>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</si>
  <si>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</si>
  <si>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</si>
  <si>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</si>
  <si>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</si>
  <si>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</si>
  <si>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</si>
  <si>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</si>
  <si>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</si>
  <si>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</si>
  <si>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</si>
  <si>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</si>
  <si>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</si>
  <si>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</si>
  <si>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</si>
  <si>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</si>
  <si>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</si>
  <si>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</si>
  <si>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</si>
  <si>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</si>
  <si>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</si>
  <si>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</si>
  <si>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</si>
  <si>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</si>
  <si>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</si>
  <si>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</si>
  <si>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</si>
  <si>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</si>
  <si>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</si>
  <si>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</si>
  <si>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</si>
  <si>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</si>
  <si>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</si>
  <si>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</si>
  <si>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</si>
  <si>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</si>
  <si>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</si>
  <si>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</si>
  <si>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</si>
  <si>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</si>
  <si>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</si>
  <si>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</si>
  <si>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</si>
  <si>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</si>
  <si>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</si>
  <si>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</si>
  <si>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</si>
  <si>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</si>
  <si>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</si>
  <si>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</si>
  <si>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</si>
  <si>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</si>
  <si>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</si>
  <si>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</si>
  <si>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</si>
  <si>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</si>
  <si>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</si>
  <si>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</si>
  <si>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</si>
  <si>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</si>
  <si>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</si>
  <si>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</si>
  <si>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</si>
  <si>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</si>
  <si>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</si>
  <si>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</si>
  <si>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</si>
  <si>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</si>
  <si>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</si>
  <si>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</si>
  <si>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</si>
  <si>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</si>
  <si>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</si>
  <si>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</si>
  <si>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</si>
  <si>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</si>
  <si>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</si>
  <si>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</si>
  <si>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</si>
  <si>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</si>
  <si>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</si>
  <si>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</si>
  <si>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</si>
  <si>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</si>
  <si>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</si>
  <si>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</si>
  <si>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</si>
  <si>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</si>
  <si>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</si>
  <si>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</si>
  <si>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</si>
  <si>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</si>
  <si>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</si>
  <si>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</si>
  <si>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</si>
  <si>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</si>
  <si>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</si>
  <si>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</si>
  <si>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</si>
  <si>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</si>
  <si>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</si>
  <si>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</si>
  <si>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</si>
  <si>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</si>
  <si>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</si>
  <si>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</si>
  <si>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</si>
  <si>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</si>
  <si>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</si>
  <si>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</si>
  <si>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</si>
  <si>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</si>
  <si>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</si>
  <si>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</si>
  <si>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</si>
  <si>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</si>
  <si>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</si>
  <si>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</si>
  <si>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</si>
  <si>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</si>
  <si>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</si>
  <si>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</si>
  <si>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</si>
  <si>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</si>
  <si>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</si>
  <si>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</si>
  <si>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</si>
  <si>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</si>
  <si>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</si>
  <si>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</si>
  <si>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</si>
  <si>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</si>
  <si>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</si>
  <si>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</si>
  <si>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</si>
  <si>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</si>
  <si>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</si>
  <si>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</si>
  <si>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</si>
  <si>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</si>
  <si>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</si>
  <si>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</si>
  <si>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</si>
  <si>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</si>
  <si>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</si>
  <si>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</si>
  <si>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</si>
  <si>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</si>
  <si>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</si>
  <si>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</si>
  <si>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</si>
  <si>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</si>
  <si>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</si>
  <si>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</si>
  <si>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</si>
  <si>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</si>
  <si>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</si>
  <si>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</si>
  <si>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</si>
  <si>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</si>
  <si>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</si>
  <si>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</si>
  <si>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</si>
  <si>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</si>
  <si>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</si>
  <si>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</si>
  <si>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</si>
  <si>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</si>
  <si>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</si>
  <si>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</si>
  <si>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</si>
  <si>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</si>
  <si>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</si>
  <si>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</si>
  <si>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</si>
  <si>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</si>
  <si>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</si>
  <si>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</si>
  <si>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</si>
  <si>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</si>
  <si>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</si>
  <si>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</si>
  <si>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</si>
  <si>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</si>
  <si>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</si>
  <si>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</si>
  <si>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</si>
  <si>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</si>
  <si>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</si>
  <si>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</si>
  <si>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</si>
  <si>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</si>
  <si>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</si>
  <si>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</si>
  <si>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</si>
  <si>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</si>
  <si>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</si>
  <si>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</si>
  <si>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</si>
  <si>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</si>
  <si>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</si>
  <si>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</si>
  <si>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</si>
  <si>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</si>
  <si>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</si>
  <si>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</si>
  <si>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</si>
  <si>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</si>
  <si>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</si>
  <si>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</si>
  <si>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</si>
  <si>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</si>
  <si>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</si>
  <si>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</si>
  <si>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</si>
  <si>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</si>
  <si>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</si>
  <si>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</si>
  <si>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</si>
  <si>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</si>
  <si>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</si>
  <si>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</si>
  <si>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</si>
  <si>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</si>
  <si>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</si>
  <si>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</si>
  <si>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</si>
  <si>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</si>
  <si>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</si>
  <si>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</si>
  <si>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</si>
  <si>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</si>
  <si>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</si>
  <si>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</si>
  <si>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</si>
  <si>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</si>
  <si>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</si>
  <si>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</si>
  <si>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</si>
  <si>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</si>
  <si>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</si>
  <si>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</si>
  <si>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</si>
  <si>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</si>
  <si>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</si>
  <si>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</si>
  <si>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</si>
  <si>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</si>
  <si>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</si>
  <si>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</si>
  <si>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</si>
  <si>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</si>
  <si>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</si>
  <si>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</si>
  <si>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</si>
  <si>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</si>
  <si>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</si>
  <si>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</si>
  <si>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</si>
  <si>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</si>
  <si>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</si>
  <si>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</si>
  <si>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</si>
  <si>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</si>
  <si>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</si>
  <si>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</si>
  <si>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</si>
  <si>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</si>
  <si>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</si>
  <si>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</si>
  <si>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</si>
  <si>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</si>
  <si>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</si>
  <si>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</si>
  <si>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</si>
  <si>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</si>
  <si>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</si>
  <si>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</si>
  <si>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</si>
  <si>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</si>
  <si>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</si>
  <si>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</si>
  <si>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</si>
  <si>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</si>
  <si>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</si>
  <si>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</si>
  <si>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</si>
  <si>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</si>
  <si>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</si>
  <si>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</si>
  <si>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</si>
  <si>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</si>
  <si>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</si>
  <si>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</si>
  <si>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</si>
  <si>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</si>
  <si>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</si>
  <si>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</si>
  <si>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</si>
  <si>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</si>
  <si>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</si>
  <si>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</si>
  <si>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</si>
  <si>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</si>
  <si>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</si>
  <si>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</si>
  <si>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</si>
  <si>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</si>
  <si>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</si>
  <si>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</si>
  <si>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</si>
  <si>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</si>
  <si>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</si>
  <si>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</si>
  <si>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</si>
  <si>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</si>
  <si>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</si>
  <si>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</si>
  <si>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</si>
  <si>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</si>
  <si>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</si>
  <si>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</si>
  <si>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</si>
  <si>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</si>
  <si>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</si>
  <si>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</si>
  <si>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</si>
  <si>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</si>
  <si>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</si>
  <si>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</si>
  <si>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</si>
  <si>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</si>
  <si>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</si>
  <si>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</si>
  <si>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</si>
  <si>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</si>
  <si>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</si>
  <si>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</si>
  <si>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</si>
  <si>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</si>
  <si>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</si>
  <si>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</si>
  <si>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</si>
  <si>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</si>
  <si>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</si>
  <si>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</si>
  <si>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</si>
  <si>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</si>
  <si>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</si>
  <si>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</si>
  <si>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</si>
  <si>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</si>
  <si>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</si>
  <si>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</si>
  <si>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</si>
  <si>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</si>
  <si>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</si>
  <si>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</si>
  <si>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</si>
  <si>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</si>
  <si>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</si>
  <si>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</si>
  <si>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</si>
  <si>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</si>
  <si>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</si>
  <si>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</si>
  <si>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</si>
  <si>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</si>
  <si>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</si>
  <si>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</si>
  <si>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</si>
  <si>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</si>
  <si>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</si>
  <si>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</si>
  <si>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</si>
  <si>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</si>
  <si>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</si>
  <si>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</si>
  <si>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</si>
  <si>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</si>
  <si>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</si>
  <si>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</si>
  <si>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</si>
  <si>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</si>
  <si>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</si>
  <si>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</si>
  <si>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</si>
  <si>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</si>
  <si>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</si>
  <si>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</si>
  <si>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</si>
  <si>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</si>
  <si>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</si>
  <si>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</si>
  <si>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</si>
  <si>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</si>
  <si>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</si>
  <si>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</si>
  <si>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</si>
  <si>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</si>
  <si>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</si>
  <si>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</si>
  <si>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</si>
  <si>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</si>
  <si>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</si>
  <si>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</si>
  <si>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</si>
  <si>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</si>
  <si>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</si>
  <si>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</si>
  <si>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</si>
  <si>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</si>
  <si>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</si>
  <si>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</si>
  <si>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</si>
  <si>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</si>
  <si>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</si>
  <si>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</si>
  <si>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</si>
  <si>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</si>
  <si>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</si>
  <si>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</si>
  <si>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</si>
  <si>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</si>
  <si>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</si>
  <si>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</si>
  <si>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</si>
  <si>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</si>
  <si>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</si>
  <si>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</si>
  <si>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</si>
  <si>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</si>
  <si>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</si>
  <si>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</si>
  <si>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</si>
  <si>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</si>
  <si>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</si>
  <si>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</si>
  <si>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</si>
  <si>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</si>
  <si>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</si>
  <si>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</si>
  <si>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</si>
  <si>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</si>
  <si>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</si>
  <si>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</si>
  <si>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</si>
  <si>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</si>
  <si>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</si>
  <si>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</si>
  <si>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</si>
  <si>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</si>
  <si>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</si>
  <si>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</si>
  <si>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</si>
  <si>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</si>
  <si>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</si>
  <si>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</si>
  <si>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</si>
  <si>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</si>
  <si>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</si>
  <si>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</si>
  <si>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</si>
  <si>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</si>
  <si>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</si>
  <si>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</si>
  <si>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</si>
  <si>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</si>
  <si>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</si>
  <si>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</si>
  <si>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</si>
  <si>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</si>
  <si>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</si>
  <si>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</si>
  <si>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</si>
  <si>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</si>
  <si>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</si>
  <si>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</si>
  <si>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</si>
  <si>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</si>
  <si>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</si>
  <si>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</si>
  <si>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</si>
  <si>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</si>
  <si>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</si>
  <si>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</si>
  <si>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</si>
  <si>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</si>
  <si>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</si>
  <si>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</si>
  <si>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</si>
  <si>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</si>
  <si>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</si>
  <si>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</si>
  <si>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</si>
  <si>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</si>
  <si>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</si>
  <si>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</si>
  <si>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</si>
  <si>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</si>
  <si>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</si>
  <si>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</si>
  <si>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</si>
  <si>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</si>
  <si>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</si>
  <si>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</si>
  <si>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</si>
  <si>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</si>
  <si>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</si>
  <si>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</si>
  <si>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</si>
  <si>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</si>
  <si>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</si>
  <si>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</si>
  <si>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</si>
  <si>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</si>
  <si>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</si>
  <si>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</si>
  <si>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</si>
  <si>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</si>
  <si>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</si>
  <si>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</si>
  <si>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</si>
  <si>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</si>
  <si>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</si>
  <si>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</si>
  <si>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</si>
  <si>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</si>
  <si>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</si>
  <si>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</si>
  <si>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</si>
  <si>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</si>
  <si>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</si>
  <si>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</si>
  <si>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</si>
  <si>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</si>
  <si>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</si>
  <si>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</si>
  <si>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</si>
  <si>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</si>
  <si>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</si>
  <si>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</si>
  <si>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</si>
  <si>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</si>
  <si>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</si>
  <si>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</si>
  <si>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</si>
  <si>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</si>
  <si>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</si>
  <si>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</si>
  <si>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</si>
  <si>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</si>
  <si>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</si>
  <si>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</si>
  <si>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</si>
  <si>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</si>
  <si>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</si>
  <si>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</si>
  <si>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</si>
  <si>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</si>
  <si>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</si>
  <si>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</si>
  <si>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</si>
  <si>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</si>
  <si>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</si>
  <si>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</si>
  <si>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</si>
  <si>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</si>
  <si>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</si>
  <si>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</si>
  <si>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</si>
  <si>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</si>
  <si>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</si>
  <si>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</si>
  <si>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</si>
  <si>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</si>
  <si>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</si>
  <si>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</si>
  <si>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</si>
  <si>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</si>
  <si>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</si>
  <si>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</si>
  <si>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</si>
  <si>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</si>
  <si>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</si>
  <si>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</si>
  <si>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</si>
  <si>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</si>
  <si>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</si>
  <si>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</si>
  <si>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</si>
  <si>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</si>
  <si>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</si>
  <si>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</si>
  <si>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</si>
  <si>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</si>
  <si>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</si>
  <si>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</si>
  <si>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</si>
  <si>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</si>
  <si>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</si>
  <si>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</si>
  <si>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</si>
  <si>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</si>
  <si>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</si>
  <si>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</si>
  <si>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</si>
  <si>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</si>
  <si>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</si>
  <si>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</si>
  <si>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</si>
  <si>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</si>
  <si>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</si>
  <si>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</si>
  <si>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</si>
  <si>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</si>
  <si>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</si>
  <si>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</si>
  <si>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</si>
  <si>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</si>
  <si>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</si>
  <si>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</si>
  <si>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</si>
  <si>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</si>
  <si>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</si>
  <si>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</si>
  <si>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</si>
  <si>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</si>
  <si>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</si>
  <si>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</si>
  <si>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</si>
  <si>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</si>
  <si>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</si>
  <si>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</si>
  <si>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</si>
  <si>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</si>
  <si>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</si>
  <si>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</si>
  <si>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</si>
  <si>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</si>
  <si>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</si>
  <si>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</si>
  <si>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</si>
  <si>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</si>
  <si>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</si>
  <si>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</si>
  <si>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</si>
  <si>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</si>
  <si>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</si>
  <si>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</si>
  <si>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</si>
  <si>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</si>
  <si>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</si>
  <si>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</si>
  <si>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</si>
  <si>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</si>
  <si>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</si>
  <si>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</si>
  <si>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</si>
  <si>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</si>
  <si>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</si>
  <si>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</si>
  <si>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</si>
  <si>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</si>
  <si>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</si>
  <si>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</si>
  <si>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</si>
  <si>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</si>
  <si>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</si>
  <si>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</si>
  <si>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</si>
  <si>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</si>
  <si>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</si>
  <si>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</si>
  <si>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</si>
  <si>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</si>
  <si>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</si>
  <si>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</si>
  <si>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</si>
  <si>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</si>
  <si>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</si>
  <si>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</si>
  <si>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</si>
  <si>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</si>
  <si>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</si>
  <si>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</si>
  <si>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</si>
  <si>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</si>
  <si>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</si>
  <si>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</si>
  <si>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</si>
  <si>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</si>
  <si>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</si>
  <si>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</si>
  <si>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</si>
  <si>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</si>
  <si>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</si>
  <si>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</si>
  <si>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</si>
  <si>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</si>
  <si>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</si>
  <si>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</si>
  <si>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</si>
  <si>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</si>
  <si>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</si>
  <si>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</si>
  <si>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</si>
  <si>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</si>
  <si>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</si>
  <si>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</si>
  <si>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</si>
  <si>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</si>
  <si>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</si>
  <si>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</si>
  <si>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</si>
  <si>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</si>
  <si>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</si>
  <si>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</si>
  <si>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</si>
  <si>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</si>
  <si>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</si>
  <si>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</si>
  <si>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</si>
  <si>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</si>
  <si>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</si>
  <si>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</si>
  <si>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</si>
  <si>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</si>
  <si>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</si>
  <si>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</si>
  <si>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</si>
  <si>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</si>
  <si>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</si>
  <si>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</si>
  <si>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</si>
  <si>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</si>
  <si>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</si>
  <si>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</si>
  <si>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</si>
  <si>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</si>
  <si>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</si>
  <si>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</si>
  <si>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</si>
  <si>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</si>
  <si>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</si>
  <si>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</si>
  <si>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</si>
  <si>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</si>
  <si>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</si>
  <si>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</si>
  <si>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</si>
  <si>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</si>
  <si>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</si>
  <si>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</si>
  <si>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</si>
  <si>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</si>
  <si>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</si>
  <si>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</si>
  <si>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</si>
  <si>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</si>
  <si>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</si>
  <si>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</si>
  <si>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</si>
  <si>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</si>
  <si>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</si>
  <si>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</si>
  <si>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</si>
  <si>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</si>
  <si>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</si>
  <si>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</si>
  <si>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</si>
  <si>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</si>
  <si>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</si>
  <si>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</si>
  <si>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</si>
  <si>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</si>
  <si>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</si>
  <si>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</si>
  <si>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</si>
  <si>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</si>
  <si>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</si>
  <si>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</si>
  <si>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</si>
  <si>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</si>
  <si>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</si>
  <si>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</si>
  <si>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</si>
  <si>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</si>
  <si>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</si>
  <si>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</si>
  <si>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</si>
  <si>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</si>
  <si>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</si>
  <si>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</si>
  <si>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</si>
  <si>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</si>
  <si>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</si>
  <si>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</si>
  <si>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</si>
  <si>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</si>
  <si>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</si>
  <si>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</si>
  <si>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</si>
  <si>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</si>
  <si>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</si>
  <si>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</si>
  <si>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</si>
  <si>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</si>
  <si>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</si>
  <si>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</si>
  <si>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</si>
  <si>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</si>
  <si>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</si>
  <si>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</si>
  <si>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</si>
  <si>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</si>
  <si>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</si>
  <si>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</si>
  <si>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</si>
  <si>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</si>
  <si>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</si>
  <si>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</si>
  <si>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</si>
  <si>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</si>
  <si>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</si>
  <si>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</si>
  <si>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</si>
  <si>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</si>
  <si>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</si>
  <si>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</si>
  <si>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</si>
  <si>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</si>
  <si>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</si>
  <si>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</si>
  <si>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</si>
  <si>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</si>
  <si>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</si>
  <si>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</si>
  <si>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</si>
  <si>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</si>
  <si>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</si>
  <si>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</si>
  <si>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</si>
  <si>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</si>
  <si>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</si>
  <si>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</si>
  <si>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</si>
  <si>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</si>
  <si>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</si>
  <si>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</si>
  <si>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</si>
  <si>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</si>
  <si>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</si>
  <si>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</si>
  <si>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</si>
  <si>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</si>
  <si>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</si>
  <si>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</si>
  <si>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</si>
  <si>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</si>
  <si>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</si>
  <si>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</si>
  <si>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</si>
  <si>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</si>
  <si>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</si>
  <si>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</si>
  <si>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</si>
  <si>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</si>
  <si>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</si>
  <si>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</si>
  <si>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</si>
  <si>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</si>
  <si>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</si>
  <si>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</si>
  <si>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</si>
  <si>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</si>
  <si>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</si>
  <si>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</si>
  <si>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</si>
  <si>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</si>
  <si>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</si>
  <si>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</si>
  <si>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</si>
  <si>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</si>
  <si>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</si>
  <si>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</si>
  <si>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</si>
  <si>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</si>
  <si>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</si>
  <si>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</si>
  <si>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</si>
  <si>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</si>
  <si>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</si>
  <si>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</si>
  <si>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</si>
  <si>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</si>
  <si>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</si>
  <si>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</si>
  <si>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</si>
  <si>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</si>
  <si>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</si>
  <si>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</si>
  <si>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</si>
  <si>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</si>
  <si>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</si>
  <si>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</si>
  <si>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</si>
  <si>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</si>
  <si>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</si>
  <si>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</si>
  <si>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</si>
  <si>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</si>
  <si>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</si>
  <si>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</si>
  <si>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</si>
  <si>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</si>
  <si>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</si>
  <si>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</si>
  <si>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</si>
  <si>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</si>
  <si>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</si>
  <si>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</si>
  <si>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</si>
  <si>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</si>
  <si>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</si>
  <si>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</si>
  <si>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</si>
  <si>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</si>
  <si>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</si>
  <si>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</si>
  <si>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</si>
  <si>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</si>
  <si>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</si>
  <si>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</si>
  <si>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</si>
  <si>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</si>
  <si>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</si>
  <si>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</si>
  <si>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</si>
  <si>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</si>
  <si>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</si>
  <si>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</si>
  <si>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</si>
  <si>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</si>
  <si>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</si>
  <si>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</si>
  <si>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</si>
  <si>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</si>
  <si>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</si>
  <si>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</si>
  <si>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</si>
  <si>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</si>
  <si>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</si>
  <si>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</si>
  <si>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</si>
  <si>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</si>
  <si>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</si>
  <si>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</si>
  <si>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</si>
  <si>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</si>
  <si>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</si>
  <si>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</si>
  <si>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</si>
  <si>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</si>
  <si>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</si>
  <si>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</si>
  <si>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</si>
  <si>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</si>
  <si>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</si>
  <si>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</si>
  <si>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</si>
  <si>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</si>
  <si>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</si>
  <si>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</si>
  <si>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</si>
  <si>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</si>
  <si>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</si>
  <si>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</si>
  <si>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</si>
  <si>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</si>
  <si>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</si>
  <si>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</si>
  <si>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</si>
  <si>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</si>
  <si>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</si>
  <si>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</si>
  <si>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</si>
  <si>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</si>
  <si>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</si>
  <si>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</si>
  <si>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</si>
  <si>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</si>
  <si>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</si>
  <si>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</si>
  <si>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</si>
  <si>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</si>
  <si>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</si>
  <si>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</si>
  <si>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</si>
  <si>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</si>
  <si>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</si>
  <si>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</si>
  <si>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</si>
  <si>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</si>
  <si>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</si>
  <si>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</si>
  <si>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</si>
  <si>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</si>
  <si>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</si>
  <si>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</si>
  <si>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</si>
  <si>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</si>
  <si>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</si>
  <si>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</si>
  <si>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</si>
  <si>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</si>
  <si>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</si>
  <si>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</si>
  <si>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</si>
  <si>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</si>
  <si>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</si>
  <si>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</si>
  <si>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</si>
  <si>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</si>
  <si>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</si>
  <si>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</si>
  <si>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</si>
  <si>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</si>
  <si>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</si>
  <si>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</si>
  <si>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</si>
  <si>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</si>
  <si>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</si>
  <si>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</si>
  <si>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</si>
  <si>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</si>
  <si>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</si>
  <si>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</si>
  <si>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</si>
  <si>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</si>
  <si>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</si>
  <si>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</si>
  <si>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</si>
  <si>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</si>
  <si>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</si>
  <si>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</si>
  <si>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</si>
  <si>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</si>
  <si>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</si>
  <si>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</si>
  <si>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</si>
  <si>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</si>
  <si>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</si>
  <si>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</si>
  <si>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</si>
  <si>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</si>
  <si>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</si>
  <si>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</si>
  <si>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</si>
  <si>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</si>
  <si>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</si>
  <si>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</si>
  <si>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</si>
  <si>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</si>
  <si>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</si>
  <si>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</si>
  <si>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</si>
  <si>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</si>
  <si>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</si>
  <si>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</si>
  <si>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</si>
  <si>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</si>
  <si>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</si>
  <si>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</si>
  <si>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</si>
  <si>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</si>
  <si>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</si>
  <si>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</si>
  <si>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</si>
  <si>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</si>
  <si>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</si>
  <si>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</si>
  <si>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</si>
  <si>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</si>
  <si>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</si>
  <si>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</si>
  <si>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</si>
  <si>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</si>
  <si>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</si>
  <si>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</si>
  <si>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</si>
  <si>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</si>
  <si>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</si>
  <si>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</si>
  <si>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</si>
  <si>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</si>
  <si>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</si>
  <si>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</si>
  <si>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</si>
  <si>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</si>
  <si>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</si>
  <si>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</si>
  <si>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</si>
  <si>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</si>
  <si>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</si>
  <si>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</si>
  <si>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</si>
  <si>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</si>
  <si>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</si>
  <si>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</si>
  <si>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</si>
  <si>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</si>
  <si>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</si>
  <si>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</si>
  <si>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</si>
  <si>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</si>
  <si>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</si>
  <si>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</si>
  <si>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</si>
  <si>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</si>
  <si>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</si>
  <si>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</si>
  <si>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</si>
  <si>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</si>
  <si>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</si>
  <si>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</si>
  <si>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</si>
  <si>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</si>
  <si>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</si>
  <si>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</si>
  <si>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</si>
  <si>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</si>
  <si>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</si>
  <si>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</si>
  <si>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</si>
  <si>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</si>
  <si>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</si>
  <si>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</si>
  <si>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</si>
  <si>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</si>
  <si>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</si>
  <si>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</si>
  <si>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</si>
  <si>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</si>
  <si>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</si>
  <si>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</si>
  <si>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</si>
  <si>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</si>
  <si>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</si>
  <si>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</si>
  <si>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</si>
  <si>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</si>
  <si>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</si>
  <si>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</si>
  <si>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</si>
  <si>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</si>
  <si>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</si>
  <si>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</si>
  <si>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</si>
  <si>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</si>
  <si>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</si>
  <si>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</si>
  <si>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</si>
  <si>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</si>
  <si>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</si>
  <si>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</si>
  <si>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</si>
  <si>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</si>
  <si>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</si>
  <si>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</si>
  <si>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</si>
  <si>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</si>
  <si>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</si>
  <si>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</si>
  <si>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</si>
  <si>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</si>
  <si>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</si>
  <si>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</si>
  <si>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</si>
  <si>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</si>
  <si>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</si>
  <si>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</si>
  <si>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</si>
  <si>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</si>
  <si>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</si>
  <si>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</si>
  <si>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</si>
  <si>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</si>
  <si>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</si>
  <si>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</si>
  <si>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</si>
  <si>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</si>
  <si>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</si>
  <si>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</si>
  <si>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</si>
  <si>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</si>
  <si>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</si>
  <si>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</si>
  <si>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</si>
  <si>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</si>
  <si>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</si>
  <si>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</si>
  <si>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</si>
  <si>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</si>
  <si>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</si>
  <si>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</si>
  <si>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</si>
  <si>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</si>
  <si>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</si>
  <si>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</si>
  <si>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</si>
  <si>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</si>
  <si>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</si>
  <si>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</si>
  <si>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</si>
  <si>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</si>
  <si>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</si>
  <si>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</si>
  <si>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</si>
  <si>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</si>
  <si>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</si>
  <si>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</si>
  <si>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</si>
  <si>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</si>
  <si>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</si>
  <si>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</si>
  <si>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</si>
  <si>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</si>
  <si>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</si>
  <si>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</si>
  <si>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</si>
  <si>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</si>
  <si>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</si>
  <si>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</si>
  <si>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</si>
  <si>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</si>
  <si>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</si>
  <si>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</si>
  <si>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</si>
  <si>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</si>
  <si>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</si>
  <si>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</si>
  <si>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</si>
  <si>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</si>
  <si>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</si>
  <si>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</si>
  <si>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</si>
  <si>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Average Donation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</si>
  <si>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</si>
  <si>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</si>
  <si>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</si>
  <si>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</si>
  <si>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</si>
  <si>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</si>
  <si>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</si>
  <si>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</si>
  <si>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</si>
  <si>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</si>
  <si>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</si>
  <si>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</si>
  <si>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</si>
  <si>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</si>
  <si>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</si>
  <si>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</si>
  <si>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</si>
  <si>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</si>
  <si>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</si>
  <si>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</si>
  <si>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</si>
  <si>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</si>
  <si>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</si>
  <si>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</si>
  <si>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</si>
  <si>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</si>
  <si>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</si>
  <si>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</si>
  <si>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</si>
  <si>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</si>
  <si>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</si>
  <si>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</si>
  <si>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</si>
  <si>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</si>
  <si>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</si>
  <si>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</si>
  <si>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</si>
  <si>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</si>
  <si>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</si>
  <si>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</si>
  <si>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</si>
  <si>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</si>
  <si>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</si>
  <si>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</si>
  <si>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</si>
  <si>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</si>
  <si>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</si>
  <si>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</si>
  <si>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</si>
  <si>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</si>
  <si>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</si>
  <si>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</si>
  <si>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</si>
  <si>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</si>
  <si>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</si>
  <si>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</si>
  <si>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</si>
  <si>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</si>
  <si>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</si>
  <si>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</si>
  <si>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</si>
  <si>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</si>
  <si>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</si>
  <si>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</si>
  <si>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</si>
  <si>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</si>
  <si>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</si>
  <si>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</si>
  <si>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</si>
  <si>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2012</t>
  </si>
  <si>
    <t>Years</t>
  </si>
  <si>
    <t>Goal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</si>
  <si>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</si>
  <si>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</si>
  <si>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</si>
  <si>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</si>
  <si>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</si>
  <si>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</si>
  <si>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</si>
  <si>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</si>
  <si>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</si>
  <si>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</si>
  <si>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</si>
  <si>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</si>
  <si>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</si>
  <si>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</si>
  <si>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</si>
  <si>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</si>
  <si>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</si>
  <si>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</si>
  <si>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</si>
  <si>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Goal Min</t>
  </si>
  <si>
    <t>Goal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</si>
</sst>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  <font>
      <sz val="12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 wrapText="1" indent="1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[Kickstarter_success_rates.xlsx]Pivot by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D6-497D-93DC-9F0E75DEA111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D6-497D-93DC-9F0E75DEA111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D6-497D-93DC-9F0E75DEA111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D6-497D-93DC-9F0E75DEA11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378036816"/>
        <c:axId val="378037144"/>
      </c:barChart>
      <c:catAx>
        <c:axId val="37803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037144"/>
        <c:crosses val="autoZero"/>
        <c:auto val="1"/>
        <c:lblAlgn val="ctr"/>
        <c:lblOffset val="100"/>
        <c:noMultiLvlLbl val="0"/>
      </c:catAx>
      <c:valAx>
        <c:axId val="37803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03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[Kickstarter_success_rates.xlsx]pivot by sub!PivotTable2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by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6-447D-B582-8D1BAB6DEF93}"/>
            </c:ext>
          </c:extLst>
        </c:ser>
        <c:ser>
          <c:idx val="1"/>
          <c:order val="1"/>
          <c:tx>
            <c:strRef>
              <c:f>'pivot by sub'!$C$4:$C$5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by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76-447D-B582-8D1BAB6DEF93}"/>
            </c:ext>
          </c:extLst>
        </c:ser>
        <c:ser>
          <c:idx val="2"/>
          <c:order val="2"/>
          <c:tx>
            <c:strRef>
              <c:f>'pivot by sub'!$D$4:$D$5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76-447D-B582-8D1BAB6DEF93}"/>
            </c:ext>
          </c:extLst>
        </c:ser>
        <c:ser>
          <c:idx val="3"/>
          <c:order val="3"/>
          <c:tx>
            <c:strRef>
              <c:f>'pivot by sub'!$E$4:$E$5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76-447D-B582-8D1BAB6DE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2156720"/>
        <c:axId val="432154424"/>
      </c:barChart>
      <c:catAx>
        <c:axId val="43215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54424"/>
        <c:crosses val="autoZero"/>
        <c:auto val="1"/>
        <c:lblAlgn val="ctr"/>
        <c:lblOffset val="100"/>
        <c:noMultiLvlLbl val="0"/>
      </c:catAx>
      <c:valAx>
        <c:axId val="43215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5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[Kickstarter_success_rates.xlsx]pivot by date!PivotTable3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date'!$B$6:$B$18</c:f>
              <c:numCache>
                <c:formatCode>General</c:formatCode>
                <c:ptCount val="12"/>
                <c:pt idx="0">
                  <c:v>1</c:v>
                </c:pt>
                <c:pt idx="2">
                  <c:v>2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6-45E8-BDCC-C83733B20960}"/>
            </c:ext>
          </c:extLst>
        </c:ser>
        <c:ser>
          <c:idx val="1"/>
          <c:order val="1"/>
          <c:tx>
            <c:strRef>
              <c:f>'pivot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date'!$C$6:$C$18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7</c:v>
                </c:pt>
                <c:pt idx="5">
                  <c:v>2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6-45E8-BDCC-C83733B20960}"/>
            </c:ext>
          </c:extLst>
        </c:ser>
        <c:ser>
          <c:idx val="2"/>
          <c:order val="2"/>
          <c:tx>
            <c:strRef>
              <c:f>'pivot by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date'!$D$6:$D$18</c:f>
              <c:numCache>
                <c:formatCode>General</c:formatCode>
                <c:ptCount val="12"/>
                <c:pt idx="0">
                  <c:v>21</c:v>
                </c:pt>
                <c:pt idx="1">
                  <c:v>17</c:v>
                </c:pt>
                <c:pt idx="2">
                  <c:v>29</c:v>
                </c:pt>
                <c:pt idx="3">
                  <c:v>22</c:v>
                </c:pt>
                <c:pt idx="4">
                  <c:v>16</c:v>
                </c:pt>
                <c:pt idx="5">
                  <c:v>22</c:v>
                </c:pt>
                <c:pt idx="6">
                  <c:v>17</c:v>
                </c:pt>
                <c:pt idx="7">
                  <c:v>18</c:v>
                </c:pt>
                <c:pt idx="8">
                  <c:v>13</c:v>
                </c:pt>
                <c:pt idx="9">
                  <c:v>16</c:v>
                </c:pt>
                <c:pt idx="10">
                  <c:v>14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6-45E8-BDCC-C83733B20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347784"/>
        <c:axId val="497348112"/>
      </c:lineChart>
      <c:catAx>
        <c:axId val="497347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348112"/>
        <c:crosses val="autoZero"/>
        <c:auto val="1"/>
        <c:lblAlgn val="ctr"/>
        <c:lblOffset val="100"/>
        <c:noMultiLvlLbl val="0"/>
      </c:catAx>
      <c:valAx>
        <c:axId val="49734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347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80-4BED-BC70-BFD5B07AABAB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80-4BED-BC70-BFD5B07AABAB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80-4BED-BC70-BFD5B07AA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767464"/>
        <c:axId val="476778616"/>
      </c:lineChart>
      <c:catAx>
        <c:axId val="476767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778616"/>
        <c:crosses val="autoZero"/>
        <c:auto val="1"/>
        <c:lblAlgn val="ctr"/>
        <c:lblOffset val="100"/>
        <c:noMultiLvlLbl val="0"/>
      </c:catAx>
      <c:valAx>
        <c:axId val="47677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767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200026</xdr:colOff>
      <xdr:row>0</xdr:row>
      <xdr:rowOff>161925</xdr:rowOff>
    </xdr:from>
    <xdr:to>
      <xdr:col>16</xdr:col>
      <xdr:colOff>123826</xdr:colOff>
      <xdr:row>29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80DA93-E870-4E52-991B-E9CA2BBB0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171449</xdr:rowOff>
    </xdr:from>
    <xdr:to>
      <xdr:col>18</xdr:col>
      <xdr:colOff>228600</xdr:colOff>
      <xdr:row>28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444ACA-8812-4D6B-85BB-DA0EEB5BD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1</xdr:row>
      <xdr:rowOff>28575</xdr:rowOff>
    </xdr:from>
    <xdr:to>
      <xdr:col>17</xdr:col>
      <xdr:colOff>95250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7E08A4-EC9C-42B3-A1FA-1F6C280CE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13</xdr:row>
      <xdr:rowOff>90487</xdr:rowOff>
    </xdr:from>
    <xdr:to>
      <xdr:col>9</xdr:col>
      <xdr:colOff>1247775</xdr:colOff>
      <xdr:row>36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601912-0896-4A6B-A936-00D681914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ommajesula, Alok [HCSUS]" refreshedDate="43049.597567592595" createdVersion="6" refreshedVersion="6" minRefreshableVersion="3" recordCount="4114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ommajesula, Alok [HCSUS]" refreshedDate="43049.610434722221" createdVersion="6" refreshedVersion="6" minRefreshableVersion="3" recordCount="4114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h="1"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ubtotalTop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4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20" sqref="E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B1" workbookViewId="0">
      <selection activeCell="I36" sqref="I3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8307</v>
      </c>
      <c r="B2" t="s">
        <v>8323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44" sqref="B44"/>
    </sheetView>
  </sheetViews>
  <sheetFormatPr defaultRowHeight="15" x14ac:dyDescent="0.25"/>
  <cols>
    <col min="1" max="1" width="13.5703125" bestFit="1" customWidth="1"/>
    <col min="2" max="2" width="16.28515625" customWidth="1"/>
    <col min="3" max="3" width="6.140625" customWidth="1"/>
    <col min="4" max="4" width="10" customWidth="1"/>
    <col min="5" max="6" width="11.28515625" bestFit="1" customWidth="1"/>
  </cols>
  <sheetData>
    <row r="1" spans="1:5" x14ac:dyDescent="0.25">
      <c r="A1" s="7" t="s">
        <v>8307</v>
      </c>
      <c r="B1" t="s">
        <v>8323</v>
      </c>
    </row>
    <row r="2" spans="1:5" x14ac:dyDescent="0.25">
      <c r="A2" s="7" t="s">
        <v>8380</v>
      </c>
      <c r="B2" t="s">
        <v>8379</v>
      </c>
    </row>
    <row r="4" spans="1:5" x14ac:dyDescent="0.25">
      <c r="A4" s="7" t="s">
        <v>8322</v>
      </c>
      <c r="B4" s="7" t="s">
        <v>8321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3" t="s">
        <v>8373</v>
      </c>
      <c r="B6" s="9">
        <v>1</v>
      </c>
      <c r="C6" s="9">
        <v>5</v>
      </c>
      <c r="D6" s="9">
        <v>21</v>
      </c>
      <c r="E6" s="9">
        <v>27</v>
      </c>
    </row>
    <row r="7" spans="1:5" x14ac:dyDescent="0.25">
      <c r="A7" s="13" t="s">
        <v>8374</v>
      </c>
      <c r="B7" s="9"/>
      <c r="C7" s="9">
        <v>4</v>
      </c>
      <c r="D7" s="9">
        <v>17</v>
      </c>
      <c r="E7" s="9">
        <v>21</v>
      </c>
    </row>
    <row r="8" spans="1:5" x14ac:dyDescent="0.25">
      <c r="A8" s="13" t="s">
        <v>8375</v>
      </c>
      <c r="B8" s="9">
        <v>2</v>
      </c>
      <c r="C8" s="9">
        <v>6</v>
      </c>
      <c r="D8" s="9">
        <v>29</v>
      </c>
      <c r="E8" s="9">
        <v>37</v>
      </c>
    </row>
    <row r="9" spans="1:5" x14ac:dyDescent="0.25">
      <c r="A9" s="13" t="s">
        <v>8376</v>
      </c>
      <c r="B9" s="9"/>
      <c r="C9" s="9">
        <v>6</v>
      </c>
      <c r="D9" s="9">
        <v>22</v>
      </c>
      <c r="E9" s="9">
        <v>28</v>
      </c>
    </row>
    <row r="10" spans="1:5" x14ac:dyDescent="0.25">
      <c r="A10" s="13" t="s">
        <v>8367</v>
      </c>
      <c r="B10" s="9">
        <v>1</v>
      </c>
      <c r="C10" s="9">
        <v>7</v>
      </c>
      <c r="D10" s="9">
        <v>16</v>
      </c>
      <c r="E10" s="9">
        <v>24</v>
      </c>
    </row>
    <row r="11" spans="1:5" x14ac:dyDescent="0.25">
      <c r="A11" s="13" t="s">
        <v>8377</v>
      </c>
      <c r="B11" s="9"/>
      <c r="C11" s="9">
        <v>2</v>
      </c>
      <c r="D11" s="9">
        <v>22</v>
      </c>
      <c r="E11" s="9">
        <v>24</v>
      </c>
    </row>
    <row r="12" spans="1:5" x14ac:dyDescent="0.25">
      <c r="A12" s="13" t="s">
        <v>8368</v>
      </c>
      <c r="B12" s="9">
        <v>1</v>
      </c>
      <c r="C12" s="9">
        <v>4</v>
      </c>
      <c r="D12" s="9">
        <v>17</v>
      </c>
      <c r="E12" s="9">
        <v>22</v>
      </c>
    </row>
    <row r="13" spans="1:5" x14ac:dyDescent="0.25">
      <c r="A13" s="13" t="s">
        <v>8369</v>
      </c>
      <c r="B13" s="9">
        <v>1</v>
      </c>
      <c r="C13" s="9">
        <v>5</v>
      </c>
      <c r="D13" s="9">
        <v>18</v>
      </c>
      <c r="E13" s="9">
        <v>24</v>
      </c>
    </row>
    <row r="14" spans="1:5" x14ac:dyDescent="0.25">
      <c r="A14" s="13" t="s">
        <v>8370</v>
      </c>
      <c r="B14" s="9"/>
      <c r="C14" s="9">
        <v>6</v>
      </c>
      <c r="D14" s="9">
        <v>13</v>
      </c>
      <c r="E14" s="9">
        <v>19</v>
      </c>
    </row>
    <row r="15" spans="1:5" x14ac:dyDescent="0.25">
      <c r="A15" s="13" t="s">
        <v>8371</v>
      </c>
      <c r="B15" s="9"/>
      <c r="C15" s="9">
        <v>5</v>
      </c>
      <c r="D15" s="9">
        <v>16</v>
      </c>
      <c r="E15" s="9">
        <v>21</v>
      </c>
    </row>
    <row r="16" spans="1:5" x14ac:dyDescent="0.25">
      <c r="A16" s="13" t="s">
        <v>8372</v>
      </c>
      <c r="B16" s="9"/>
      <c r="C16" s="9">
        <v>5</v>
      </c>
      <c r="D16" s="9">
        <v>14</v>
      </c>
      <c r="E16" s="9">
        <v>19</v>
      </c>
    </row>
    <row r="17" spans="1:5" x14ac:dyDescent="0.25">
      <c r="A17" s="13" t="s">
        <v>8378</v>
      </c>
      <c r="B17" s="9"/>
      <c r="C17" s="9">
        <v>5</v>
      </c>
      <c r="D17" s="9">
        <v>11</v>
      </c>
      <c r="E17" s="9">
        <v>16</v>
      </c>
    </row>
    <row r="18" spans="1:5" x14ac:dyDescent="0.25">
      <c r="A18" s="13" t="s">
        <v>8320</v>
      </c>
      <c r="B18" s="9">
        <v>6</v>
      </c>
      <c r="C18" s="9">
        <v>60</v>
      </c>
      <c r="D18" s="9">
        <v>216</v>
      </c>
      <c r="E18" s="9">
        <v>282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abSelected="1" zoomScale="90" zoomScaleNormal="9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0.28515625" bestFit="1" customWidth="1"/>
    <col min="16" max="16" width="10.28515625" customWidth="1"/>
    <col min="17" max="17" width="12.28515625" bestFit="1" customWidth="1"/>
    <col min="18" max="18" width="17" bestFit="1" customWidth="1"/>
    <col min="19" max="19" width="23.42578125" style="12" bestFit="1" customWidth="1"/>
    <col min="20" max="20" width="22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8309</v>
      </c>
      <c r="Q1" s="1" t="s">
        <v>8307</v>
      </c>
      <c r="R1" s="1" t="s">
        <v>8308</v>
      </c>
      <c r="S1" s="10" t="s">
        <v>8365</v>
      </c>
      <c r="T1" s="10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J2/86400+25569</f>
        <v>42177.007071759261</v>
      </c>
      <c r="T2" s="12">
        <f>I2/86400+25569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J3/86400+25569</f>
        <v>42766.600497685184</v>
      </c>
      <c r="T3" s="12">
        <f t="shared" ref="T3:T66" si="5">I3/86400+25569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2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2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42516.047071759254</v>
      </c>
      <c r="T9" s="12">
        <f t="shared" si="5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41869.542314814811</v>
      </c>
      <c r="T20" s="12">
        <f t="shared" si="5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42200.758240740739</v>
      </c>
      <c r="T22" s="12">
        <f t="shared" si="5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2">
        <f t="shared" si="5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2">
        <f t="shared" si="5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41375.057222222225</v>
      </c>
      <c r="T40" s="12">
        <f t="shared" si="5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41874.098807870367</v>
      </c>
      <c r="T46" s="12">
        <f t="shared" si="5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</v>
      </c>
      <c r="T48" s="12">
        <f t="shared" si="5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42196.928668981476</v>
      </c>
      <c r="T53" s="12">
        <f t="shared" si="5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42149.548888888894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42230.235833333332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41701.901817129634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41409.814317129625</v>
      </c>
      <c r="T63" s="12">
        <f t="shared" si="5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J67/86400+25569</f>
        <v>41835.821226851855</v>
      </c>
      <c r="T67" s="12">
        <f t="shared" ref="T67:T130" si="11">I67/86400+25569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41208.010196759264</v>
      </c>
      <c r="T74" s="12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40997.144872685181</v>
      </c>
      <c r="T79" s="12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41100.158877314811</v>
      </c>
      <c r="T83" s="12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40322.539386574077</v>
      </c>
      <c r="T89" s="12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41402.752222222218</v>
      </c>
      <c r="T91" s="12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41214.794837962967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2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40987.776631944442</v>
      </c>
      <c r="T108" s="12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41718.043032407411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40918.738935185189</v>
      </c>
      <c r="T117" s="12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2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2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2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2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2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2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2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2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2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2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J131/86400+25569</f>
        <v>41882.937303240738</v>
      </c>
      <c r="T131" s="12">
        <f t="shared" ref="T131:T194" si="17">I131/86400+25569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41778.91541666667</v>
      </c>
      <c r="T132" s="12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2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2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2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2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2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2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2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2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2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2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2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2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42559.064143518517</v>
      </c>
      <c r="T145" s="12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2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2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2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2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2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2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2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2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41875.077546296292</v>
      </c>
      <c r="T154" s="12">
        <f t="shared" si="17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2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2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2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2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2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2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2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42171.913090277776</v>
      </c>
      <c r="T162" s="12">
        <f t="shared" si="17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2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2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2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2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2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2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2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2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2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2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2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2">
        <f t="shared" si="17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2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2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2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2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2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2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2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2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2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2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2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2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2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2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2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2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2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2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2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2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J195/86400+25569</f>
        <v>41911.934791666667</v>
      </c>
      <c r="T195" s="12">
        <f t="shared" ref="T195:T258" si="23">I195/86400+25569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2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2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2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2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2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2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41867.083368055552</v>
      </c>
      <c r="T202" s="12">
        <f t="shared" si="23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2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2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2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2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2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2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2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2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2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2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42236.159918981481</v>
      </c>
      <c r="T213" s="12">
        <f t="shared" si="23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2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2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2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2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2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2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2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2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2">
        <f t="shared" si="23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2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2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2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2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2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2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2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2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2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42129.77721064815</v>
      </c>
      <c r="T232" s="12">
        <f t="shared" si="23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42341.958923611106</v>
      </c>
      <c r="T233" s="12">
        <f t="shared" si="23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2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2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2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2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42321.084479166668</v>
      </c>
      <c r="T238" s="12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2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42713.962500000001</v>
      </c>
      <c r="T240" s="12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2">
        <f t="shared" si="23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42263.952662037038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J259/86400+25569</f>
        <v>42479.626875000002</v>
      </c>
      <c r="T259" s="12">
        <f t="shared" ref="T259:T322" si="29">I259/86400+25569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40267.245717592596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41612.100243055553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40967.081875000003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41744.590682870374</v>
      </c>
      <c r="T282" s="12">
        <f t="shared" si="2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41313.816250000003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42089.728020833332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41032.071134259255</v>
      </c>
      <c r="T305" s="12">
        <f t="shared" si="2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2">
        <f t="shared" si="2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41282.944456018522</v>
      </c>
      <c r="T309" s="12">
        <f t="shared" si="2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J323/86400+25569</f>
        <v>42647.446597222224</v>
      </c>
      <c r="T323" s="12">
        <f t="shared" ref="T323:T386" si="35">I323/86400+25569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42261.500243055554</v>
      </c>
      <c r="T348" s="12">
        <f t="shared" si="35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41935.070486111115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41019.793032407411</v>
      </c>
      <c r="T368" s="12">
        <f t="shared" si="35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J387/86400+25569</f>
        <v>41934.584502314814</v>
      </c>
      <c r="T387" s="12">
        <f t="shared" ref="T387:T450" si="41">I387/86400+25569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42549.076157407406</v>
      </c>
      <c r="T390" s="12">
        <f t="shared" si="41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41674.063078703708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40865.042256944442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41082.564884259264</v>
      </c>
      <c r="T398" s="12">
        <f t="shared" si="41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41646.628032407403</v>
      </c>
      <c r="T406" s="12">
        <f t="shared" si="41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42113.981446759259</v>
      </c>
      <c r="T412" s="12">
        <f t="shared" si="41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41360.970601851848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2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2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2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41863.260381944448</v>
      </c>
      <c r="T424" s="12">
        <f t="shared" si="41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2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2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2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2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42285.90902777778</v>
      </c>
      <c r="T429" s="12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2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2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2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42526.871331018519</v>
      </c>
      <c r="T433" s="12">
        <f t="shared" si="41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2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42228.629884259259</v>
      </c>
      <c r="T435" s="12">
        <f t="shared" si="41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2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2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2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2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2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41919.761782407411</v>
      </c>
      <c r="T441" s="12">
        <f t="shared" si="41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2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2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2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2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2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2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2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2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2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J451/86400+25569</f>
        <v>41534.568113425928</v>
      </c>
      <c r="T451" s="12">
        <f t="shared" ref="T451:T514" si="47">I451/86400+25569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2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2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42107.703877314816</v>
      </c>
      <c r="T454" s="12">
        <f t="shared" si="47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2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2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40971.002569444448</v>
      </c>
      <c r="T457" s="12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41547.694456018522</v>
      </c>
      <c r="T458" s="12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2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2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2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2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2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</v>
      </c>
      <c r="T464" s="12">
        <f t="shared" si="47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2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</v>
      </c>
      <c r="T466" s="12">
        <f t="shared" si="47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2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2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2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41041.167627314819</v>
      </c>
      <c r="T470" s="12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2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2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2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2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2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2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2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2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2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2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2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41465.500173611115</v>
      </c>
      <c r="T482" s="12">
        <f t="shared" si="47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2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42447.896874999999</v>
      </c>
      <c r="T484" s="12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2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2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41381.505775462967</v>
      </c>
      <c r="T487" s="12">
        <f t="shared" si="47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2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2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2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2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41113.968576388885</v>
      </c>
      <c r="T492" s="12">
        <f t="shared" si="47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42366.982627314814</v>
      </c>
      <c r="T493" s="12">
        <f t="shared" si="47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2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42114.726134259261</v>
      </c>
      <c r="T495" s="12">
        <f t="shared" si="47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2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2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2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2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2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2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40247.886006944442</v>
      </c>
      <c r="T502" s="12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2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2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2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2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2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2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2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2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2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2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2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2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J515/86400+25569</f>
        <v>42552.653993055559</v>
      </c>
      <c r="T515" s="12">
        <f t="shared" ref="T515:T578" si="53">I515/86400+25569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2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2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2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2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2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41218.391446759255</v>
      </c>
      <c r="T521" s="12">
        <f t="shared" si="53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42711.54519675926</v>
      </c>
      <c r="T537" s="12">
        <f t="shared" si="53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42179.344988425924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2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2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2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2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2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2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2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2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2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2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2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2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2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2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2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2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2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2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2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2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2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2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2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42692.389062499999</v>
      </c>
      <c r="T564" s="12">
        <f t="shared" si="53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2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2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</v>
      </c>
      <c r="T567" s="12">
        <f t="shared" si="53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2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2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2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2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42388.798252314809</v>
      </c>
      <c r="T572" s="12">
        <f t="shared" si="53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2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42282.716296296298</v>
      </c>
      <c r="T574" s="12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2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2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2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2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J579/86400+25569</f>
        <v>42450.589143518519</v>
      </c>
      <c r="T579" s="12">
        <f t="shared" ref="T579:T642" si="59">I579/86400+25569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2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2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2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2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2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2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2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2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2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2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42631.769513888888</v>
      </c>
      <c r="T590" s="12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2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2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2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2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2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2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42083.069884259261</v>
      </c>
      <c r="T597" s="12">
        <f t="shared" si="5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2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2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2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2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2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2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2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2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2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42194.357731481483</v>
      </c>
      <c r="T607" s="12">
        <f t="shared" si="5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2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2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2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2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2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2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42585.031782407408</v>
      </c>
      <c r="T614" s="12">
        <f t="shared" si="5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2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2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2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42761.376238425924</v>
      </c>
      <c r="T618" s="12">
        <f t="shared" si="5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2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2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2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2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2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2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2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2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2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2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2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2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2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2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2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2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42507.299328703702</v>
      </c>
      <c r="T635" s="12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2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2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2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2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2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42683.420312499999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J643/86400+25569</f>
        <v>42199.57</v>
      </c>
      <c r="T643" s="12">
        <f t="shared" ref="T643:T706" si="65">I643/86400+25569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2">
        <f t="shared" si="65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2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2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2">
        <f t="shared" si="65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2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2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2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2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2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41838.832152777773</v>
      </c>
      <c r="T668" s="12">
        <f t="shared" si="65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2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2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2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2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2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2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2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2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2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</v>
      </c>
      <c r="T678" s="12">
        <f t="shared" si="65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2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2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2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2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2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2">
        <f t="shared" si="65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2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2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2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2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2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2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2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2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2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2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2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2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2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2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2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41866.931076388893</v>
      </c>
      <c r="T700" s="12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2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2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2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2">
        <f t="shared" si="65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2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2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J707/86400+25569</f>
        <v>42726.491643518515</v>
      </c>
      <c r="T707" s="12">
        <f t="shared" ref="T707:T770" si="71">I707/86400+25569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2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2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2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2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2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2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42384.680925925924</v>
      </c>
      <c r="T714" s="12">
        <f t="shared" si="71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2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2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2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2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41857.854189814811</v>
      </c>
      <c r="T719" s="12">
        <f t="shared" si="71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2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41247.020243055558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41943.604097222225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2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2">
        <f t="shared" si="71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2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2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41471.446851851855</v>
      </c>
      <c r="T765" s="12">
        <f t="shared" si="71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2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2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2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2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2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J771/86400+25569</f>
        <v>41604.996458333335</v>
      </c>
      <c r="T771" s="12">
        <f t="shared" ref="T771:T834" si="77">I771/86400+25569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</v>
      </c>
      <c r="T772" s="12">
        <f t="shared" si="77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2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2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42100.735937500001</v>
      </c>
      <c r="T775" s="12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2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2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2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2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2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41403.000856481478</v>
      </c>
      <c r="T783" s="12">
        <f t="shared" si="77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41303.593923611115</v>
      </c>
      <c r="T787" s="12">
        <f t="shared" si="77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2">
        <f t="shared" si="77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41277.186111111107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41123.022268518514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40730.105624999997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41073.050717592589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2">
        <f t="shared" si="77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J835/86400+25569</f>
        <v>41718.878182870372</v>
      </c>
      <c r="T835" s="12">
        <f t="shared" ref="T835:T898" si="83">I835/86400+25569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2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41923.838692129633</v>
      </c>
      <c r="T843" s="12">
        <f t="shared" si="83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42165.798333333332</v>
      </c>
      <c r="T849" s="12">
        <f t="shared" si="83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42545.125196759254</v>
      </c>
      <c r="T857" s="12">
        <f t="shared" si="83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2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2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2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2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2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2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41230.773113425923</v>
      </c>
      <c r="T867" s="12">
        <f t="shared" si="83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2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2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2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41342.845567129625</v>
      </c>
      <c r="T871" s="12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2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2">
        <f t="shared" si="83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2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41184.167129629626</v>
      </c>
      <c r="T875" s="12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2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2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2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41597.788888888885</v>
      </c>
      <c r="T879" s="12">
        <f t="shared" si="83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2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2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2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2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2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2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40981.802615740744</v>
      </c>
      <c r="T886" s="12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2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2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2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2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2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2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2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2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2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</v>
      </c>
      <c r="T896" s="12">
        <f t="shared" si="83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2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42218.872986111106</v>
      </c>
      <c r="T898" s="12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J899/86400+25569</f>
        <v>41211.688750000001</v>
      </c>
      <c r="T899" s="12">
        <f t="shared" ref="T899:T962" si="89">I899/86400+25569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2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2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2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2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2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2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2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2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2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2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2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2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2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2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2">
        <f t="shared" si="8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2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41116.763275462959</v>
      </c>
      <c r="T916" s="12">
        <f t="shared" si="8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2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2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2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2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2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41562.671550925923</v>
      </c>
      <c r="T922" s="12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40847.171018518522</v>
      </c>
      <c r="T923" s="12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2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2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41288.942928240736</v>
      </c>
      <c r="T926" s="12">
        <f t="shared" si="8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2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2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2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2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2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2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2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2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41711.169085648144</v>
      </c>
      <c r="T935" s="12">
        <f t="shared" si="8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2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2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2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2">
        <f t="shared" si="8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2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2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2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2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42382.843287037038</v>
      </c>
      <c r="T944" s="12">
        <f t="shared" si="8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2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2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42732.872986111106</v>
      </c>
      <c r="T947" s="12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2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2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2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2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2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42480.653611111113</v>
      </c>
      <c r="T953" s="12">
        <f t="shared" si="8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2">
        <f t="shared" si="8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2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2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2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2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2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2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2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2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J963/86400+25569</f>
        <v>42740.693692129629</v>
      </c>
      <c r="T963" s="12">
        <f t="shared" ref="T963:T1026" si="95">I963/86400+25569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2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2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2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2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2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2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2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2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2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2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2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2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2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2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2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2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2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42506.416990740741</v>
      </c>
      <c r="T981" s="12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2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2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2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42574.667650462958</v>
      </c>
      <c r="T985" s="12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2">
        <f t="shared" si="95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2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2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2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2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2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2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2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2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2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2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2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2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2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2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2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</v>
      </c>
      <c r="T1002" s="12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2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2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2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2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42276.624803240746</v>
      </c>
      <c r="T1007" s="12">
        <f t="shared" si="95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2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2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2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2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2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2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2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2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2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2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2">
        <f t="shared" si="95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2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2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42111.646724537037</v>
      </c>
      <c r="T1024" s="12">
        <f t="shared" si="95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J1027/86400+25569</f>
        <v>42049.833761574075</v>
      </c>
      <c r="T1027" s="12">
        <f t="shared" ref="T1027:T1090" si="101">I1027/86400+25569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2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42688.732407407406</v>
      </c>
      <c r="T1035" s="12">
        <f t="shared" si="101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2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2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</v>
      </c>
      <c r="T1043" s="12">
        <f t="shared" si="101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2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2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2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41844.874421296292</v>
      </c>
      <c r="T1047" s="12">
        <f t="shared" si="101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2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41918.818460648152</v>
      </c>
      <c r="T1049" s="12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2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2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2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2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2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2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2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2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2">
        <f t="shared" si="101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42678.871331018519</v>
      </c>
      <c r="T1059" s="12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2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2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2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2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2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2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2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2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41445.962754629625</v>
      </c>
      <c r="T1068" s="12">
        <f t="shared" si="101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2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42440.371111111112</v>
      </c>
      <c r="T1070" s="12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2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2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2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2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2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2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2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2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2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2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42479.566388888888</v>
      </c>
      <c r="T1081" s="12">
        <f t="shared" si="101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2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2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41101.906111111108</v>
      </c>
      <c r="T1084" s="12">
        <f t="shared" si="101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2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2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2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2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41775.713969907403</v>
      </c>
      <c r="T1089" s="12">
        <f t="shared" si="101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2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J1091/86400+25569</f>
        <v>42151.189525462964</v>
      </c>
      <c r="T1091" s="12">
        <f t="shared" ref="T1091:T1154" si="107">I1091/86400+25569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2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2">
        <f t="shared" si="107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2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2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40795.71334490741</v>
      </c>
      <c r="T1096" s="12">
        <f t="shared" si="107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2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2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2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2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2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2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2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2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2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2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2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2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2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2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2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2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42347.203587962962</v>
      </c>
      <c r="T1113" s="12">
        <f t="shared" si="107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2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2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2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2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41009.847314814819</v>
      </c>
      <c r="T1118" s="12">
        <f t="shared" si="107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2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2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2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2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2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2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2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2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2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42535.327476851853</v>
      </c>
      <c r="T1128" s="12">
        <f t="shared" si="107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2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2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2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2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2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2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2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2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42558.98951388889</v>
      </c>
      <c r="T1137" s="12">
        <f t="shared" si="107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42327.671631944446</v>
      </c>
      <c r="T1138" s="12">
        <f t="shared" si="107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2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2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41975.34752314815</v>
      </c>
      <c r="T1141" s="12">
        <f t="shared" si="107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2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2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42022.006099537037</v>
      </c>
      <c r="T1144" s="12">
        <f t="shared" si="107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2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2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</v>
      </c>
      <c r="T1147" s="12">
        <f t="shared" si="107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2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2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2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2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2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42224.102581018524</v>
      </c>
      <c r="T1153" s="12">
        <f t="shared" si="107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2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J1155/86400+25569</f>
        <v>42143.714178240742</v>
      </c>
      <c r="T1155" s="12">
        <f t="shared" ref="T1155:T1218" si="113">I1155/86400+25569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2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2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2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2">
        <f t="shared" si="113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2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2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2">
        <f t="shared" si="113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2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2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2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2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41792.214467592596</v>
      </c>
      <c r="T1167" s="12">
        <f t="shared" si="113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2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2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2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2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2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2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41841.682314814811</v>
      </c>
      <c r="T1174" s="12">
        <f t="shared" si="113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2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2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2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2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2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2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2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2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2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2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2">
        <f t="shared" si="113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42409.776076388887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42152.288819444446</v>
      </c>
      <c r="T1204" s="12">
        <f t="shared" si="113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42772.776076388887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J1219/86400+25569</f>
        <v>42535.809490740736</v>
      </c>
      <c r="T1219" s="12">
        <f t="shared" ref="T1219:T1282" si="119">I1219/86400+25569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42633.461956018524</v>
      </c>
      <c r="T1221" s="12">
        <f t="shared" si="11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2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2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2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2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2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2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2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2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2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41506.848032407404</v>
      </c>
      <c r="T1234" s="12">
        <f t="shared" si="11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2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2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2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2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2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2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2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2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2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2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41355.825497685189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41774.59993055556</v>
      </c>
      <c r="T1247" s="12">
        <f t="shared" si="11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41067.740868055553</v>
      </c>
      <c r="T1251" s="12">
        <f t="shared" si="11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40921.919340277775</v>
      </c>
      <c r="T1258" s="12">
        <f t="shared" si="11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42445.823055555556</v>
      </c>
      <c r="T1271" s="12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J1283/86400+25569</f>
        <v>41463.743472222224</v>
      </c>
      <c r="T1283" s="12">
        <f t="shared" ref="T1283:T1346" si="125">I1283/86400+25569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41586.475173611107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42709.134780092594</v>
      </c>
      <c r="T1291" s="12">
        <f t="shared" si="125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2">
        <f t="shared" si="125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42458.680925925924</v>
      </c>
      <c r="T1300" s="12">
        <f t="shared" si="125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2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2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2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2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42387.503229166672</v>
      </c>
      <c r="T1309" s="12">
        <f t="shared" si="125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2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2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2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2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2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2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2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2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42393.961909722224</v>
      </c>
      <c r="T1318" s="12">
        <f t="shared" si="125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2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2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2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2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2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2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2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2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2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41974.791990740741</v>
      </c>
      <c r="T1328" s="12">
        <f t="shared" si="125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2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2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2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2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2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2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2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2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2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2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2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2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2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2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2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42172.816423611112</v>
      </c>
      <c r="T1344" s="12">
        <f t="shared" si="125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J1347/86400+25569</f>
        <v>41799.814340277779</v>
      </c>
      <c r="T1347" s="12">
        <f t="shared" ref="T1347:T1410" si="131">I1347/86400+25569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41963.506168981483</v>
      </c>
      <c r="T1350" s="12">
        <f t="shared" si="131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41430.038888888885</v>
      </c>
      <c r="T1358" s="12">
        <f t="shared" si="131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2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2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42568.759375000001</v>
      </c>
      <c r="T1380" s="12">
        <f t="shared" si="131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42130.491620370369</v>
      </c>
      <c r="T1381" s="12">
        <f t="shared" si="131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42087.803310185191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2">
        <f t="shared" si="131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2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2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2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2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2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2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J1411/86400+25569</f>
        <v>41945.133506944447</v>
      </c>
      <c r="T1411" s="12">
        <f t="shared" ref="T1411:T1474" si="137">I1411/86400+25569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2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2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2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2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2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2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2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2">
        <f t="shared" si="137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2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2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2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2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2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2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2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2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2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2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2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42074.060671296298</v>
      </c>
      <c r="T1431" s="12">
        <f t="shared" si="137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41961.813518518524</v>
      </c>
      <c r="T1432" s="12">
        <f t="shared" si="137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2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2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2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2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2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2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2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2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42040.829872685186</v>
      </c>
      <c r="T1441" s="12">
        <f t="shared" si="137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2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2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2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2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2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2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2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2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2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2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2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2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2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2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2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2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2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2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2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2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2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40646.014456018514</v>
      </c>
      <c r="T1470" s="12">
        <f t="shared" si="137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2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J1475/86400+25569</f>
        <v>40939.979618055557</v>
      </c>
      <c r="T1475" s="12">
        <f t="shared" ref="T1475:T1538" si="143">I1475/86400+25569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41500.72791666667</v>
      </c>
      <c r="T1476" s="12">
        <f t="shared" si="143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2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2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41136.858055555553</v>
      </c>
      <c r="T1484" s="12">
        <f t="shared" si="143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2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2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2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2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2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2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2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2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2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2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41411.866608796292</v>
      </c>
      <c r="T1495" s="12">
        <f t="shared" si="143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2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2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2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2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2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2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40254.450335648144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41809.385162037041</v>
      </c>
      <c r="T1512" s="12">
        <f t="shared" si="143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2">
        <f t="shared" si="143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</v>
      </c>
      <c r="T1532" s="12">
        <f t="shared" si="143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42221.674328703702</v>
      </c>
      <c r="T1536" s="12">
        <f t="shared" si="143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J1539/86400+25569</f>
        <v>42552.315127314811</v>
      </c>
      <c r="T1539" s="12">
        <f t="shared" ref="T1539:T1602" si="149">I1539/86400+25569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42705.91920138889</v>
      </c>
      <c r="T1541" s="12">
        <f t="shared" si="14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2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2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2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2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2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2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2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2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2">
        <f t="shared" si="14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2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2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2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2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2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2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2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2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2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2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42108.053229166668</v>
      </c>
      <c r="T1561" s="12">
        <f t="shared" si="14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2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2">
        <f t="shared" si="14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2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2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2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2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2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41671.93686342593</v>
      </c>
      <c r="T1569" s="12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2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2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2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42144.769479166665</v>
      </c>
      <c r="T1573" s="12">
        <f t="shared" si="14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2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2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2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41799.524259259255</v>
      </c>
      <c r="T1577" s="12">
        <f t="shared" si="14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2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41054.847777777773</v>
      </c>
      <c r="T1579" s="12">
        <f t="shared" si="14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2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2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40990.050069444442</v>
      </c>
      <c r="T1582" s="12">
        <f t="shared" si="14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2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2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2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2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2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42069.104421296295</v>
      </c>
      <c r="T1588" s="12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2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2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2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2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2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2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2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2">
        <f t="shared" si="14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2">
        <f t="shared" si="14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2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2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2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2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41791.057314814811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J1603/86400+25569</f>
        <v>40638.092974537038</v>
      </c>
      <c r="T1603" s="12">
        <f t="shared" ref="T1603:T1666" si="155">I1603/86400+25569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2">
        <f t="shared" si="155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2">
        <f t="shared" si="155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2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41794.981122685189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41876.186180555553</v>
      </c>
      <c r="T1621" s="12">
        <f t="shared" si="155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41950.294837962967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41579.847997685181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40750.340902777782</v>
      </c>
      <c r="T1634" s="12">
        <f t="shared" si="155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2">
        <f t="shared" si="155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2">
        <f t="shared" si="155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41521.617361111115</v>
      </c>
      <c r="T1647" s="12">
        <f t="shared" si="155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2">
        <f t="shared" si="155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40939.761782407411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J1667/86400+25569</f>
        <v>40564.649456018517</v>
      </c>
      <c r="T1667" s="12">
        <f t="shared" ref="T1667:T1730" si="161">I1667/86400+25569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40845.149756944447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40313.930543981478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40973.726238425923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2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2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2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2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2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2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2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2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2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2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2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42795.701481481483</v>
      </c>
      <c r="T1693" s="12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2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2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2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2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2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42805.032962962963</v>
      </c>
      <c r="T1699" s="12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2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2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2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2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2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42187.281678240739</v>
      </c>
      <c r="T1705" s="12">
        <f t="shared" si="161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2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2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2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2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2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41841.563819444447</v>
      </c>
      <c r="T1711" s="12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42341.591296296298</v>
      </c>
      <c r="T1712" s="12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2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2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2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2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2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2">
        <f t="shared" si="161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42460.981921296298</v>
      </c>
      <c r="T1719" s="12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2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2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2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2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2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2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2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2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2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42044.927974537037</v>
      </c>
      <c r="T1729" s="12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2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J1731/86400+25569</f>
        <v>42471.052152777775</v>
      </c>
      <c r="T1731" s="12">
        <f t="shared" ref="T1731:T1794" si="167">I1731/86400+25569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42272.087766203702</v>
      </c>
      <c r="T1732" s="12">
        <f t="shared" si="167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2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2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2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2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</v>
      </c>
      <c r="T1737" s="12">
        <f t="shared" si="167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2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42175.948981481481</v>
      </c>
      <c r="T1739" s="12">
        <f t="shared" si="167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2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2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42171.817384259259</v>
      </c>
      <c r="T1742" s="12">
        <f t="shared" si="167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42710.876967592594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42292.435532407406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2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2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2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2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2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2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2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2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41905.979629629626</v>
      </c>
      <c r="T1773" s="12">
        <f t="shared" si="167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2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2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2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41891.976388888885</v>
      </c>
      <c r="T1777" s="12">
        <f t="shared" si="167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2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2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2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2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42493.600810185184</v>
      </c>
      <c r="T1782" s="12">
        <f t="shared" si="167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2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2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2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2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2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2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2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2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2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42010.674513888887</v>
      </c>
      <c r="T1792" s="12">
        <f t="shared" si="167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2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2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J1795/86400+25569</f>
        <v>41940.891666666663</v>
      </c>
      <c r="T1795" s="12">
        <f t="shared" ref="T1795:T1858" si="173">I1795/86400+25569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2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2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2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2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2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2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2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2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2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42018.071550925924</v>
      </c>
      <c r="T1805" s="12">
        <f t="shared" si="173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2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2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2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2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2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2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2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2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2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2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2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42172.906678240739</v>
      </c>
      <c r="T1817" s="12">
        <f t="shared" si="173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2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2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2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2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42065.084374999999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41634.797013888892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2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41626.916284722218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J1859/86400+25569</f>
        <v>41864.76866898148</v>
      </c>
      <c r="T1859" s="12">
        <f t="shared" ref="T1859:T1922" si="179">I1859/86400+25569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41655.70930555556</v>
      </c>
      <c r="T1862" s="12">
        <f t="shared" si="17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2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42755.492754629631</v>
      </c>
      <c r="T1864" s="12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2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2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2">
        <f t="shared" si="17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2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2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2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2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2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2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2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2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2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2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41776.284780092596</v>
      </c>
      <c r="T1878" s="12">
        <f t="shared" si="17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2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2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2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</v>
      </c>
      <c r="T1896" s="12">
        <f t="shared" si="17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41680.583402777775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2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2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2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2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2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2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2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2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2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2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2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2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2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2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2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2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2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2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2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42113.875567129631</v>
      </c>
      <c r="T1921" s="12">
        <f t="shared" si="17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J1923/86400+25569</f>
        <v>41074.221562500003</v>
      </c>
      <c r="T1923" s="12">
        <f t="shared" ref="T1923:T1986" si="185">I1923/86400+25569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2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</v>
      </c>
      <c r="T1930" s="12">
        <f t="shared" si="185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40911.809872685189</v>
      </c>
      <c r="T1934" s="12">
        <f t="shared" si="185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41773.932534722218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42157.251828703702</v>
      </c>
      <c r="T1947" s="12">
        <f t="shared" si="185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41689.150011574078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41800.423043981486</v>
      </c>
      <c r="T1951" s="12">
        <f t="shared" si="185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41179.098530092597</v>
      </c>
      <c r="T1959" s="12">
        <f t="shared" si="185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41871.845601851848</v>
      </c>
      <c r="T1961" s="12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2">
        <f t="shared" si="185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2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2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2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2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2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J1987/86400+25569</f>
        <v>42555.698738425926</v>
      </c>
      <c r="T1987" s="12">
        <f t="shared" ref="T1987:T2050" si="191">I1987/86400+25569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42413.433831018519</v>
      </c>
      <c r="T1988" s="12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2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2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2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2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2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2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42329.588391203702</v>
      </c>
      <c r="T1995" s="12">
        <f t="shared" si="191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2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2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2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2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2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2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41312.880775462967</v>
      </c>
      <c r="T2018" s="12">
        <f t="shared" si="191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41737.097500000003</v>
      </c>
      <c r="T2022" s="12">
        <f t="shared" si="191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42048.813877314809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41738.864803240736</v>
      </c>
      <c r="T2038" s="12">
        <f t="shared" si="191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41578.927118055552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41069.088506944448</v>
      </c>
      <c r="T2047" s="12">
        <f t="shared" si="191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2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J2051/86400+25569</f>
        <v>41575.527349537035</v>
      </c>
      <c r="T2051" s="12">
        <f t="shared" ref="T2051:T2114" si="197">I2051/86400+25569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2">
        <f t="shared" si="197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40395.714722222227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41299.381423611107</v>
      </c>
      <c r="T2092" s="12">
        <f t="shared" si="197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40555.322662037041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40758.733483796299</v>
      </c>
      <c r="T2097" s="12">
        <f t="shared" si="197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40818.584895833337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2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J2115/86400+25569</f>
        <v>41870.86546296296</v>
      </c>
      <c r="T2115" s="12">
        <f t="shared" ref="T2115:T2178" si="203">I2115/86400+25569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2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2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2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2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40464.028182870374</v>
      </c>
      <c r="T2126" s="12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2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2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42045.505358796298</v>
      </c>
      <c r="T2129" s="12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2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2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2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2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2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2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2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41156.96334490741</v>
      </c>
      <c r="T2137" s="12">
        <f t="shared" si="203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2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2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2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2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2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2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2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2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2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2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2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2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2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2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2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42520.847384259258</v>
      </c>
      <c r="T2153" s="12">
        <f t="shared" si="203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2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2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2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2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2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2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2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40710.731180555558</v>
      </c>
      <c r="T2161" s="12">
        <f t="shared" si="203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42240.852534722224</v>
      </c>
      <c r="T2163" s="12">
        <f t="shared" si="203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42082.580092592594</v>
      </c>
      <c r="T2174" s="12">
        <f t="shared" si="203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J2179/86400+25569</f>
        <v>42502.250775462962</v>
      </c>
      <c r="T2179" s="12">
        <f t="shared" ref="T2179:T2242" si="209">I2179/86400+25569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42745.365474537037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41319.349988425922</v>
      </c>
      <c r="T2187" s="12">
        <f t="shared" si="20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41276.846817129626</v>
      </c>
      <c r="T2203" s="12">
        <f t="shared" si="20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41031.821631944447</v>
      </c>
      <c r="T2207" s="12">
        <f t="shared" si="20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2">
        <f t="shared" si="20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</v>
      </c>
      <c r="T2218" s="12">
        <f t="shared" si="20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42331.378923611112</v>
      </c>
      <c r="T2235" s="12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2">
        <f t="shared" si="20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J2243/86400+25569</f>
        <v>42766.827546296292</v>
      </c>
      <c r="T2243" s="12">
        <f t="shared" ref="T2243:T2306" si="215">I2243/86400+25569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2">
        <f t="shared" si="215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</v>
      </c>
      <c r="T2247" s="12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41336.703298611115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42776.082349537042</v>
      </c>
      <c r="T2270" s="12">
        <f t="shared" si="215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42315.699490740742</v>
      </c>
      <c r="T2274" s="12">
        <f t="shared" si="215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41965.616655092592</v>
      </c>
      <c r="T2277" s="12">
        <f t="shared" si="215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42338.709108796298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42020.806701388894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41059.185682870375</v>
      </c>
      <c r="T2287" s="12">
        <f t="shared" si="215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J2307/86400+25569</f>
        <v>41834.695277777777</v>
      </c>
      <c r="T2307" s="12">
        <f t="shared" ref="T2307:T2370" si="221">I2307/86400+25569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41004.802465277782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2">
        <f t="shared" si="22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2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2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42804.895474537036</v>
      </c>
      <c r="T2324" s="12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42807.755173611113</v>
      </c>
      <c r="T2325" s="12">
        <f t="shared" si="221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2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2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41842.917129629626</v>
      </c>
      <c r="T2329" s="12">
        <f t="shared" si="221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42139.781678240739</v>
      </c>
      <c r="T2330" s="12">
        <f t="shared" si="221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41789.89680555556</v>
      </c>
      <c r="T2340" s="12">
        <f t="shared" si="221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2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2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2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2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2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2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2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42577.607361111106</v>
      </c>
      <c r="T2349" s="12">
        <f t="shared" si="221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2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2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2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2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2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2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2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42096.918240740742</v>
      </c>
      <c r="T2357" s="12">
        <f t="shared" si="221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2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42264.620115740741</v>
      </c>
      <c r="T2359" s="12">
        <f t="shared" si="221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2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2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2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2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2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2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2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2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2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2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2">
        <f t="shared" si="221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J2371/86400+25569</f>
        <v>42380.812627314815</v>
      </c>
      <c r="T2371" s="12">
        <f t="shared" ref="T2371:T2434" si="227">I2371/86400+25569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2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2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2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42215.662314814814</v>
      </c>
      <c r="T2375" s="12">
        <f t="shared" si="227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42017.843287037038</v>
      </c>
      <c r="T2376" s="12">
        <f t="shared" si="227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2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2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2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2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2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2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2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2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2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2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2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2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2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2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2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2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2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2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2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2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2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2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2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2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2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2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2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2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42399.882615740746</v>
      </c>
      <c r="T2405" s="12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2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2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2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2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2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2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2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2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2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2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2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2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2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2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2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41993.738298611112</v>
      </c>
      <c r="T2421" s="12">
        <f t="shared" si="227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2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2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2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2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2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2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42164.170046296298</v>
      </c>
      <c r="T2428" s="12">
        <f t="shared" si="227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42412.318668981483</v>
      </c>
      <c r="T2429" s="12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2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2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2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2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2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J2435/86400+25569</f>
        <v>42397.89980324074</v>
      </c>
      <c r="T2435" s="12">
        <f t="shared" ref="T2435:T2498" si="233">I2435/86400+25569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42180.186041666668</v>
      </c>
      <c r="T2436" s="12">
        <f t="shared" si="233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42252.277615740742</v>
      </c>
      <c r="T2437" s="12">
        <f t="shared" si="233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2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2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2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2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42383.899456018524</v>
      </c>
      <c r="T2442" s="12">
        <f t="shared" si="233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42052.666990740741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2">
        <f t="shared" si="233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42770.201481481483</v>
      </c>
      <c r="T2456" s="12">
        <f t="shared" si="233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41174.154178240744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40310.287673611107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2">
        <f t="shared" si="233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41023.227731481486</v>
      </c>
      <c r="T2492" s="12">
        <f t="shared" si="233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2">
        <f t="shared" si="233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41022.645185185189</v>
      </c>
      <c r="T2496" s="12">
        <f t="shared" si="233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41327.996435185181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J2499/86400+25569</f>
        <v>40730.878912037035</v>
      </c>
      <c r="T2499" s="12">
        <f t="shared" ref="T2499:T2562" si="239">I2499/86400+25569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41226.648576388892</v>
      </c>
      <c r="T2501" s="12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41053.772858796292</v>
      </c>
      <c r="T2502" s="12">
        <f t="shared" si="23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42244.776666666672</v>
      </c>
      <c r="T2503" s="12">
        <f t="shared" si="23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2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2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2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2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2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2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2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2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42078.997361111113</v>
      </c>
      <c r="T2512" s="12">
        <f t="shared" si="23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2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2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2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2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2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2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2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2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2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2">
        <f t="shared" si="23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2">
        <f t="shared" si="23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41058.844571759255</v>
      </c>
      <c r="T2527" s="12">
        <f t="shared" si="23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40127.700370370367</v>
      </c>
      <c r="T2536" s="12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41483.449282407411</v>
      </c>
      <c r="T2543" s="12">
        <f t="shared" si="23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42027.138171296298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41524.858553240745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42618.625428240739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41113.199155092589</v>
      </c>
      <c r="T2555" s="12">
        <f t="shared" si="23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42093.860023148147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2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J2563/86400+25569</f>
        <v>42260.528807870374</v>
      </c>
      <c r="T2563" s="12">
        <f t="shared" ref="T2563:T2626" si="245">I2563/86400+25569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2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2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2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2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2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2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2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2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2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2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2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2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2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41986.108726851853</v>
      </c>
      <c r="T2577" s="12">
        <f t="shared" si="245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2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2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42238.022905092592</v>
      </c>
      <c r="T2580" s="12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2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2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2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2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2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42140.173252314809</v>
      </c>
      <c r="T2586" s="12">
        <f t="shared" si="245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2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2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2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2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2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2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2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2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42089.845208333332</v>
      </c>
      <c r="T2595" s="12">
        <f t="shared" si="245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2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2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2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2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2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2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41150.902187500003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41726.712754629625</v>
      </c>
      <c r="T2608" s="12">
        <f t="shared" si="245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42115.747546296298</v>
      </c>
      <c r="T2623" s="12">
        <f t="shared" si="245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41144.421550925923</v>
      </c>
      <c r="T2626" s="12">
        <f t="shared" si="245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J2627/86400+25569</f>
        <v>42658.810277777782</v>
      </c>
      <c r="T2627" s="12">
        <f t="shared" ref="T2627:T2690" si="251">I2627/86400+25569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2">
        <f t="shared" si="251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42612.656493055554</v>
      </c>
      <c r="T2636" s="12">
        <f t="shared" si="251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2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2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2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42689.582349537042</v>
      </c>
      <c r="T2645" s="12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2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2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2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2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2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2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2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42327.805659722224</v>
      </c>
      <c r="T2653" s="12">
        <f t="shared" si="251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2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2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42055.600995370369</v>
      </c>
      <c r="T2656" s="12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2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42767.688518518524</v>
      </c>
      <c r="T2658" s="12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2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42551.884189814809</v>
      </c>
      <c r="T2660" s="12">
        <f t="shared" si="251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42082.069560185184</v>
      </c>
      <c r="T2661" s="12">
        <f t="shared" si="251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42275.58871527778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42319.035833333328</v>
      </c>
      <c r="T2671" s="12">
        <f t="shared" si="251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2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41962.749027777776</v>
      </c>
      <c r="T2673" s="12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2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2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2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2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2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41793.029432870375</v>
      </c>
      <c r="T2679" s="12">
        <f t="shared" si="251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2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2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2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2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2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2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41820.914641203708</v>
      </c>
      <c r="T2686" s="12">
        <f t="shared" si="251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2">
        <f t="shared" si="251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2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2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</v>
      </c>
      <c r="T2690" s="12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J2691/86400+25569</f>
        <v>42551.961689814816</v>
      </c>
      <c r="T2691" s="12">
        <f t="shared" ref="T2691:T2754" si="257">I2691/86400+25569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2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2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2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2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2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2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2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2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2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2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41870.874675925923</v>
      </c>
      <c r="T2702" s="12">
        <f t="shared" si="257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2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2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2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2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41780.745254629626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41934.914918981478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2">
        <f t="shared" si="257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42655.465891203705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2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2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2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2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2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2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2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2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41044.648113425923</v>
      </c>
      <c r="T2749" s="12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2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2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41078.899826388893</v>
      </c>
      <c r="T2752" s="12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41747.887060185181</v>
      </c>
      <c r="T2753" s="12">
        <f t="shared" si="257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2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J2755/86400+25569</f>
        <v>41117.900729166664</v>
      </c>
      <c r="T2755" s="12">
        <f t="shared" ref="T2755:T2818" si="263">I2755/86400+25569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41863.636006944442</v>
      </c>
      <c r="T2756" s="12">
        <f t="shared" si="263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2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41620.900474537033</v>
      </c>
      <c r="T2758" s="12">
        <f t="shared" si="263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2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2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2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2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2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2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2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2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2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40736.668032407411</v>
      </c>
      <c r="T2768" s="12">
        <f t="shared" si="263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2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2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41745.826273148152</v>
      </c>
      <c r="T2771" s="12">
        <f t="shared" si="263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2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2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2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2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2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2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2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2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2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2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42550.701886574076</v>
      </c>
      <c r="T2790" s="12">
        <f t="shared" si="263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J2819/86400+25569</f>
        <v>42023.634976851856</v>
      </c>
      <c r="T2819" s="12">
        <f t="shared" ref="T2819:T2882" si="269">I2819/86400+25569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2">
        <f t="shared" si="26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2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42291.739548611113</v>
      </c>
      <c r="T2843" s="12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41784.95248842593</v>
      </c>
      <c r="T2844" s="12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2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2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2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2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2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42480.80064814815</v>
      </c>
      <c r="T2862" s="12">
        <f t="shared" si="26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2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2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2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2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42672.955138888894</v>
      </c>
      <c r="T2879" s="12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2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J2883/86400+25569</f>
        <v>41916.597638888888</v>
      </c>
      <c r="T2883" s="12">
        <f t="shared" ref="T2883:T2946" si="275">I2883/86400+25569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2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2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2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42444.877743055556</v>
      </c>
      <c r="T2909" s="12">
        <f t="shared" si="275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42499.73170138889</v>
      </c>
      <c r="T2910" s="12">
        <f t="shared" si="275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41863.584120370375</v>
      </c>
      <c r="T2927" s="12">
        <f t="shared" si="275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2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2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2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2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2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J2947/86400+25569</f>
        <v>42118.139583333337</v>
      </c>
      <c r="T2947" s="12">
        <f t="shared" ref="T2947:T3010" si="281">I2947/86400+25569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2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2">
        <f t="shared" si="281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2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2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2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2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2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2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2">
        <f t="shared" si="281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2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2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2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2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2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42654.973703703705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</v>
      </c>
      <c r="T2990" s="12">
        <f t="shared" si="281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2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42090.912499999999</v>
      </c>
      <c r="T2998" s="12">
        <f t="shared" si="281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41957.756840277776</v>
      </c>
      <c r="T3008" s="12">
        <f t="shared" si="281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J3011/86400+25569</f>
        <v>41939.569907407407</v>
      </c>
      <c r="T3011" s="12">
        <f t="shared" ref="T3011:T3074" si="287">I3011/86400+25569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41920.123611111107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42163.298333333332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42121.675763888888</v>
      </c>
      <c r="T3025" s="12">
        <f t="shared" si="287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41975.901180555556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2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42744.416030092594</v>
      </c>
      <c r="T3053" s="12">
        <f t="shared" si="287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2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2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2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2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2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2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2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2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2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2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2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42630.922893518524</v>
      </c>
      <c r="T3065" s="12">
        <f t="shared" si="287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2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2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2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2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2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2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2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2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2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J3075/86400+25569</f>
        <v>42111.684027777781</v>
      </c>
      <c r="T3075" s="12">
        <f t="shared" ref="T3075:T3138" si="293">I3075/86400+25569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42409.571284722224</v>
      </c>
      <c r="T3076" s="12">
        <f t="shared" si="293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42551.102314814816</v>
      </c>
      <c r="T3077" s="12">
        <f t="shared" si="293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2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2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2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2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2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2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2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2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2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42246.883784722224</v>
      </c>
      <c r="T3087" s="12">
        <f t="shared" si="293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2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2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2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2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2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2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2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41760.909039351856</v>
      </c>
      <c r="T3095" s="12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2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2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2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2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2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2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2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2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2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2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2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2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42241.429120370369</v>
      </c>
      <c r="T3108" s="12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42128.814247685186</v>
      </c>
      <c r="T3109" s="12">
        <f t="shared" si="293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2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2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2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41885.595138888893</v>
      </c>
      <c r="T3113" s="12">
        <f t="shared" si="293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2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2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2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2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2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42509.374537037038</v>
      </c>
      <c r="T3119" s="12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2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2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42435.942083333328</v>
      </c>
      <c r="T3122" s="12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2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2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2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2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2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42427.018078703702</v>
      </c>
      <c r="T3128" s="12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42800.720127314809</v>
      </c>
      <c r="T3136" s="12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J3139/86400+25569</f>
        <v>42807.885057870371</v>
      </c>
      <c r="T3139" s="12">
        <f t="shared" ref="T3139:T3202" si="299">I3139/86400+25569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2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2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41447.839722222227</v>
      </c>
      <c r="T3160" s="12">
        <f t="shared" si="2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41766.805729166663</v>
      </c>
      <c r="T3166" s="12">
        <f t="shared" si="2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41878.878379629634</v>
      </c>
      <c r="T3175" s="12">
        <f t="shared" si="2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2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2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2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2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2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2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2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2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2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2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2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2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41858.761782407411</v>
      </c>
      <c r="T3201" s="12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2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J3203/86400+25569</f>
        <v>41861.767094907409</v>
      </c>
      <c r="T3203" s="12">
        <f t="shared" ref="T3203:T3266" si="305">I3203/86400+25569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2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2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2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2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2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41778.637245370366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42206.835370370369</v>
      </c>
      <c r="T3225" s="12">
        <f t="shared" si="305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41898.168124999997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J3267/86400+25569</f>
        <v>42311.711979166663</v>
      </c>
      <c r="T3267" s="12">
        <f t="shared" ref="T3267:T3330" si="311">I3267/86400+25569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42136.536134259259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42137.395798611113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41931.682939814811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42431.102534722224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2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42538.735833333332</v>
      </c>
      <c r="T3303" s="12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42466.303715277776</v>
      </c>
      <c r="T3317" s="12">
        <f t="shared" si="311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2">
        <f t="shared" si="311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42499.039629629631</v>
      </c>
      <c r="T3319" s="12">
        <f t="shared" si="311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J3331/86400+25569</f>
        <v>41837.323009259257</v>
      </c>
      <c r="T3331" s="12">
        <f t="shared" ref="T3331:T3394" si="317">I3331/86400+25569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42437.398680555554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42062.296412037038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42321.101759259254</v>
      </c>
      <c r="T3367" s="12">
        <f t="shared" si="317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42053.732627314814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41937.953449074077</v>
      </c>
      <c r="T3382" s="12">
        <f t="shared" si="317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41947.762592592597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41815.774826388893</v>
      </c>
      <c r="T3392" s="12">
        <f t="shared" si="317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2">
        <f t="shared" si="317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J3395/86400+25569</f>
        <v>41923.921643518523</v>
      </c>
      <c r="T3395" s="12">
        <f t="shared" ref="T3395:T3458" si="323">I3395/86400+25569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42140.712314814809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41764.446631944447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41941.752037037033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42544.814328703702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2">
        <f t="shared" si="323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41800.380428240736</v>
      </c>
      <c r="T3436" s="12">
        <f t="shared" si="323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2">
        <f t="shared" si="323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42100.927858796298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42124.841111111113</v>
      </c>
      <c r="T3444" s="12">
        <f t="shared" si="323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J3459/86400+25569</f>
        <v>42016.706678240742</v>
      </c>
      <c r="T3459" s="12">
        <f t="shared" ref="T3459:T3522" si="329">I3459/86400+25569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41852.527222222227</v>
      </c>
      <c r="T3462" s="12">
        <f t="shared" si="32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2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42605.765381944446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41841.820486111115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42053.916921296295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41781.855092592596</v>
      </c>
      <c r="T3481" s="12">
        <f t="shared" si="32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41989.247546296298</v>
      </c>
      <c r="T3483" s="12">
        <f t="shared" si="32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41915.762835648144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42511.741944444446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42419.919421296298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41794.817523148144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J3523/86400+25569</f>
        <v>41881.361342592594</v>
      </c>
      <c r="T3523" s="12">
        <f t="shared" ref="T3523:T3586" si="335">I3523/86400+25569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2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2">
        <f t="shared" si="335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42248.640162037038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41923.354351851856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2">
        <f t="shared" si="335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42115.889652777776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2">
        <f t="shared" si="335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42236.623252314814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41976.331979166665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41926.942685185189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J3587/86400+25569</f>
        <v>41964.716319444444</v>
      </c>
      <c r="T3587" s="12">
        <f t="shared" ref="T3587:T3650" si="341">I3587/86400+25569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42506.709374999999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42429.991724537038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41789.726979166662</v>
      </c>
      <c r="T3614" s="12">
        <f t="shared" si="341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42661.132245370369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42545.774189814816</v>
      </c>
      <c r="T3626" s="12">
        <f t="shared" si="341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2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2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2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2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2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2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2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2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2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42226.694780092592</v>
      </c>
      <c r="T3638" s="12">
        <f t="shared" si="341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2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2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2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2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41899.627071759256</v>
      </c>
      <c r="T3643" s="12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2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2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2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2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2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J3651/86400+25569</f>
        <v>41780.712893518517</v>
      </c>
      <c r="T3651" s="12">
        <f t="shared" ref="T3651:T3714" si="347">I3651/86400+25569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42737.910138888888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42499.629849537036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42173.970127314809</v>
      </c>
      <c r="T3669" s="12">
        <f t="shared" si="347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41802.574282407411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42627.454097222224</v>
      </c>
      <c r="T3682" s="12">
        <f t="shared" si="347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41940.598182870366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41810.142199074078</v>
      </c>
      <c r="T3710" s="12">
        <f t="shared" si="347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42134.172071759254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J3715/86400+25569</f>
        <v>42505.738032407404</v>
      </c>
      <c r="T3715" s="12">
        <f t="shared" ref="T3715:T3778" si="353">I3715/86400+25569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42118.556331018517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41943.753032407403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42465.491435185184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42462.140868055554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2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2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2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2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41831.697939814811</v>
      </c>
      <c r="T3747" s="12">
        <f t="shared" si="353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2">
        <f t="shared" si="353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41747.471504629633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2">
        <f t="shared" si="353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42656.005173611113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J3779/86400+25569</f>
        <v>41887.111354166671</v>
      </c>
      <c r="T3779" s="12">
        <f t="shared" ref="T3779:T3842" si="359">I3779/86400+25569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2">
        <f t="shared" si="35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2">
        <f t="shared" si="35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42546.862233796295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2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2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2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2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2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2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2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2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2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2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2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41831.722777777773</v>
      </c>
      <c r="T3800" s="12">
        <f t="shared" si="35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2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2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2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2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2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2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2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2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2">
        <f t="shared" si="35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41963.872361111113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42155.142638888894</v>
      </c>
      <c r="T3841" s="12">
        <f t="shared" si="35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J3843/86400+25569</f>
        <v>41780.785729166666</v>
      </c>
      <c r="T3843" s="12">
        <f t="shared" ref="T3843:T3906" si="365">I3843/86400+25569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42248.627013888894</v>
      </c>
      <c r="T3847" s="12">
        <f t="shared" si="365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42128.431064814809</v>
      </c>
      <c r="T3860" s="12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41833.660995370374</v>
      </c>
      <c r="T3862" s="12">
        <f t="shared" si="365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2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2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41865.659780092596</v>
      </c>
      <c r="T3870" s="12">
        <f t="shared" si="365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2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41793.172199074077</v>
      </c>
      <c r="T3872" s="12">
        <f t="shared" si="365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2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2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2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2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2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2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2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2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2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2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2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2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2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2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2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2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2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41867.652280092589</v>
      </c>
      <c r="T3894" s="12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41843.775011574078</v>
      </c>
      <c r="T3901" s="12">
        <f t="shared" si="365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42317.826377314814</v>
      </c>
      <c r="T3903" s="12">
        <f t="shared" si="365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2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J3907/86400+25569</f>
        <v>42124.623877314814</v>
      </c>
      <c r="T3907" s="12">
        <f t="shared" ref="T3907:T3970" si="371">I3907/86400+25569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42114.818935185191</v>
      </c>
      <c r="T3916" s="12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2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2">
        <f t="shared" si="371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2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2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42221.656782407408</v>
      </c>
      <c r="T3937" s="12">
        <f t="shared" si="371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42151.905717592592</v>
      </c>
      <c r="T3940" s="12">
        <f t="shared" si="371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2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2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2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41829.325497685189</v>
      </c>
      <c r="T3950" s="12">
        <f t="shared" si="371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2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2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2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42513.976319444446</v>
      </c>
      <c r="T3959" s="12">
        <f t="shared" si="371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41816.950370370367</v>
      </c>
      <c r="T3960" s="12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2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J3971/86400+25569</f>
        <v>42601.854699074072</v>
      </c>
      <c r="T3971" s="12">
        <f t="shared" ref="T3971:T4034" si="377">I3971/86400+25569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42447.863553240742</v>
      </c>
      <c r="T3972" s="12">
        <f t="shared" si="377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2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41920.963472222225</v>
      </c>
      <c r="T3986" s="12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2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41950.266944444447</v>
      </c>
      <c r="T3998" s="12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2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2">
        <f t="shared" si="377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2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2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42174.780821759261</v>
      </c>
      <c r="T4017" s="12">
        <f t="shared" si="377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41990.584108796298</v>
      </c>
      <c r="T4024" s="12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42408.999571759261</v>
      </c>
      <c r="T4025" s="12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2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2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</v>
      </c>
      <c r="T4031" s="12">
        <f t="shared" si="377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2">
        <f t="shared" si="377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J4035/86400+25569</f>
        <v>42614.268796296295</v>
      </c>
      <c r="T4035" s="12">
        <f t="shared" ref="T4035:T4098" si="383">I4035/86400+25569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41903.882951388892</v>
      </c>
      <c r="T4037" s="12">
        <f t="shared" si="383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41804.937083333338</v>
      </c>
      <c r="T4038" s="12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42497.070775462962</v>
      </c>
      <c r="T4039" s="12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41869.798726851848</v>
      </c>
      <c r="T4040" s="12">
        <f t="shared" si="383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2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2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41761.810150462959</v>
      </c>
      <c r="T4053" s="12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2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42534.933321759258</v>
      </c>
      <c r="T4058" s="12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2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2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42078.345208333332</v>
      </c>
      <c r="T4075" s="12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2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41905.795706018514</v>
      </c>
      <c r="T4078" s="12">
        <f t="shared" si="383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2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2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2">
        <f t="shared" si="383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2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2">
        <f t="shared" si="383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2">
        <f t="shared" si="383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2">
        <f t="shared" si="383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J4099/86400+25569</f>
        <v>42344.824502314819</v>
      </c>
      <c r="T4099" s="12">
        <f t="shared" ref="T4099:T4115" si="389">I4099/86400+25569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2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2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42767.031678240739</v>
      </c>
      <c r="T4110" s="12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42512.626747685186</v>
      </c>
      <c r="T4112" s="12">
        <f t="shared" si="38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2">
        <f t="shared" si="389"/>
        <v>42377.273611111115</v>
      </c>
    </row>
  </sheetData>
  <autoFilter ref="A1:O4115"/>
  <conditionalFormatting sqref="F1:F1048576">
    <cfRule type="containsText" dxfId="3" priority="2" operator="containsText" text="live">
      <formula>NOT(ISERROR(SEARCH("live",F1)))</formula>
    </cfRule>
    <cfRule type="containsText" dxfId="2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" operator="containsText" id="{1DEA6329-6382-49D9-AF85-FAB8D28A8B36}">
            <xm:f>NOT(ISERROR(SEARCH($F$188,F1)))</xm:f>
            <xm:f>$F$188</xm:f>
            <x14:dxf>
              <fill>
                <patternFill>
                  <bgColor rgb="FFFF0000"/>
                </patternFill>
              </fill>
            </x14:dxf>
          </x14:cfRule>
          <x14:cfRule type="containsText" priority="4" operator="containsText" id="{0A0914A7-B68E-4F15-BE2D-CBF72229ACB7}">
            <xm:f>NOT(ISERROR(SEARCH($F$139,F1)))</xm:f>
            <xm:f>$F$139</xm:f>
            <x14:dxf>
              <fill>
                <patternFill>
                  <bgColor rgb="FF92D05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activeCell="H1" activeCellId="1" sqref="A1:A13 H1:J13"/>
    </sheetView>
  </sheetViews>
  <sheetFormatPr defaultRowHeight="15" x14ac:dyDescent="0.25"/>
  <cols>
    <col min="1" max="1" width="34.28515625" customWidth="1"/>
    <col min="2" max="2" width="9" bestFit="1" customWidth="1"/>
    <col min="3" max="3" width="9.140625" bestFit="1" customWidth="1"/>
    <col min="4" max="4" width="10.140625" bestFit="1" customWidth="1"/>
    <col min="5" max="5" width="6.42578125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0" x14ac:dyDescent="0.25">
      <c r="A1" t="s">
        <v>8381</v>
      </c>
      <c r="B1" s="15" t="s">
        <v>8401</v>
      </c>
      <c r="C1" s="15" t="s">
        <v>8402</v>
      </c>
      <c r="D1" t="s">
        <v>8398</v>
      </c>
      <c r="E1" t="s">
        <v>8399</v>
      </c>
      <c r="F1" t="s">
        <v>8400</v>
      </c>
      <c r="G1" t="s">
        <v>8382</v>
      </c>
      <c r="H1" t="s">
        <v>8383</v>
      </c>
      <c r="I1" t="s">
        <v>8384</v>
      </c>
      <c r="J1" t="s">
        <v>8385</v>
      </c>
    </row>
    <row r="2" spans="1:10" ht="17.25" x14ac:dyDescent="0.3">
      <c r="A2" s="16" t="s">
        <v>8386</v>
      </c>
      <c r="B2" s="14">
        <v>0</v>
      </c>
      <c r="C2" s="14">
        <v>999</v>
      </c>
      <c r="D2">
        <f>COUNTIFS(master!$F$2:$F$4115,Bonus!D$1,master!$D$2:$D$4115,"&gt;="&amp;Bonus!$B2,master!$D$2:$D$4115,"&lt;="&amp;Bonus!$C2)</f>
        <v>322</v>
      </c>
      <c r="E2">
        <f>COUNTIFS(master!$F$2:$F$4115,Bonus!E$1,master!$D$2:$D$4115,"&gt;="&amp;Bonus!$B2,master!$D$2:$D$4115,"&lt;="&amp;Bonus!$C2)</f>
        <v>113</v>
      </c>
      <c r="F2">
        <f>COUNTIFS(master!$F$2:$F$4115,Bonus!F$1,master!$D$2:$D$4115,"&gt;="&amp;Bonus!$B2,master!$D$2:$D$4115,"&lt;="&amp;Bonus!$C2)</f>
        <v>18</v>
      </c>
      <c r="G2">
        <f>SUM(D2:F2)</f>
        <v>453</v>
      </c>
      <c r="H2" s="5">
        <f>D2/$G2</f>
        <v>0.71081677704194257</v>
      </c>
      <c r="I2" s="5">
        <f t="shared" ref="I2:J2" si="0">E2/$G2</f>
        <v>0.24944812362030905</v>
      </c>
      <c r="J2" s="5">
        <f t="shared" si="0"/>
        <v>3.9735099337748346E-2</v>
      </c>
    </row>
    <row r="3" spans="1:10" ht="17.25" x14ac:dyDescent="0.3">
      <c r="A3" s="16" t="s">
        <v>8387</v>
      </c>
      <c r="B3" s="14">
        <v>1000</v>
      </c>
      <c r="C3" s="14">
        <v>4999</v>
      </c>
      <c r="D3">
        <f>COUNTIFS(master!$F$2:$F$4115,Bonus!D$1,master!$D$2:$D$4115,"&gt;="&amp;Bonus!$B3,master!$D$2:$D$4115,"&lt;="&amp;Bonus!$C3)</f>
        <v>932</v>
      </c>
      <c r="E3">
        <f>COUNTIFS(master!$F$2:$F$4115,Bonus!E$1,master!$D$2:$D$4115,"&gt;="&amp;Bonus!$B3,master!$D$2:$D$4115,"&lt;="&amp;Bonus!$C3)</f>
        <v>420</v>
      </c>
      <c r="F3">
        <f>COUNTIFS(master!$F$2:$F$4115,Bonus!F$1,master!$D$2:$D$4115,"&gt;="&amp;Bonus!$B3,master!$D$2:$D$4115,"&lt;="&amp;Bonus!$C3)</f>
        <v>60</v>
      </c>
      <c r="G3">
        <f t="shared" ref="G3:G13" si="1">SUM(D3:F3)</f>
        <v>1412</v>
      </c>
      <c r="H3" s="5">
        <f t="shared" ref="H3:H13" si="2">D3/$G3</f>
        <v>0.66005665722379603</v>
      </c>
      <c r="I3" s="5">
        <f t="shared" ref="I3:I13" si="3">E3/$G3</f>
        <v>0.29745042492917845</v>
      </c>
      <c r="J3" s="5">
        <f t="shared" ref="J3:J13" si="4">F3/$G3</f>
        <v>4.2492917847025496E-2</v>
      </c>
    </row>
    <row r="4" spans="1:10" ht="17.25" x14ac:dyDescent="0.3">
      <c r="A4" s="16" t="s">
        <v>8388</v>
      </c>
      <c r="B4" s="14">
        <v>5000</v>
      </c>
      <c r="C4" s="14">
        <v>9999</v>
      </c>
      <c r="D4">
        <f>COUNTIFS(master!$F$2:$F$4115,Bonus!D$1,master!$D$2:$D$4115,"&gt;="&amp;Bonus!$B4,master!$D$2:$D$4115,"&lt;="&amp;Bonus!$C4)</f>
        <v>381</v>
      </c>
      <c r="E4">
        <f>COUNTIFS(master!$F$2:$F$4115,Bonus!E$1,master!$D$2:$D$4115,"&gt;="&amp;Bonus!$B4,master!$D$2:$D$4115,"&lt;="&amp;Bonus!$C4)</f>
        <v>283</v>
      </c>
      <c r="F4">
        <f>COUNTIFS(master!$F$2:$F$4115,Bonus!F$1,master!$D$2:$D$4115,"&gt;="&amp;Bonus!$B4,master!$D$2:$D$4115,"&lt;="&amp;Bonus!$C4)</f>
        <v>52</v>
      </c>
      <c r="G4">
        <f t="shared" si="1"/>
        <v>716</v>
      </c>
      <c r="H4" s="5">
        <f t="shared" si="2"/>
        <v>0.53212290502793291</v>
      </c>
      <c r="I4" s="5">
        <f t="shared" si="3"/>
        <v>0.39525139664804471</v>
      </c>
      <c r="J4" s="5">
        <f t="shared" si="4"/>
        <v>7.2625698324022353E-2</v>
      </c>
    </row>
    <row r="5" spans="1:10" ht="17.25" x14ac:dyDescent="0.3">
      <c r="A5" s="16" t="s">
        <v>8389</v>
      </c>
      <c r="B5" s="14">
        <v>10000</v>
      </c>
      <c r="C5" s="14">
        <v>14999</v>
      </c>
      <c r="D5">
        <f>COUNTIFS(master!$F$2:$F$4115,Bonus!D$1,master!$D$2:$D$4115,"&gt;="&amp;Bonus!$B5,master!$D$2:$D$4115,"&lt;="&amp;Bonus!$C5)</f>
        <v>168</v>
      </c>
      <c r="E5">
        <f>COUNTIFS(master!$F$2:$F$4115,Bonus!E$1,master!$D$2:$D$4115,"&gt;="&amp;Bonus!$B5,master!$D$2:$D$4115,"&lt;="&amp;Bonus!$C5)</f>
        <v>144</v>
      </c>
      <c r="F5">
        <f>COUNTIFS(master!$F$2:$F$4115,Bonus!F$1,master!$D$2:$D$4115,"&gt;="&amp;Bonus!$B5,master!$D$2:$D$4115,"&lt;="&amp;Bonus!$C5)</f>
        <v>40</v>
      </c>
      <c r="G5">
        <f t="shared" si="1"/>
        <v>352</v>
      </c>
      <c r="H5" s="5">
        <f t="shared" si="2"/>
        <v>0.47727272727272729</v>
      </c>
      <c r="I5" s="5">
        <f t="shared" si="3"/>
        <v>0.40909090909090912</v>
      </c>
      <c r="J5" s="5">
        <f t="shared" si="4"/>
        <v>0.11363636363636363</v>
      </c>
    </row>
    <row r="6" spans="1:10" ht="17.25" x14ac:dyDescent="0.3">
      <c r="A6" s="16" t="s">
        <v>8390</v>
      </c>
      <c r="B6" s="14">
        <v>15000</v>
      </c>
      <c r="C6" s="14">
        <v>19999</v>
      </c>
      <c r="D6">
        <f>COUNTIFS(master!$F$2:$F$4115,Bonus!D$1,master!$D$2:$D$4115,"&gt;="&amp;Bonus!$B6,master!$D$2:$D$4115,"&lt;="&amp;Bonus!$C6)</f>
        <v>94</v>
      </c>
      <c r="E6">
        <f>COUNTIFS(master!$F$2:$F$4115,Bonus!E$1,master!$D$2:$D$4115,"&gt;="&amp;Bonus!$B6,master!$D$2:$D$4115,"&lt;="&amp;Bonus!$C6)</f>
        <v>90</v>
      </c>
      <c r="F6">
        <f>COUNTIFS(master!$F$2:$F$4115,Bonus!F$1,master!$D$2:$D$4115,"&gt;="&amp;Bonus!$B6,master!$D$2:$D$4115,"&lt;="&amp;Bonus!$C6)</f>
        <v>17</v>
      </c>
      <c r="G6">
        <f t="shared" si="1"/>
        <v>201</v>
      </c>
      <c r="H6" s="5">
        <f t="shared" si="2"/>
        <v>0.46766169154228854</v>
      </c>
      <c r="I6" s="5">
        <f t="shared" si="3"/>
        <v>0.44776119402985076</v>
      </c>
      <c r="J6" s="5">
        <f t="shared" si="4"/>
        <v>8.45771144278607E-2</v>
      </c>
    </row>
    <row r="7" spans="1:10" ht="17.25" x14ac:dyDescent="0.3">
      <c r="A7" s="16" t="s">
        <v>8391</v>
      </c>
      <c r="B7" s="14">
        <v>20000</v>
      </c>
      <c r="C7" s="14">
        <v>24999</v>
      </c>
      <c r="D7">
        <f>COUNTIFS(master!$F$2:$F$4115,Bonus!D$1,master!$D$2:$D$4115,"&gt;="&amp;Bonus!$B7,master!$D$2:$D$4115,"&lt;="&amp;Bonus!$C7)</f>
        <v>62</v>
      </c>
      <c r="E7">
        <f>COUNTIFS(master!$F$2:$F$4115,Bonus!E$1,master!$D$2:$D$4115,"&gt;="&amp;Bonus!$B7,master!$D$2:$D$4115,"&lt;="&amp;Bonus!$C7)</f>
        <v>72</v>
      </c>
      <c r="F7">
        <f>COUNTIFS(master!$F$2:$F$4115,Bonus!F$1,master!$D$2:$D$4115,"&gt;="&amp;Bonus!$B7,master!$D$2:$D$4115,"&lt;="&amp;Bonus!$C7)</f>
        <v>14</v>
      </c>
      <c r="G7">
        <f t="shared" si="1"/>
        <v>148</v>
      </c>
      <c r="H7" s="5">
        <f t="shared" si="2"/>
        <v>0.41891891891891891</v>
      </c>
      <c r="I7" s="5">
        <f t="shared" si="3"/>
        <v>0.48648648648648651</v>
      </c>
      <c r="J7" s="5">
        <f t="shared" si="4"/>
        <v>9.45945945945946E-2</v>
      </c>
    </row>
    <row r="8" spans="1:10" ht="17.25" x14ac:dyDescent="0.3">
      <c r="A8" s="16" t="s">
        <v>8392</v>
      </c>
      <c r="B8" s="14">
        <v>25000</v>
      </c>
      <c r="C8" s="14">
        <v>29999</v>
      </c>
      <c r="D8">
        <f>COUNTIFS(master!$F$2:$F$4115,Bonus!D$1,master!$D$2:$D$4115,"&gt;="&amp;Bonus!$B8,master!$D$2:$D$4115,"&lt;="&amp;Bonus!$C8)</f>
        <v>55</v>
      </c>
      <c r="E8">
        <f>COUNTIFS(master!$F$2:$F$4115,Bonus!E$1,master!$D$2:$D$4115,"&gt;="&amp;Bonus!$B8,master!$D$2:$D$4115,"&lt;="&amp;Bonus!$C8)</f>
        <v>64</v>
      </c>
      <c r="F8">
        <f>COUNTIFS(master!$F$2:$F$4115,Bonus!F$1,master!$D$2:$D$4115,"&gt;="&amp;Bonus!$B8,master!$D$2:$D$4115,"&lt;="&amp;Bonus!$C8)</f>
        <v>18</v>
      </c>
      <c r="G8">
        <f t="shared" si="1"/>
        <v>137</v>
      </c>
      <c r="H8" s="5">
        <f t="shared" si="2"/>
        <v>0.40145985401459855</v>
      </c>
      <c r="I8" s="5">
        <f t="shared" si="3"/>
        <v>0.46715328467153283</v>
      </c>
      <c r="J8" s="5">
        <f t="shared" si="4"/>
        <v>0.13138686131386862</v>
      </c>
    </row>
    <row r="9" spans="1:10" ht="17.25" x14ac:dyDescent="0.3">
      <c r="A9" s="16" t="s">
        <v>8393</v>
      </c>
      <c r="B9" s="14">
        <v>30000</v>
      </c>
      <c r="C9" s="14">
        <v>34999</v>
      </c>
      <c r="D9">
        <f>COUNTIFS(master!$F$2:$F$4115,Bonus!D$1,master!$D$2:$D$4115,"&gt;="&amp;Bonus!$B9,master!$D$2:$D$4115,"&lt;="&amp;Bonus!$C9)</f>
        <v>32</v>
      </c>
      <c r="E9">
        <f>COUNTIFS(master!$F$2:$F$4115,Bonus!E$1,master!$D$2:$D$4115,"&gt;="&amp;Bonus!$B9,master!$D$2:$D$4115,"&lt;="&amp;Bonus!$C9)</f>
        <v>37</v>
      </c>
      <c r="F9">
        <f>COUNTIFS(master!$F$2:$F$4115,Bonus!F$1,master!$D$2:$D$4115,"&gt;="&amp;Bonus!$B9,master!$D$2:$D$4115,"&lt;="&amp;Bonus!$C9)</f>
        <v>13</v>
      </c>
      <c r="G9">
        <f t="shared" si="1"/>
        <v>82</v>
      </c>
      <c r="H9" s="5">
        <f t="shared" si="2"/>
        <v>0.3902439024390244</v>
      </c>
      <c r="I9" s="5">
        <f t="shared" si="3"/>
        <v>0.45121951219512196</v>
      </c>
      <c r="J9" s="5">
        <f t="shared" si="4"/>
        <v>0.15853658536585366</v>
      </c>
    </row>
    <row r="10" spans="1:10" ht="17.25" x14ac:dyDescent="0.3">
      <c r="A10" s="16" t="s">
        <v>8394</v>
      </c>
      <c r="B10" s="14">
        <v>35000</v>
      </c>
      <c r="C10" s="14">
        <v>39999</v>
      </c>
      <c r="D10">
        <f>COUNTIFS(master!$F$2:$F$4115,Bonus!D$1,master!$D$2:$D$4115,"&gt;="&amp;Bonus!$B10,master!$D$2:$D$4115,"&lt;="&amp;Bonus!$C10)</f>
        <v>26</v>
      </c>
      <c r="E10">
        <f>COUNTIFS(master!$F$2:$F$4115,Bonus!E$1,master!$D$2:$D$4115,"&gt;="&amp;Bonus!$B10,master!$D$2:$D$4115,"&lt;="&amp;Bonus!$C10)</f>
        <v>22</v>
      </c>
      <c r="F10">
        <f>COUNTIFS(master!$F$2:$F$4115,Bonus!F$1,master!$D$2:$D$4115,"&gt;="&amp;Bonus!$B10,master!$D$2:$D$4115,"&lt;="&amp;Bonus!$C10)</f>
        <v>7</v>
      </c>
      <c r="G10">
        <f t="shared" si="1"/>
        <v>55</v>
      </c>
      <c r="H10" s="5">
        <f t="shared" si="2"/>
        <v>0.47272727272727272</v>
      </c>
      <c r="I10" s="5">
        <f t="shared" si="3"/>
        <v>0.4</v>
      </c>
      <c r="J10" s="5">
        <f t="shared" si="4"/>
        <v>0.12727272727272726</v>
      </c>
    </row>
    <row r="11" spans="1:10" ht="17.25" x14ac:dyDescent="0.3">
      <c r="A11" s="16" t="s">
        <v>8395</v>
      </c>
      <c r="B11" s="14">
        <v>40000</v>
      </c>
      <c r="C11" s="14">
        <v>44999</v>
      </c>
      <c r="D11">
        <f>COUNTIFS(master!$F$2:$F$4115,Bonus!D$1,master!$D$2:$D$4115,"&gt;="&amp;Bonus!$B11,master!$D$2:$D$4115,"&lt;="&amp;Bonus!$C11)</f>
        <v>21</v>
      </c>
      <c r="E11">
        <f>COUNTIFS(master!$F$2:$F$4115,Bonus!E$1,master!$D$2:$D$4115,"&gt;="&amp;Bonus!$B11,master!$D$2:$D$4115,"&lt;="&amp;Bonus!$C11)</f>
        <v>16</v>
      </c>
      <c r="F11">
        <f>COUNTIFS(master!$F$2:$F$4115,Bonus!F$1,master!$D$2:$D$4115,"&gt;="&amp;Bonus!$B11,master!$D$2:$D$4115,"&lt;="&amp;Bonus!$C11)</f>
        <v>6</v>
      </c>
      <c r="G11">
        <f t="shared" si="1"/>
        <v>43</v>
      </c>
      <c r="H11" s="5">
        <f t="shared" si="2"/>
        <v>0.48837209302325579</v>
      </c>
      <c r="I11" s="5">
        <f t="shared" si="3"/>
        <v>0.37209302325581395</v>
      </c>
      <c r="J11" s="5">
        <f t="shared" si="4"/>
        <v>0.13953488372093023</v>
      </c>
    </row>
    <row r="12" spans="1:10" ht="17.25" x14ac:dyDescent="0.3">
      <c r="A12" s="16" t="s">
        <v>8396</v>
      </c>
      <c r="B12" s="14">
        <v>45000</v>
      </c>
      <c r="C12" s="14">
        <v>49999</v>
      </c>
      <c r="D12">
        <f>COUNTIFS(master!$F$2:$F$4115,Bonus!D$1,master!$D$2:$D$4115,"&gt;="&amp;Bonus!$B12,master!$D$2:$D$4115,"&lt;="&amp;Bonus!$C12)</f>
        <v>6</v>
      </c>
      <c r="E12">
        <f>COUNTIFS(master!$F$2:$F$4115,Bonus!E$1,master!$D$2:$D$4115,"&gt;="&amp;Bonus!$B12,master!$D$2:$D$4115,"&lt;="&amp;Bonus!$C12)</f>
        <v>11</v>
      </c>
      <c r="F12">
        <f>COUNTIFS(master!$F$2:$F$4115,Bonus!F$1,master!$D$2:$D$4115,"&gt;="&amp;Bonus!$B12,master!$D$2:$D$4115,"&lt;="&amp;Bonus!$C12)</f>
        <v>4</v>
      </c>
      <c r="G12">
        <f t="shared" si="1"/>
        <v>21</v>
      </c>
      <c r="H12" s="5">
        <f t="shared" si="2"/>
        <v>0.2857142857142857</v>
      </c>
      <c r="I12" s="5">
        <f t="shared" si="3"/>
        <v>0.52380952380952384</v>
      </c>
      <c r="J12" s="5">
        <f t="shared" si="4"/>
        <v>0.19047619047619047</v>
      </c>
    </row>
    <row r="13" spans="1:10" ht="17.25" x14ac:dyDescent="0.3">
      <c r="A13" s="16" t="s">
        <v>8397</v>
      </c>
      <c r="B13" s="14">
        <v>50000</v>
      </c>
      <c r="C13" s="14"/>
      <c r="D13">
        <f>COUNTIFS(master!$F$2:$F$4115,Bonus!D$1,master!$D$2:$D$4115,"&gt;="&amp;Bonus!$B13)</f>
        <v>86</v>
      </c>
      <c r="E13">
        <f>COUNTIFS(master!$F$2:$F$4115,Bonus!E$1,master!$D$2:$D$4115,"&gt;="&amp;Bonus!$B13)</f>
        <v>258</v>
      </c>
      <c r="F13">
        <f>COUNTIFS(master!$F$2:$F$4115,Bonus!F$1,master!$D$2:$D$4115,"&gt;="&amp;Bonus!$B13)</f>
        <v>100</v>
      </c>
      <c r="G13">
        <f t="shared" si="1"/>
        <v>444</v>
      </c>
      <c r="H13" s="5">
        <f t="shared" si="2"/>
        <v>0.19369369369369369</v>
      </c>
      <c r="I13" s="5">
        <f t="shared" si="3"/>
        <v>0.58108108108108103</v>
      </c>
      <c r="J13" s="5">
        <f t="shared" si="4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by category</vt:lpstr>
      <vt:lpstr>pivot by sub</vt:lpstr>
      <vt:lpstr>pivot by date</vt:lpstr>
      <vt:lpstr>master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Kommajesula, Alok [HCSUS]</cp:lastModifiedBy>
  <dcterms:created xsi:type="dcterms:W3CDTF">2017-04-20T15:17:24Z</dcterms:created>
  <dcterms:modified xsi:type="dcterms:W3CDTF">2017-11-10T22:20:51Z</dcterms:modified>
</cp:coreProperties>
</file>