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onchada\Desktop\Automation\"/>
    </mc:Choice>
  </mc:AlternateContent>
  <bookViews>
    <workbookView xWindow="0" yWindow="0" windowWidth="19200" windowHeight="6230" activeTab="1"/>
  </bookViews>
  <sheets>
    <sheet name="CA_CP" sheetId="2" r:id="rId1"/>
    <sheet name="CL_CP" sheetId="4" r:id="rId2"/>
    <sheet name="Sheet3" sheetId="5" r:id="rId3"/>
    <sheet name="Sheet5" sheetId="7" r:id="rId4"/>
    <sheet name="Sheet1" sheetId="8" r:id="rId5"/>
  </sheets>
  <definedNames>
    <definedName name="_xlnm._FilterDatabase" localSheetId="0" hidden="1">CA_CP!$A$1:$CB$26</definedName>
    <definedName name="_xlnm._FilterDatabase" localSheetId="1" hidden="1">CL_CP!$A$1:$HN$33</definedName>
  </definedNames>
  <calcPr calcId="152511" calcOnSave="0"/>
</workbook>
</file>

<file path=xl/calcChain.xml><?xml version="1.0" encoding="utf-8"?>
<calcChain xmlns="http://schemas.openxmlformats.org/spreadsheetml/2006/main">
  <c r="C3" i="7" l="1"/>
  <c r="C4" i="7"/>
  <c r="D3" i="7"/>
  <c r="E3" i="7"/>
  <c r="E8" i="7"/>
  <c r="D7" i="7"/>
  <c r="E7" i="7"/>
  <c r="E5" i="7"/>
  <c r="F20" i="7"/>
  <c r="E20" i="7"/>
  <c r="E6" i="7"/>
  <c r="E4" i="7"/>
  <c r="D4" i="7"/>
  <c r="C7" i="7" l="1"/>
  <c r="D20" i="7"/>
  <c r="C20" i="7"/>
  <c r="D9" i="7" l="1"/>
  <c r="E9" i="7"/>
  <c r="C9" i="7"/>
  <c r="C10" i="7" s="1"/>
  <c r="D10" i="7" l="1"/>
  <c r="E10" i="7" s="1"/>
  <c r="P26" i="2" l="1"/>
  <c r="O26" i="2"/>
  <c r="N26" i="2"/>
  <c r="M26" i="2"/>
  <c r="L26" i="2"/>
  <c r="K26" i="2"/>
  <c r="J26" i="2"/>
</calcChain>
</file>

<file path=xl/comments1.xml><?xml version="1.0" encoding="utf-8"?>
<comments xmlns="http://schemas.openxmlformats.org/spreadsheetml/2006/main">
  <authors>
    <author>Author</author>
    <author>Konchada, Anusha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for 3 days on account of Diwali</t>
        </r>
      </text>
    </comment>
    <comment ref="B7" authorId="1" shapeId="0">
      <text>
        <r>
          <rPr>
            <b/>
            <sz val="9"/>
            <color indexed="81"/>
            <rFont val="Tahoma"/>
            <family val="2"/>
          </rPr>
          <t>Konchada, Anusha:</t>
        </r>
        <r>
          <rPr>
            <sz val="9"/>
            <color indexed="81"/>
            <rFont val="Tahoma"/>
            <family val="2"/>
          </rPr>
          <t xml:space="preserve">
9- pending
24- Recently handed over by PAS2,3,4 team</t>
        </r>
      </text>
    </comment>
  </commentList>
</comments>
</file>

<file path=xl/sharedStrings.xml><?xml version="1.0" encoding="utf-8"?>
<sst xmlns="http://schemas.openxmlformats.org/spreadsheetml/2006/main" count="1652" uniqueCount="490">
  <si>
    <t>Project</t>
  </si>
  <si>
    <t>Key</t>
  </si>
  <si>
    <t>Summary</t>
  </si>
  <si>
    <t>Issue Type</t>
  </si>
  <si>
    <t>Status</t>
  </si>
  <si>
    <t>Priority</t>
  </si>
  <si>
    <t>Resolution</t>
  </si>
  <si>
    <t>Assignee</t>
  </si>
  <si>
    <t>Reporter</t>
  </si>
  <si>
    <t>Creator</t>
  </si>
  <si>
    <t>Created</t>
  </si>
  <si>
    <t>Last Viewed</t>
  </si>
  <si>
    <t>Updated</t>
  </si>
  <si>
    <t>Resolved</t>
  </si>
  <si>
    <t>Fix Version/s</t>
  </si>
  <si>
    <t>Due Date</t>
  </si>
  <si>
    <t>Votes</t>
  </si>
  <si>
    <t>Watchers</t>
  </si>
  <si>
    <t>Images</t>
  </si>
  <si>
    <t>Original Estimate</t>
  </si>
  <si>
    <t>Remaining Estimate</t>
  </si>
  <si>
    <t>Time Spent</t>
  </si>
  <si>
    <t>Work Ratio</t>
  </si>
  <si>
    <t>Sub-Tasks</t>
  </si>
  <si>
    <t>Linked Issues</t>
  </si>
  <si>
    <t>Description</t>
  </si>
  <si>
    <t>Security Level</t>
  </si>
  <si>
    <t>Progress</t>
  </si>
  <si>
    <t>Σ Progress</t>
  </si>
  <si>
    <t>Σ Time Spent</t>
  </si>
  <si>
    <t>Σ Remaining Estimate</t>
  </si>
  <si>
    <t>Σ Original Estimate</t>
  </si>
  <si>
    <t>Labels</t>
  </si>
  <si>
    <t>AC Category</t>
  </si>
  <si>
    <t>AC Count</t>
  </si>
  <si>
    <t>AC No</t>
  </si>
  <si>
    <t>AC Pattern Type</t>
  </si>
  <si>
    <t>Account</t>
  </si>
  <si>
    <t>Actual End Date</t>
  </si>
  <si>
    <t>Actual Start Date</t>
  </si>
  <si>
    <t>All Products Covered</t>
  </si>
  <si>
    <t>All States Covered</t>
  </si>
  <si>
    <t>Analysis Priority</t>
  </si>
  <si>
    <t>Applicable States</t>
  </si>
  <si>
    <t>Attribute ID / CR ID</t>
  </si>
  <si>
    <t>Automation Feasibility</t>
  </si>
  <si>
    <t>Blocked Reason</t>
  </si>
  <si>
    <t>Business Impact</t>
  </si>
  <si>
    <t>CP 1R</t>
  </si>
  <si>
    <t>CP 2R</t>
  </si>
  <si>
    <t>CP ID - 2R</t>
  </si>
  <si>
    <t>CP1R-Old</t>
  </si>
  <si>
    <t>CP2R-Old</t>
  </si>
  <si>
    <t>Category</t>
  </si>
  <si>
    <t>Cause</t>
  </si>
  <si>
    <t>Cause - Failed in Nightly</t>
  </si>
  <si>
    <t>Cause - Failed in Pilot</t>
  </si>
  <si>
    <t>Closure Criteria</t>
  </si>
  <si>
    <t>Code Review Checklist - Reviewer</t>
  </si>
  <si>
    <t>Code review checklist - Developer</t>
  </si>
  <si>
    <t>Coded on Build</t>
  </si>
  <si>
    <t>Complexity</t>
  </si>
  <si>
    <t>Contingency Plan</t>
  </si>
  <si>
    <t>Contour URL</t>
  </si>
  <si>
    <t>Date Analysis Completed</t>
  </si>
  <si>
    <t>Date Analysis Started</t>
  </si>
  <si>
    <t>Date Blocked</t>
  </si>
  <si>
    <t>Date Design Completed</t>
  </si>
  <si>
    <t>Date Design Update Complete</t>
  </si>
  <si>
    <t>Date Primary Review Started</t>
  </si>
  <si>
    <t>Date Query Raised</t>
  </si>
  <si>
    <t>Date Query Resolved</t>
  </si>
  <si>
    <t>Date Set</t>
  </si>
  <si>
    <t>Date Unblocked</t>
  </si>
  <si>
    <t>Date of Assignment</t>
  </si>
  <si>
    <t>Date of Code Commit</t>
  </si>
  <si>
    <t>Date of Completion</t>
  </si>
  <si>
    <t>Date of Primary Review Completion</t>
  </si>
  <si>
    <t>Date of RTC Status Update</t>
  </si>
  <si>
    <t>Date of Re-Completion</t>
  </si>
  <si>
    <t>Date of Script Update</t>
  </si>
  <si>
    <t>Date of Secondary Review Completion</t>
  </si>
  <si>
    <t>Date review comments added</t>
  </si>
  <si>
    <t>Decision Reached</t>
  </si>
  <si>
    <t>Decision#</t>
  </si>
  <si>
    <t>Defect Category</t>
  </si>
  <si>
    <t>Defect Cause Type</t>
  </si>
  <si>
    <t>Defect ID</t>
  </si>
  <si>
    <t>Defect No/Env Issue No</t>
  </si>
  <si>
    <t>Defect Severity</t>
  </si>
  <si>
    <t>Defect Status (If any)</t>
  </si>
  <si>
    <t>Defect Type</t>
  </si>
  <si>
    <t>Defect_Comments</t>
  </si>
  <si>
    <t>Delta State</t>
  </si>
  <si>
    <t>Design Author</t>
  </si>
  <si>
    <t>Detected Stage and Injected Stage</t>
  </si>
  <si>
    <t>Developer</t>
  </si>
  <si>
    <t>Discipline/ Thread</t>
  </si>
  <si>
    <t>EVD for SI Task - AN</t>
  </si>
  <si>
    <t>EVD for SI Task - DP</t>
  </si>
  <si>
    <t>EVD for SI Task - DV</t>
  </si>
  <si>
    <t>EVD for SI Task - RQ</t>
  </si>
  <si>
    <t>EVD for SI Task - SM</t>
  </si>
  <si>
    <t>EVD for SI Task - TE</t>
  </si>
  <si>
    <t>EVD for SI Task - TS</t>
  </si>
  <si>
    <t>Epic Activity</t>
  </si>
  <si>
    <t>Epic Link</t>
  </si>
  <si>
    <t>Escalation Level</t>
  </si>
  <si>
    <t>Estimated End Date</t>
  </si>
  <si>
    <t>Estimated Start Date</t>
  </si>
  <si>
    <t>Expected Detection Phase</t>
  </si>
  <si>
    <t>External issue ID</t>
  </si>
  <si>
    <t>Feature Area</t>
  </si>
  <si>
    <t>Financial Impact ($)</t>
  </si>
  <si>
    <t>Fixed By</t>
  </si>
  <si>
    <t>Fixed on Date</t>
  </si>
  <si>
    <t>Flagged</t>
  </si>
  <si>
    <t>FormID</t>
  </si>
  <si>
    <t>Functional Area</t>
  </si>
  <si>
    <t>Group Ownership</t>
  </si>
  <si>
    <t>Identified</t>
  </si>
  <si>
    <t>Impact Summary</t>
  </si>
  <si>
    <t>Iteration</t>
  </si>
  <si>
    <t>Justification/Reason</t>
  </si>
  <si>
    <t>L1</t>
  </si>
  <si>
    <t>L2</t>
  </si>
  <si>
    <t>L3</t>
  </si>
  <si>
    <t>LOB</t>
  </si>
  <si>
    <t>Latest RRC ID</t>
  </si>
  <si>
    <t>Level 1 Capability</t>
  </si>
  <si>
    <t>Level 2 Capability</t>
  </si>
  <si>
    <t>Lifecycle Phase</t>
  </si>
  <si>
    <t>Line of Business</t>
  </si>
  <si>
    <t>Link</t>
  </si>
  <si>
    <t>MTC ID - 2R</t>
  </si>
  <si>
    <t>MTC2R</t>
  </si>
  <si>
    <t>Manually Tested</t>
  </si>
  <si>
    <t>NB1R</t>
  </si>
  <si>
    <t>NBP ID</t>
  </si>
  <si>
    <t>New/Updated Deliverable</t>
  </si>
  <si>
    <t>No of Review Comments (External)</t>
  </si>
  <si>
    <t>No of Review Comments (Internal)</t>
  </si>
  <si>
    <t>No of Reviews</t>
  </si>
  <si>
    <t>No. of Test Cases</t>
  </si>
  <si>
    <t>Not Applicable</t>
  </si>
  <si>
    <t>Objective</t>
  </si>
  <si>
    <t>Old RRC ID/US ID</t>
  </si>
  <si>
    <t>PAS5 Pilot</t>
  </si>
  <si>
    <t>Passed Source</t>
  </si>
  <si>
    <t>PatternID / ScenarioID/TestCaseID</t>
  </si>
  <si>
    <t>Pay Plan</t>
  </si>
  <si>
    <t>PayPlan1R</t>
  </si>
  <si>
    <t>PayPlan2R</t>
  </si>
  <si>
    <t>Payment Plan</t>
  </si>
  <si>
    <t>Phase</t>
  </si>
  <si>
    <t>Phase Impacted</t>
  </si>
  <si>
    <t>Phase of Origin</t>
  </si>
  <si>
    <t>Preconditions</t>
  </si>
  <si>
    <t>Privilege</t>
  </si>
  <si>
    <t>Probability</t>
  </si>
  <si>
    <t>Product</t>
  </si>
  <si>
    <t>Product Type</t>
  </si>
  <si>
    <t>Products Pending</t>
  </si>
  <si>
    <t>QC ID</t>
  </si>
  <si>
    <t>Query Count</t>
  </si>
  <si>
    <t>Query Description</t>
  </si>
  <si>
    <t>Query Raised By</t>
  </si>
  <si>
    <t>RRC ID</t>
  </si>
  <si>
    <t>RTC ID</t>
  </si>
  <si>
    <t>RTC Status</t>
  </si>
  <si>
    <t>Raised During</t>
  </si>
  <si>
    <t>Rank</t>
  </si>
  <si>
    <t>Re-Open Reason</t>
  </si>
  <si>
    <t>Reason for Automation Feasibility</t>
  </si>
  <si>
    <t>Reason for not in Regression Scope</t>
  </si>
  <si>
    <t>Recommendations</t>
  </si>
  <si>
    <t>Regression Reusability</t>
  </si>
  <si>
    <t>Regression Scope</t>
  </si>
  <si>
    <t>Regression Thread</t>
  </si>
  <si>
    <t>Related To</t>
  </si>
  <si>
    <t>Related US_AC</t>
  </si>
  <si>
    <t>Release</t>
  </si>
  <si>
    <t>Reopen</t>
  </si>
  <si>
    <t>Resolution Details</t>
  </si>
  <si>
    <t>Response Plan</t>
  </si>
  <si>
    <t>Review Comments</t>
  </si>
  <si>
    <t>Review Stage</t>
  </si>
  <si>
    <t>Review Type</t>
  </si>
  <si>
    <t>Reviewer</t>
  </si>
  <si>
    <t>Risk Impact</t>
  </si>
  <si>
    <t>Risk Response</t>
  </si>
  <si>
    <t>Risk Score</t>
  </si>
  <si>
    <t>Risk Severity</t>
  </si>
  <si>
    <t>Scenario Task Type</t>
  </si>
  <si>
    <t>Scenario Type</t>
  </si>
  <si>
    <t>Scenario Type 2</t>
  </si>
  <si>
    <t>Schedule Impact (hours/days)</t>
  </si>
  <si>
    <t>Source Release</t>
  </si>
  <si>
    <t>Source[CMMI]</t>
  </si>
  <si>
    <t>Sprint</t>
  </si>
  <si>
    <t>Stakeholders</t>
  </si>
  <si>
    <t>State</t>
  </si>
  <si>
    <t>States Pending</t>
  </si>
  <si>
    <t>Story Point</t>
  </si>
  <si>
    <t>Suggested Product</t>
  </si>
  <si>
    <t>Suggested State</t>
  </si>
  <si>
    <t>TC Coded</t>
  </si>
  <si>
    <t>CSAA</t>
  </si>
  <si>
    <t>DEMO-17649</t>
  </si>
  <si>
    <t>CA-CP-100</t>
  </si>
  <si>
    <t>Testing Task</t>
  </si>
  <si>
    <t>Update Script</t>
  </si>
  <si>
    <t>Medium</t>
  </si>
  <si>
    <t>Unresolved</t>
  </si>
  <si>
    <t>rajashekar</t>
  </si>
  <si>
    <t>jidasgupta</t>
  </si>
  <si>
    <t>None</t>
  </si>
  <si>
    <t>Fully Automated</t>
  </si>
  <si>
    <t>Defect</t>
  </si>
  <si>
    <t>Code Change</t>
  </si>
  <si>
    <t>Script Development</t>
  </si>
  <si>
    <t>Develop Test Automation Script</t>
  </si>
  <si>
    <t>Construction - Development</t>
  </si>
  <si>
    <t>0|i00zvj:</t>
  </si>
  <si>
    <t>Please refer the previous comments for review.</t>
  </si>
  <si>
    <t>Script Review</t>
  </si>
  <si>
    <t>dnasikkar</t>
  </si>
  <si>
    <t>DEMO-17648</t>
  </si>
  <si>
    <t>CA-CP-101</t>
  </si>
  <si>
    <t>Ready for Review</t>
  </si>
  <si>
    <t>mapendyala</t>
  </si>
  <si>
    <t>0|i00zv3:</t>
  </si>
  <si>
    <t>DEMO-17647</t>
  </si>
  <si>
    <t>CA-CP-103</t>
  </si>
  <si>
    <t>Develop Script</t>
  </si>
  <si>
    <t>sbahl</t>
  </si>
  <si>
    <t>0|i00zx3:</t>
  </si>
  <si>
    <t>DEMO-17646</t>
  </si>
  <si>
    <t>CA-CP-105</t>
  </si>
  <si>
    <t>Naming Conventions, Coding Conventions, Logging Conventions, Harcoding Conventions, Dataset Conventions, Documentation, SVN Commit, Mini Test Param</t>
  </si>
  <si>
    <t>pavirao</t>
  </si>
  <si>
    <t>0|i00zw7:</t>
  </si>
  <si>
    <t>DEMO-17645</t>
  </si>
  <si>
    <t>CA-CP-106</t>
  </si>
  <si>
    <t>0|i00zvb:</t>
  </si>
  <si>
    <t>DEMO-17644</t>
  </si>
  <si>
    <t>CA-CP-107</t>
  </si>
  <si>
    <t>sheela</t>
  </si>
  <si>
    <t>Partial - Non Integration</t>
  </si>
  <si>
    <t>Naming Conventions, Coding Conventions, Logging Conventions, Harcoding Conventions, Defect Coded (If Any), Dataset Conventions, Documentation, SVN Commit, Mini Test Param</t>
  </si>
  <si>
    <t>0|i02dif:</t>
  </si>
  <si>
    <t>DEMO-17643</t>
  </si>
  <si>
    <t>CA-CP-109</t>
  </si>
  <si>
    <t>Blocked</t>
  </si>
  <si>
    <t>kbindusree</t>
  </si>
  <si>
    <t>0|i00zxj:</t>
  </si>
  <si>
    <t>DEMO-17642</t>
  </si>
  <si>
    <t>CA-CP-110</t>
  </si>
  <si>
    <t>Existing</t>
  </si>
  <si>
    <t>0|i00zvz:</t>
  </si>
  <si>
    <t>DEMO-17641</t>
  </si>
  <si>
    <t>CA-CP-111</t>
  </si>
  <si>
    <t>Design Doc CR</t>
  </si>
  <si>
    <t>0|i010h3:</t>
  </si>
  <si>
    <t>DEMO-17640</t>
  </si>
  <si>
    <t>CA-CP-112</t>
  </si>
  <si>
    <t>achbhatia</t>
  </si>
  <si>
    <t>0|i00ycn:</t>
  </si>
  <si>
    <t>DEMO-17639</t>
  </si>
  <si>
    <t>CA-CP-113</t>
  </si>
  <si>
    <t>0|i00ybb:</t>
  </si>
  <si>
    <t>DEMO-17638</t>
  </si>
  <si>
    <t>CA-CP-114</t>
  </si>
  <si>
    <t>mtare</t>
  </si>
  <si>
    <t>High</t>
  </si>
  <si>
    <t>0|i00ybz:</t>
  </si>
  <si>
    <t>DEMO-17637</t>
  </si>
  <si>
    <t>CA-CP-115</t>
  </si>
  <si>
    <t>priyajoshi</t>
  </si>
  <si>
    <t>0|i012tr:</t>
  </si>
  <si>
    <t>DEMO-17636</t>
  </si>
  <si>
    <t>CA-CP-116</t>
  </si>
  <si>
    <t>0|i01trr:</t>
  </si>
  <si>
    <t>DEMO-17635</t>
  </si>
  <si>
    <t>CA-CP-118</t>
  </si>
  <si>
    <t>0|i00zuv:</t>
  </si>
  <si>
    <t>DEMO-17634</t>
  </si>
  <si>
    <t>CA-CP-121</t>
  </si>
  <si>
    <t>0|i02dbj:</t>
  </si>
  <si>
    <t>DEMO-17633</t>
  </si>
  <si>
    <t>CA-CP-104</t>
  </si>
  <si>
    <t>akonchada</t>
  </si>
  <si>
    <t>NA</t>
  </si>
  <si>
    <t>New</t>
  </si>
  <si>
    <t>0|i02avb:</t>
  </si>
  <si>
    <t>Coded for 11 ACs. Need to raise defect.</t>
  </si>
  <si>
    <t>DEMO-17632</t>
  </si>
  <si>
    <t>CA-CP-108</t>
  </si>
  <si>
    <t>chitranjan</t>
  </si>
  <si>
    <t>0|i027sf:</t>
  </si>
  <si>
    <t>DEMO-17631</t>
  </si>
  <si>
    <t>CA-CP-120</t>
  </si>
  <si>
    <t>0|i02azz:</t>
  </si>
  <si>
    <t>DEMO-17630</t>
  </si>
  <si>
    <t>CA-CP-102</t>
  </si>
  <si>
    <t>Ruchir Agarwal</t>
  </si>
  <si>
    <t>0|i00h5z:</t>
  </si>
  <si>
    <t>DEMO-17629</t>
  </si>
  <si>
    <t>CA-CP-119</t>
  </si>
  <si>
    <t>Zoheb Ahmed Banikar</t>
  </si>
  <si>
    <t>0|i02akn:</t>
  </si>
  <si>
    <t>DEMO-17628</t>
  </si>
  <si>
    <t>CA-CP-117</t>
  </si>
  <si>
    <t>Workflow Not Developed</t>
  </si>
  <si>
    <t>0|i01qmn:</t>
  </si>
  <si>
    <t>DEMO-17627</t>
  </si>
  <si>
    <t>CA-CP-122</t>
  </si>
  <si>
    <t>Bhushan</t>
  </si>
  <si>
    <t>0|i027wf:</t>
  </si>
  <si>
    <t>Incorrectly turned into Ready for review status; sending it back to complete development</t>
  </si>
  <si>
    <t>DEMO-17626</t>
  </si>
  <si>
    <t>CA-CP-123</t>
  </si>
  <si>
    <t>0|i027yn:</t>
  </si>
  <si>
    <t>DEMO-17328</t>
  </si>
  <si>
    <t>CL-CP-110-DE</t>
  </si>
  <si>
    <t>Open</t>
  </si>
  <si>
    <t>CP</t>
  </si>
  <si>
    <t>0|i028s7:</t>
  </si>
  <si>
    <t>DEMO-17327</t>
  </si>
  <si>
    <t>CL-CP-109-DE</t>
  </si>
  <si>
    <t>0|i0251j:</t>
  </si>
  <si>
    <t>DEMO-17326</t>
  </si>
  <si>
    <t>CL-CP-107-DE</t>
  </si>
  <si>
    <t>Test in Pilot</t>
  </si>
  <si>
    <t>Review against Functional Design, Naming Conventions, Coding Conventions</t>
  </si>
  <si>
    <t>0|i0255b:</t>
  </si>
  <si>
    <t>DEMO-17325</t>
  </si>
  <si>
    <t>CL-CP-101-DE</t>
  </si>
  <si>
    <t>0|i024yf:</t>
  </si>
  <si>
    <t>DEMO-17324</t>
  </si>
  <si>
    <t>CL-CP-102-DE</t>
  </si>
  <si>
    <t>Low</t>
  </si>
  <si>
    <t>Naming Conventions, Coding Conventions</t>
  </si>
  <si>
    <t>Shireesh</t>
  </si>
  <si>
    <t>0|i0281b:</t>
  </si>
  <si>
    <t>DEMO-17323</t>
  </si>
  <si>
    <t>CL-CP-104-DE</t>
  </si>
  <si>
    <t>Varun Dixit</t>
  </si>
  <si>
    <t>0|i025d3:</t>
  </si>
  <si>
    <t>DEMO-17321</t>
  </si>
  <si>
    <t>CL-CP-120</t>
  </si>
  <si>
    <t>0|i025av:</t>
  </si>
  <si>
    <t>DEMO-17320</t>
  </si>
  <si>
    <t>CL-CP-100-OK</t>
  </si>
  <si>
    <t>DEMO-17322</t>
  </si>
  <si>
    <t>Upasana</t>
  </si>
  <si>
    <t>0|i022lz:</t>
  </si>
  <si>
    <t>DEMO-17319</t>
  </si>
  <si>
    <t>CL-CP-100-DE</t>
  </si>
  <si>
    <t>0|i02547:</t>
  </si>
  <si>
    <t>DEMO-17318</t>
  </si>
  <si>
    <t>CL-CP-119</t>
  </si>
  <si>
    <t>0|i022wf:</t>
  </si>
  <si>
    <t>Calendar</t>
  </si>
  <si>
    <t>DEMO-17317</t>
  </si>
  <si>
    <t>CL-CP-117</t>
  </si>
  <si>
    <t>Coding Conventions, Hardcoding Conventions, Review Comments</t>
  </si>
  <si>
    <t>0|i0256n:</t>
  </si>
  <si>
    <t>27th Oct : 
- Donot set today's date in the xml 
- TC_R_R10 - Donot use addDays while setting the dates.Use a standard timepoint present in TimePointsHelper.java 
- Remove hardcoded policy number on line num 97 
- R-R5 - Coverage Validations as per Product type is not covered. 
Additional : 
- Line 385 - Renewal Part2 is executed twice</t>
  </si>
  <si>
    <t>DEMO-17316</t>
  </si>
  <si>
    <t>CL-CP-106-DE</t>
  </si>
  <si>
    <t>DEMO-17842</t>
  </si>
  <si>
    <t>0|i01y4n:</t>
  </si>
  <si>
    <t>DEMO-17315</t>
  </si>
  <si>
    <t>CL-CP-121</t>
  </si>
  <si>
    <t>Review against Functional Design, Naming Conventions, Coding Conventions, Logging Conventions, Hardcoding Conventions, Dataset Conventions, Review Comments</t>
  </si>
  <si>
    <t>0|i01yef:</t>
  </si>
  <si>
    <t>DEMO-16611</t>
  </si>
  <si>
    <t>CL-CP-118</t>
  </si>
  <si>
    <t>CP118</t>
  </si>
  <si>
    <t>Coding Conventions, Review Comments</t>
  </si>
  <si>
    <t>0|i01z8n:</t>
  </si>
  <si>
    <t xml:space="preserve">28th Oct: 
- Replace line num 135-142 by ReportsTabEditorPanel.orderreports()(since ordering specific reports individually is not mentioned in the design doc) 
- New Business - Bill to at Renewal is not validated as "Insured". 
- DD3-20 - Billing Job to be run only if the Payment Plan is Quarterly 
- Replace Line num 214-221 by a common function (Adding Credit Card from the Billing tab) 
- DD6-20 - Billing job to be run only if Payment Plan is Quarterly/Semi-Annual, Same applies to DD6 
- DD9-20 - Bill to be generated only if Payment Plan is Quarterly 
- Line num 279 - Remove if condition (to be discussed) 
- DD10-20 - to be done only if Payment plan is non-monthly 
-R-R1- Validations as per Product type are not covered 
- R-R3 - Occupancy Type validations as per Product type are not covered 
- Line num 406 - Replace by a standard timepoint instead of addDays 
- R-R10 - Verify if alert for pending renewal is displayed 
- Line num 513 - Replace by a standard timepoint instead of using addDays 
- Line num 535 - Replace by a standard timepoint instead of using addDays 
</t>
  </si>
  <si>
    <t>DEMO-16610</t>
  </si>
  <si>
    <t>CL-CP-116</t>
  </si>
  <si>
    <t>DEMO-16612</t>
  </si>
  <si>
    <t>Naming Conventions, Coding Conventions, Logging Conventions, Harcoding Conventions, Dataset Conventions, SVN Commit</t>
  </si>
  <si>
    <t>0|i01z8v:</t>
  </si>
  <si>
    <t>DEMO-16609</t>
  </si>
  <si>
    <t>CL-CP-115</t>
  </si>
  <si>
    <t>0|i01za7:</t>
  </si>
  <si>
    <t>DEMO-16608</t>
  </si>
  <si>
    <t>CL-CP-114</t>
  </si>
  <si>
    <t>Hardcoding Conventions, Review Comments</t>
  </si>
  <si>
    <t>0|i01tvj:</t>
  </si>
  <si>
    <t>28th Oct: 
Line num 197 - Replace addDays with cancellationeffectiveDate. Replace the hardcoded values for "Cancellation" and "Insured Non-Payment..." - Replacing addDays will not pass as weekend logic will not work for cancellationEffDt on UI 
Line num 453 - Efolder part to be kept separate from the other code - Done 
Line num 462,463 - Replace by using Dollar class,if possible - Not possible as no function is available in Dollar class 
Line num 489,562,625 - Replace with a standard timepoint from TimePointHelper.java - Used utility method as the timelines are not present in TimepointHelper class 
Additional: 
Remove usused imports</t>
  </si>
  <si>
    <t>DEMO-16607</t>
  </si>
  <si>
    <t>CL-CP-113</t>
  </si>
  <si>
    <t>DEMO-16703</t>
  </si>
  <si>
    <t>Review against Functional Design, Naming Conventions, Coding Conventions, Logging Conventions, Hardcoding Conventions, Dataset Conventions, Documentation Conventions</t>
  </si>
  <si>
    <t>0|i01z5b:</t>
  </si>
  <si>
    <t xml:space="preserve">1) Do not mention XPATH for "lblcancelNoticeError" in the script. 
2) Override only expected errors at line 156. BindTabEditorPanel.overrideAllRules 
3) Replace index=1 with actual value at line 193. 
4) Replace "5" with constant in LOC Dollar installmentFee = new Dollar(5); 
5) Replace index=1 with actual value at line 513. 
</t>
  </si>
  <si>
    <t>vgakhar</t>
  </si>
  <si>
    <t>DEMO-16606</t>
  </si>
  <si>
    <t>CL-CP-112</t>
  </si>
  <si>
    <t>CP112</t>
  </si>
  <si>
    <t>Review against Functional Design, Naming Conventions, Coding Conventions, Logging Conventions</t>
  </si>
  <si>
    <t>0|i01z5j:</t>
  </si>
  <si>
    <t>DEMO-16605</t>
  </si>
  <si>
    <t>CL-CP-111</t>
  </si>
  <si>
    <t>CP111</t>
  </si>
  <si>
    <t>Partial - Integration</t>
  </si>
  <si>
    <t>N/A</t>
  </si>
  <si>
    <t>0|i022ef:</t>
  </si>
  <si>
    <t>Please code for different timelines at 2DD1-20. Please include if logic, 
For Annual, Semi-Annual, Quarterly: 
Validate amount left from prior term(due to endorsement) is generated in offcycle bill.-done 
For Eleven month pay 
Validate amount left from prior term+ installment amount is generated. 
Please take latest from svn before updating code.-done</t>
  </si>
  <si>
    <t>DEMO-16604</t>
  </si>
  <si>
    <t>CL-CP-109</t>
  </si>
  <si>
    <t>0|i026rz:</t>
  </si>
  <si>
    <t>DEMO-16603</t>
  </si>
  <si>
    <t>CL-CP-108</t>
  </si>
  <si>
    <t>0|i01xb3:</t>
  </si>
  <si>
    <t>DEMO-16602</t>
  </si>
  <si>
    <t>CL-CP-107</t>
  </si>
  <si>
    <t>DEMO-17287</t>
  </si>
  <si>
    <t>CP107</t>
  </si>
  <si>
    <t>0|i02dev:</t>
  </si>
  <si>
    <t>1. TC4_SetCancelNotice: Remove hardcoding for message: done 
2. Validation#10 at R+R12 is missing: N/A , this is a manual step. 
3. Remove add days for date changes across functions.: done 
4. Remove trailing debug code :done</t>
  </si>
  <si>
    <t>DEMO-16601</t>
  </si>
  <si>
    <t>CL-CP-110</t>
  </si>
  <si>
    <t>CP110</t>
  </si>
  <si>
    <t>0|i027vj:</t>
  </si>
  <si>
    <t>DEMO-16600</t>
  </si>
  <si>
    <t>CL-CP-106</t>
  </si>
  <si>
    <t>DEMO-16691</t>
  </si>
  <si>
    <t>CP106</t>
  </si>
  <si>
    <t>0|i01yiv:</t>
  </si>
  <si>
    <t>Step R-R9 has content validation</t>
  </si>
  <si>
    <t>1. Missing validation at R-R10. Kindly take latest code from SVN and check. Validation for V15 is missing</t>
  </si>
  <si>
    <t>DEMO-16599</t>
  </si>
  <si>
    <t>CL-CP-105</t>
  </si>
  <si>
    <t>DEMO-16658</t>
  </si>
  <si>
    <t>0|i020kf:</t>
  </si>
  <si>
    <t>1. #L validation are missing at DD6+NOC. Please include them in cancellation verification function: Done 
2. R-R1 . Remove hard coding for task name: Done 
3. R-R6 . Remove hard coding for "status" :Done 
4. Remove hard coding at TC019_Endorsement : Done 
5. Include scenario doc location in comments: Done</t>
  </si>
  <si>
    <t>DEMO-16598</t>
  </si>
  <si>
    <t>CL-CP-104</t>
  </si>
  <si>
    <t>0|i01ybz:</t>
  </si>
  <si>
    <t>9th Sept- 
Please block this scenario due to the defect which you mentioned.</t>
  </si>
  <si>
    <t>DEMO-16597</t>
  </si>
  <si>
    <t>CL-CP-103</t>
  </si>
  <si>
    <t>CP103</t>
  </si>
  <si>
    <t>0|i022s7:</t>
  </si>
  <si>
    <t>DEMO-16596</t>
  </si>
  <si>
    <t>CL-CP-102</t>
  </si>
  <si>
    <t>DEMO-17101</t>
  </si>
  <si>
    <t>CP102</t>
  </si>
  <si>
    <t>0|i01yaf:</t>
  </si>
  <si>
    <t>DEMO-16595</t>
  </si>
  <si>
    <t>CL-CP-101</t>
  </si>
  <si>
    <t>CP101</t>
  </si>
  <si>
    <t>0|i00zhr:</t>
  </si>
  <si>
    <t>DEMO-16594</t>
  </si>
  <si>
    <t>CL-CP-100</t>
  </si>
  <si>
    <t>0|i01zsn:</t>
  </si>
  <si>
    <t>Boolean</t>
  </si>
  <si>
    <t>CCI</t>
  </si>
  <si>
    <t>Design</t>
  </si>
  <si>
    <t>Manual</t>
  </si>
  <si>
    <t>Inprogress</t>
  </si>
  <si>
    <t>AC</t>
  </si>
  <si>
    <t>Integration</t>
  </si>
  <si>
    <t>Automation Plan</t>
  </si>
  <si>
    <t>Plan</t>
  </si>
  <si>
    <t>PAS 6 CP</t>
  </si>
  <si>
    <t>PAS 5 CP</t>
  </si>
  <si>
    <t>PAS 2/3/4 Automation</t>
  </si>
  <si>
    <t>Prod PAS 6 Defects</t>
  </si>
  <si>
    <t>Weekly</t>
  </si>
  <si>
    <t>Cumulative</t>
  </si>
  <si>
    <t>Resource Plan</t>
  </si>
  <si>
    <t>Planned Resource Counts</t>
  </si>
  <si>
    <t>Target Acs</t>
  </si>
  <si>
    <t>PAS5(NBP)</t>
  </si>
  <si>
    <t>PAS5(Pilot)</t>
  </si>
  <si>
    <t>Days</t>
  </si>
  <si>
    <t>Utilization factor</t>
  </si>
  <si>
    <t>9 +24=33</t>
  </si>
  <si>
    <t>INC0402240</t>
  </si>
  <si>
    <t>Dipti</t>
  </si>
  <si>
    <t>Monica Jettipalle</t>
  </si>
  <si>
    <t>Ready for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</si>
</sst>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rgb="FFFF0000"/>
      <name val="Arial"/>
      <family val="2"/>
    </font>
    <font>
      <b/>
      <sz val="9"/>
      <color rgb="FFFFFFFF"/>
      <name val="Calibri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46">
    <xf numFmtId="0" fontId="0" fillId="0" borderId="0" xfId="0"/>
    <xf numFmtId="0" fontId="20" fillId="0" borderId="0" xfId="43"/>
    <xf numFmtId="0" fontId="18" fillId="0" borderId="11" xfId="0" applyFont="1" applyBorder="1" applyAlignment="1">
      <alignment horizontal="left" vertical="top" wrapText="1"/>
    </xf>
    <xf numFmtId="49" fontId="18" fillId="0" borderId="11" xfId="0" applyNumberFormat="1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18" fillId="33" borderId="11" xfId="0" applyFont="1" applyFill="1" applyBorder="1" applyAlignment="1">
      <alignment horizontal="left" vertical="top" wrapText="1"/>
    </xf>
    <xf numFmtId="0" fontId="16" fillId="34" borderId="0" xfId="0" applyFont="1" applyFill="1" applyAlignment="1">
      <alignment horizontal="left"/>
    </xf>
    <xf numFmtId="0" fontId="0" fillId="34" borderId="0" xfId="0" applyFill="1" applyAlignment="1">
      <alignment horizontal="left"/>
    </xf>
    <xf numFmtId="164" fontId="22" fillId="35" borderId="11" xfId="34" applyNumberFormat="1" applyFont="1" applyFill="1" applyBorder="1" applyAlignment="1" applyProtection="1">
      <alignment horizontal="center" vertical="center" wrapText="1"/>
    </xf>
    <xf numFmtId="0" fontId="23" fillId="0" borderId="11" xfId="43" applyFont="1" applyBorder="1" applyAlignment="1" applyProtection="1">
      <alignment horizontal="left" vertical="center"/>
    </xf>
    <xf numFmtId="0" fontId="24" fillId="0" borderId="11" xfId="43" applyFont="1" applyBorder="1" applyAlignment="1" applyProtection="1">
      <alignment horizontal="left" vertical="center"/>
    </xf>
    <xf numFmtId="0" fontId="25" fillId="0" borderId="11" xfId="43" applyFont="1" applyBorder="1" applyAlignment="1" applyProtection="1">
      <alignment horizontal="left" vertical="center"/>
    </xf>
    <xf numFmtId="0" fontId="23" fillId="36" borderId="11" xfId="43" applyFont="1" applyFill="1" applyBorder="1" applyAlignment="1" applyProtection="1">
      <alignment horizontal="left" vertical="center"/>
    </xf>
    <xf numFmtId="0" fontId="24" fillId="36" borderId="11" xfId="43" applyFont="1" applyFill="1" applyBorder="1" applyAlignment="1" applyProtection="1">
      <alignment horizontal="left" vertical="center"/>
    </xf>
    <xf numFmtId="0" fontId="24" fillId="0" borderId="13" xfId="43" applyFont="1" applyBorder="1" applyAlignment="1" applyProtection="1">
      <alignment horizontal="left" vertical="center"/>
    </xf>
    <xf numFmtId="0" fontId="0" fillId="0" borderId="11" xfId="0" applyBorder="1" applyAlignment="1">
      <alignment horizontal="left"/>
    </xf>
    <xf numFmtId="0" fontId="28" fillId="0" borderId="11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9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horizontal="left" vertical="top" wrapText="1"/>
    </xf>
    <xf numFmtId="0" fontId="28" fillId="0" borderId="10" xfId="0" applyFont="1" applyBorder="1" applyAlignment="1">
      <alignment horizontal="left" vertical="top" wrapText="1"/>
    </xf>
    <xf numFmtId="49" fontId="30" fillId="0" borderId="12" xfId="42" applyNumberFormat="1" applyFont="1" applyBorder="1" applyAlignment="1">
      <alignment horizontal="left" vertical="top" wrapText="1"/>
    </xf>
    <xf numFmtId="49" fontId="28" fillId="0" borderId="11" xfId="0" applyNumberFormat="1" applyFont="1" applyBorder="1" applyAlignment="1">
      <alignment horizontal="left" vertical="top" wrapText="1"/>
    </xf>
    <xf numFmtId="3" fontId="28" fillId="0" borderId="11" xfId="0" applyNumberFormat="1" applyFont="1" applyBorder="1" applyAlignment="1">
      <alignment horizontal="left" vertical="top" wrapText="1"/>
    </xf>
    <xf numFmtId="0" fontId="32" fillId="0" borderId="11" xfId="0" applyFont="1" applyBorder="1" applyAlignment="1">
      <alignment horizontal="left" vertical="top" wrapText="1"/>
    </xf>
    <xf numFmtId="0" fontId="29" fillId="0" borderId="10" xfId="0" applyFont="1" applyBorder="1" applyAlignment="1">
      <alignment horizontal="center" vertical="top" wrapText="1"/>
    </xf>
    <xf numFmtId="0" fontId="28" fillId="0" borderId="10" xfId="0" applyFont="1" applyBorder="1" applyAlignment="1">
      <alignment vertical="top" wrapText="1"/>
    </xf>
    <xf numFmtId="49" fontId="28" fillId="0" borderId="10" xfId="0" applyNumberFormat="1" applyFont="1" applyBorder="1" applyAlignment="1">
      <alignment horizontal="left" vertical="top" wrapText="1"/>
    </xf>
    <xf numFmtId="0" fontId="29" fillId="0" borderId="10" xfId="0" applyFont="1" applyFill="1" applyBorder="1" applyAlignment="1">
      <alignment horizontal="left" vertical="top" wrapText="1"/>
    </xf>
    <xf numFmtId="0" fontId="29" fillId="0" borderId="12" xfId="0" applyFont="1" applyFill="1" applyBorder="1" applyAlignment="1">
      <alignment horizontal="left" vertical="top" wrapText="1"/>
    </xf>
    <xf numFmtId="0" fontId="29" fillId="0" borderId="11" xfId="0" applyFont="1" applyFill="1" applyBorder="1" applyAlignment="1">
      <alignment horizontal="left" vertical="top" wrapText="1"/>
    </xf>
    <xf numFmtId="0" fontId="28" fillId="0" borderId="0" xfId="0" applyFont="1" applyFill="1" applyAlignment="1">
      <alignment horizontal="left" vertical="top" wrapText="1"/>
    </xf>
    <xf numFmtId="0" fontId="28" fillId="0" borderId="10" xfId="0" applyFont="1" applyFill="1" applyBorder="1" applyAlignment="1">
      <alignment horizontal="left" vertical="top" wrapText="1"/>
    </xf>
    <xf numFmtId="49" fontId="30" fillId="0" borderId="12" xfId="42" applyNumberFormat="1" applyFont="1" applyFill="1" applyBorder="1" applyAlignment="1">
      <alignment horizontal="left" vertical="top" wrapText="1"/>
    </xf>
    <xf numFmtId="0" fontId="28" fillId="0" borderId="11" xfId="0" applyFont="1" applyFill="1" applyBorder="1" applyAlignment="1">
      <alignment horizontal="left" vertical="top" wrapText="1"/>
    </xf>
    <xf numFmtId="49" fontId="28" fillId="0" borderId="11" xfId="0" applyNumberFormat="1" applyFont="1" applyFill="1" applyBorder="1" applyAlignment="1">
      <alignment horizontal="left" vertical="top" wrapText="1"/>
    </xf>
    <xf numFmtId="0" fontId="31" fillId="0" borderId="11" xfId="0" applyFont="1" applyFill="1" applyBorder="1" applyAlignment="1">
      <alignment horizontal="left" vertical="top" wrapText="1"/>
    </xf>
    <xf numFmtId="22" fontId="28" fillId="0" borderId="11" xfId="0" applyNumberFormat="1" applyFont="1" applyFill="1" applyBorder="1" applyAlignment="1">
      <alignment horizontal="left" vertical="top" wrapText="1"/>
    </xf>
    <xf numFmtId="9" fontId="28" fillId="0" borderId="11" xfId="0" applyNumberFormat="1" applyFont="1" applyFill="1" applyBorder="1" applyAlignment="1">
      <alignment horizontal="left" vertical="top" wrapText="1"/>
    </xf>
    <xf numFmtId="15" fontId="28" fillId="0" borderId="11" xfId="0" applyNumberFormat="1" applyFont="1" applyFill="1" applyBorder="1" applyAlignment="1">
      <alignment horizontal="left" vertical="top" wrapText="1"/>
    </xf>
    <xf numFmtId="3" fontId="28" fillId="0" borderId="11" xfId="0" applyNumberFormat="1" applyFont="1" applyFill="1" applyBorder="1" applyAlignment="1">
      <alignment horizontal="left" vertical="top" wrapText="1"/>
    </xf>
    <xf numFmtId="49" fontId="29" fillId="0" borderId="11" xfId="0" applyNumberFormat="1" applyFont="1" applyFill="1" applyBorder="1" applyAlignment="1">
      <alignment horizontal="left" vertical="top" wrapText="1"/>
    </xf>
    <xf numFmtId="0" fontId="33" fillId="37" borderId="11" xfId="0" applyFont="1" applyFill="1" applyBorder="1" applyAlignment="1">
      <alignment horizontal="left" vertical="top" wrapText="1"/>
    </xf>
    <xf numFmtId="0" fontId="34" fillId="37" borderId="0" xfId="0" applyFont="1" applyFill="1" applyAlignment="1">
      <alignment horizontal="left" vertical="top" wrapText="1"/>
    </xf>
    <xf numFmtId="0" fontId="35" fillId="0" borderId="11" xfId="0" applyFont="1" applyFill="1" applyBorder="1" applyAlignment="1">
      <alignment horizontal="left" vertical="top" wrapText="1"/>
    </xf>
    <xf numFmtId="49" fontId="28" fillId="0" borderId="14" xfId="0" applyNumberFormat="1" applyFont="1" applyBorder="1" applyAlignment="1">
      <alignment horizontal="left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aatesting.atlassian.net/browse/DEMO-17642" TargetMode="External"/><Relationship Id="rId13" Type="http://schemas.openxmlformats.org/officeDocument/2006/relationships/hyperlink" Target="https://csaatesting.atlassian.net/browse/DEMO-17637" TargetMode="External"/><Relationship Id="rId18" Type="http://schemas.openxmlformats.org/officeDocument/2006/relationships/hyperlink" Target="https://csaatesting.atlassian.net/browse/DEMO-17632" TargetMode="External"/><Relationship Id="rId3" Type="http://schemas.openxmlformats.org/officeDocument/2006/relationships/hyperlink" Target="https://csaatesting.atlassian.net/browse/DEMO-17647" TargetMode="External"/><Relationship Id="rId21" Type="http://schemas.openxmlformats.org/officeDocument/2006/relationships/hyperlink" Target="https://csaatesting.atlassian.net/browse/DEMO-17629" TargetMode="External"/><Relationship Id="rId7" Type="http://schemas.openxmlformats.org/officeDocument/2006/relationships/hyperlink" Target="https://csaatesting.atlassian.net/browse/DEMO-17643" TargetMode="External"/><Relationship Id="rId12" Type="http://schemas.openxmlformats.org/officeDocument/2006/relationships/hyperlink" Target="https://csaatesting.atlassian.net/browse/DEMO-17638" TargetMode="External"/><Relationship Id="rId17" Type="http://schemas.openxmlformats.org/officeDocument/2006/relationships/hyperlink" Target="https://csaatesting.atlassian.net/browse/DEMO-17633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csaatesting.atlassian.net/browse/DEMO-17648" TargetMode="External"/><Relationship Id="rId16" Type="http://schemas.openxmlformats.org/officeDocument/2006/relationships/hyperlink" Target="https://csaatesting.atlassian.net/browse/DEMO-17634" TargetMode="External"/><Relationship Id="rId20" Type="http://schemas.openxmlformats.org/officeDocument/2006/relationships/hyperlink" Target="https://csaatesting.atlassian.net/browse/DEMO-17630" TargetMode="External"/><Relationship Id="rId1" Type="http://schemas.openxmlformats.org/officeDocument/2006/relationships/hyperlink" Target="https://csaatesting.atlassian.net/browse/DEMO-17649" TargetMode="External"/><Relationship Id="rId6" Type="http://schemas.openxmlformats.org/officeDocument/2006/relationships/hyperlink" Target="https://csaatesting.atlassian.net/browse/DEMO-17644" TargetMode="External"/><Relationship Id="rId11" Type="http://schemas.openxmlformats.org/officeDocument/2006/relationships/hyperlink" Target="https://csaatesting.atlassian.net/browse/DEMO-17639" TargetMode="External"/><Relationship Id="rId24" Type="http://schemas.openxmlformats.org/officeDocument/2006/relationships/hyperlink" Target="https://csaatesting.atlassian.net/browse/DEMO-17626" TargetMode="External"/><Relationship Id="rId5" Type="http://schemas.openxmlformats.org/officeDocument/2006/relationships/hyperlink" Target="https://csaatesting.atlassian.net/browse/DEMO-17645" TargetMode="External"/><Relationship Id="rId15" Type="http://schemas.openxmlformats.org/officeDocument/2006/relationships/hyperlink" Target="https://csaatesting.atlassian.net/browse/DEMO-17635" TargetMode="External"/><Relationship Id="rId23" Type="http://schemas.openxmlformats.org/officeDocument/2006/relationships/hyperlink" Target="https://csaatesting.atlassian.net/browse/DEMO-17627" TargetMode="External"/><Relationship Id="rId10" Type="http://schemas.openxmlformats.org/officeDocument/2006/relationships/hyperlink" Target="https://csaatesting.atlassian.net/browse/DEMO-17640" TargetMode="External"/><Relationship Id="rId19" Type="http://schemas.openxmlformats.org/officeDocument/2006/relationships/hyperlink" Target="https://csaatesting.atlassian.net/browse/DEMO-17631" TargetMode="External"/><Relationship Id="rId4" Type="http://schemas.openxmlformats.org/officeDocument/2006/relationships/hyperlink" Target="https://csaatesting.atlassian.net/browse/DEMO-17646" TargetMode="External"/><Relationship Id="rId9" Type="http://schemas.openxmlformats.org/officeDocument/2006/relationships/hyperlink" Target="https://csaatesting.atlassian.net/browse/DEMO-17641" TargetMode="External"/><Relationship Id="rId14" Type="http://schemas.openxmlformats.org/officeDocument/2006/relationships/hyperlink" Target="https://csaatesting.atlassian.net/browse/DEMO-17636" TargetMode="External"/><Relationship Id="rId22" Type="http://schemas.openxmlformats.org/officeDocument/2006/relationships/hyperlink" Target="https://csaatesting.atlassian.net/browse/DEMO-1762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saatesting.atlassian.net/browse/DEMO-17320" TargetMode="External"/><Relationship Id="rId13" Type="http://schemas.openxmlformats.org/officeDocument/2006/relationships/hyperlink" Target="https://csaatesting.atlassian.net/browse/DEMO-17315" TargetMode="External"/><Relationship Id="rId18" Type="http://schemas.openxmlformats.org/officeDocument/2006/relationships/hyperlink" Target="https://csaatesting.atlassian.net/browse/DEMO-16607" TargetMode="External"/><Relationship Id="rId26" Type="http://schemas.openxmlformats.org/officeDocument/2006/relationships/hyperlink" Target="https://csaatesting.atlassian.net/browse/DEMO-16599" TargetMode="External"/><Relationship Id="rId3" Type="http://schemas.openxmlformats.org/officeDocument/2006/relationships/hyperlink" Target="https://csaatesting.atlassian.net/browse/DEMO-17326" TargetMode="External"/><Relationship Id="rId21" Type="http://schemas.openxmlformats.org/officeDocument/2006/relationships/hyperlink" Target="https://csaatesting.atlassian.net/browse/DEMO-16604" TargetMode="External"/><Relationship Id="rId7" Type="http://schemas.openxmlformats.org/officeDocument/2006/relationships/hyperlink" Target="https://csaatesting.atlassian.net/browse/DEMO-17321" TargetMode="External"/><Relationship Id="rId12" Type="http://schemas.openxmlformats.org/officeDocument/2006/relationships/hyperlink" Target="https://csaatesting.atlassian.net/browse/DEMO-17316" TargetMode="External"/><Relationship Id="rId17" Type="http://schemas.openxmlformats.org/officeDocument/2006/relationships/hyperlink" Target="https://csaatesting.atlassian.net/browse/DEMO-16608" TargetMode="External"/><Relationship Id="rId25" Type="http://schemas.openxmlformats.org/officeDocument/2006/relationships/hyperlink" Target="https://csaatesting.atlassian.net/browse/DEMO-16600" TargetMode="External"/><Relationship Id="rId2" Type="http://schemas.openxmlformats.org/officeDocument/2006/relationships/hyperlink" Target="https://csaatesting.atlassian.net/browse/DEMO-17327" TargetMode="External"/><Relationship Id="rId16" Type="http://schemas.openxmlformats.org/officeDocument/2006/relationships/hyperlink" Target="https://csaatesting.atlassian.net/browse/DEMO-16609" TargetMode="External"/><Relationship Id="rId20" Type="http://schemas.openxmlformats.org/officeDocument/2006/relationships/hyperlink" Target="https://csaatesting.atlassian.net/browse/DEMO-16605" TargetMode="External"/><Relationship Id="rId29" Type="http://schemas.openxmlformats.org/officeDocument/2006/relationships/hyperlink" Target="https://csaatesting.atlassian.net/browse/DEMO-16596" TargetMode="External"/><Relationship Id="rId1" Type="http://schemas.openxmlformats.org/officeDocument/2006/relationships/hyperlink" Target="https://csaatesting.atlassian.net/browse/DEMO-17328" TargetMode="External"/><Relationship Id="rId6" Type="http://schemas.openxmlformats.org/officeDocument/2006/relationships/hyperlink" Target="https://csaatesting.atlassian.net/browse/DEMO-17323" TargetMode="External"/><Relationship Id="rId11" Type="http://schemas.openxmlformats.org/officeDocument/2006/relationships/hyperlink" Target="https://csaatesting.atlassian.net/browse/DEMO-17317" TargetMode="External"/><Relationship Id="rId24" Type="http://schemas.openxmlformats.org/officeDocument/2006/relationships/hyperlink" Target="https://csaatesting.atlassian.net/browse/DEMO-16601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csaatesting.atlassian.net/browse/DEMO-17324" TargetMode="External"/><Relationship Id="rId15" Type="http://schemas.openxmlformats.org/officeDocument/2006/relationships/hyperlink" Target="https://csaatesting.atlassian.net/browse/DEMO-16610" TargetMode="External"/><Relationship Id="rId23" Type="http://schemas.openxmlformats.org/officeDocument/2006/relationships/hyperlink" Target="https://csaatesting.atlassian.net/browse/DEMO-16602" TargetMode="External"/><Relationship Id="rId28" Type="http://schemas.openxmlformats.org/officeDocument/2006/relationships/hyperlink" Target="https://csaatesting.atlassian.net/browse/DEMO-16597" TargetMode="External"/><Relationship Id="rId10" Type="http://schemas.openxmlformats.org/officeDocument/2006/relationships/hyperlink" Target="https://csaatesting.atlassian.net/browse/DEMO-17318" TargetMode="External"/><Relationship Id="rId19" Type="http://schemas.openxmlformats.org/officeDocument/2006/relationships/hyperlink" Target="https://csaatesting.atlassian.net/browse/DEMO-16606" TargetMode="External"/><Relationship Id="rId31" Type="http://schemas.openxmlformats.org/officeDocument/2006/relationships/hyperlink" Target="https://csaatesting.atlassian.net/browse/DEMO-16594" TargetMode="External"/><Relationship Id="rId4" Type="http://schemas.openxmlformats.org/officeDocument/2006/relationships/hyperlink" Target="https://csaatesting.atlassian.net/browse/DEMO-17325" TargetMode="External"/><Relationship Id="rId9" Type="http://schemas.openxmlformats.org/officeDocument/2006/relationships/hyperlink" Target="https://csaatesting.atlassian.net/browse/DEMO-17319" TargetMode="External"/><Relationship Id="rId14" Type="http://schemas.openxmlformats.org/officeDocument/2006/relationships/hyperlink" Target="https://csaatesting.atlassian.net/browse/DEMO-16611" TargetMode="External"/><Relationship Id="rId22" Type="http://schemas.openxmlformats.org/officeDocument/2006/relationships/hyperlink" Target="https://csaatesting.atlassian.net/browse/DEMO-16603" TargetMode="External"/><Relationship Id="rId27" Type="http://schemas.openxmlformats.org/officeDocument/2006/relationships/hyperlink" Target="https://csaatesting.atlassian.net/browse/DEMO-16598" TargetMode="External"/><Relationship Id="rId30" Type="http://schemas.openxmlformats.org/officeDocument/2006/relationships/hyperlink" Target="https://csaatesting.atlassian.net/browse/DEMO-1659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6"/>
  <sheetViews>
    <sheetView workbookViewId="0">
      <pane ySplit="1" topLeftCell="A2" activePane="bottomLeft" state="frozen"/>
      <selection activeCell="C1" sqref="C1"/>
      <selection pane="bottomLeft" activeCell="C1" sqref="C1:C1048576"/>
    </sheetView>
  </sheetViews>
  <sheetFormatPr defaultRowHeight="13" x14ac:dyDescent="0.35"/>
  <cols>
    <col min="1" max="1" width="7.453125" style="17" customWidth="1"/>
    <col min="2" max="2" width="11.81640625" style="17" customWidth="1"/>
    <col min="3" max="3" width="14.36328125" style="17" bestFit="1" customWidth="1"/>
    <col min="4" max="4" width="12.08984375" style="17" customWidth="1"/>
    <col min="5" max="5" width="16.6328125" style="17" bestFit="1" customWidth="1"/>
    <col min="6" max="6" width="11.08984375" style="17" customWidth="1"/>
    <col min="7" max="7" width="11.453125" style="17" customWidth="1"/>
    <col min="8" max="8" width="21.7265625" style="17" customWidth="1"/>
    <col min="9" max="9" width="23" style="17" customWidth="1"/>
    <col min="10" max="10" width="10.26953125" style="17" customWidth="1"/>
    <col min="11" max="11" width="11.08984375" style="17" customWidth="1"/>
    <col min="12" max="17" width="8.7265625" style="17"/>
    <col min="18" max="18" width="8.7265625" style="17" customWidth="1"/>
    <col min="19" max="19" width="8.90625" style="17" customWidth="1"/>
    <col min="20" max="21" width="10.90625" style="17" customWidth="1"/>
    <col min="22" max="22" width="13.6328125" style="17" customWidth="1"/>
    <col min="23" max="23" width="6.6328125" style="17" customWidth="1"/>
    <col min="24" max="24" width="25.453125" style="17" customWidth="1"/>
    <col min="25" max="25" width="15.1796875" style="17" customWidth="1"/>
    <col min="26" max="26" width="13.7265625" style="17" customWidth="1"/>
    <col min="27" max="27" width="8.81640625" style="17" customWidth="1"/>
    <col min="28" max="28" width="10.54296875" style="17" customWidth="1"/>
    <col min="29" max="29" width="8.1796875" style="17" customWidth="1"/>
    <col min="30" max="30" width="13.453125" style="17" customWidth="1"/>
    <col min="31" max="31" width="17.6328125" style="17" customWidth="1"/>
    <col min="32" max="32" width="6.26953125" style="17" customWidth="1"/>
    <col min="33" max="33" width="12.54296875" style="17" customWidth="1"/>
    <col min="34" max="34" width="17.6328125" style="17" customWidth="1"/>
    <col min="35" max="35" width="16.36328125" style="17" customWidth="1"/>
    <col min="36" max="36" width="7.6328125" style="17" customWidth="1"/>
    <col min="37" max="37" width="7.54296875" style="17" customWidth="1"/>
    <col min="38" max="38" width="11.6328125" style="17" customWidth="1"/>
    <col min="39" max="39" width="14" style="17" customWidth="1"/>
    <col min="40" max="40" width="9.36328125" style="17" customWidth="1"/>
    <col min="41" max="41" width="16.7265625" style="17" customWidth="1"/>
    <col min="42" max="42" width="32.26953125" style="17" customWidth="1"/>
    <col min="43" max="43" width="34.81640625" style="17" customWidth="1"/>
    <col min="44" max="44" width="18.36328125" style="17" customWidth="1"/>
    <col min="45" max="45" width="22.26953125" style="17" customWidth="1"/>
    <col min="46" max="46" width="18" style="17" customWidth="1"/>
    <col min="47" max="47" width="18.7265625" style="17" customWidth="1"/>
    <col min="48" max="48" width="10.90625" style="17" customWidth="1"/>
    <col min="49" max="49" width="15.1796875" style="17" customWidth="1"/>
    <col min="50" max="50" width="8.1796875" style="17" customWidth="1"/>
    <col min="51" max="51" width="8" style="17" customWidth="1"/>
    <col min="52" max="52" width="17.7265625" style="17" customWidth="1"/>
    <col min="53" max="53" width="14.90625" style="17" customWidth="1"/>
    <col min="54" max="54" width="34.90625" style="17" customWidth="1"/>
    <col min="55" max="55" width="13.81640625" style="17" customWidth="1"/>
    <col min="56" max="56" width="13.08984375" style="17" customWidth="1"/>
    <col min="57" max="57" width="10.26953125" style="17" customWidth="1"/>
    <col min="58" max="58" width="11.6328125" style="17" customWidth="1"/>
    <col min="59" max="59" width="14.90625" style="17" customWidth="1"/>
    <col min="60" max="60" width="10.90625" style="17" customWidth="1"/>
    <col min="61" max="61" width="13.08984375" style="17" customWidth="1"/>
    <col min="62" max="62" width="19.54296875" style="17" customWidth="1"/>
    <col min="63" max="63" width="14.26953125" style="17" customWidth="1"/>
    <col min="64" max="64" width="15.90625" style="17" customWidth="1"/>
    <col min="65" max="65" width="28.6328125" style="17" customWidth="1"/>
    <col min="66" max="66" width="15.453125" style="17" customWidth="1"/>
    <col min="67" max="67" width="13.81640625" style="17" customWidth="1"/>
    <col min="68" max="69" width="6.36328125" style="17" customWidth="1"/>
    <col min="70" max="70" width="13.08984375" style="17" customWidth="1"/>
    <col min="71" max="71" width="5.6328125" style="17" customWidth="1"/>
    <col min="72" max="72" width="15" style="17" customWidth="1"/>
    <col min="73" max="73" width="6.81640625" style="17" customWidth="1"/>
    <col min="74" max="74" width="11.08984375" style="17" customWidth="1"/>
    <col min="75" max="75" width="18.90625" style="17" customWidth="1"/>
    <col min="76" max="76" width="16.26953125" style="17" customWidth="1"/>
    <col min="77" max="77" width="14.90625" style="17" bestFit="1" customWidth="1"/>
    <col min="78" max="16384" width="8.7265625" style="17"/>
  </cols>
  <sheetData>
    <row r="1" spans="1:80" ht="30" customHeight="1" x14ac:dyDescent="0.35">
      <c r="A1" s="18" t="s">
        <v>0</v>
      </c>
      <c r="B1" s="19" t="s">
        <v>1</v>
      </c>
      <c r="C1" s="42" t="s">
        <v>2</v>
      </c>
      <c r="D1" s="42" t="s">
        <v>3</v>
      </c>
      <c r="E1" s="42" t="s">
        <v>4</v>
      </c>
      <c r="F1" s="42" t="s">
        <v>7</v>
      </c>
      <c r="G1" s="42" t="s">
        <v>96</v>
      </c>
      <c r="H1" s="42" t="s">
        <v>45</v>
      </c>
      <c r="I1" s="42" t="s">
        <v>46</v>
      </c>
      <c r="J1" s="42" t="s">
        <v>143</v>
      </c>
      <c r="K1" s="42" t="s">
        <v>206</v>
      </c>
      <c r="L1" s="42" t="s">
        <v>464</v>
      </c>
      <c r="M1" s="42" t="s">
        <v>218</v>
      </c>
      <c r="N1" s="42" t="s">
        <v>465</v>
      </c>
      <c r="O1" s="42" t="s">
        <v>466</v>
      </c>
      <c r="P1" s="42" t="s">
        <v>467</v>
      </c>
      <c r="Q1" s="42" t="s">
        <v>463</v>
      </c>
      <c r="R1" s="42" t="s">
        <v>88</v>
      </c>
      <c r="S1" s="42" t="s">
        <v>150</v>
      </c>
      <c r="T1" s="42" t="s">
        <v>151</v>
      </c>
      <c r="U1" s="42" t="s">
        <v>152</v>
      </c>
      <c r="V1" s="42" t="s">
        <v>153</v>
      </c>
      <c r="W1" s="42" t="s">
        <v>154</v>
      </c>
      <c r="X1" s="42" t="s">
        <v>155</v>
      </c>
      <c r="Y1" s="42" t="s">
        <v>156</v>
      </c>
      <c r="Z1" s="42" t="s">
        <v>157</v>
      </c>
      <c r="AA1" s="42" t="s">
        <v>158</v>
      </c>
      <c r="AB1" s="42" t="s">
        <v>159</v>
      </c>
      <c r="AC1" s="42" t="s">
        <v>160</v>
      </c>
      <c r="AD1" s="42" t="s">
        <v>161</v>
      </c>
      <c r="AE1" s="42" t="s">
        <v>162</v>
      </c>
      <c r="AF1" s="42" t="s">
        <v>163</v>
      </c>
      <c r="AG1" s="42" t="s">
        <v>164</v>
      </c>
      <c r="AH1" s="42" t="s">
        <v>165</v>
      </c>
      <c r="AI1" s="42" t="s">
        <v>166</v>
      </c>
      <c r="AJ1" s="42" t="s">
        <v>167</v>
      </c>
      <c r="AK1" s="42" t="s">
        <v>168</v>
      </c>
      <c r="AL1" s="42" t="s">
        <v>169</v>
      </c>
      <c r="AM1" s="42" t="s">
        <v>170</v>
      </c>
      <c r="AN1" s="42" t="s">
        <v>171</v>
      </c>
      <c r="AO1" s="42" t="s">
        <v>172</v>
      </c>
      <c r="AP1" s="42" t="s">
        <v>173</v>
      </c>
      <c r="AQ1" s="42" t="s">
        <v>174</v>
      </c>
      <c r="AR1" s="42" t="s">
        <v>175</v>
      </c>
      <c r="AS1" s="42" t="s">
        <v>176</v>
      </c>
      <c r="AT1" s="42" t="s">
        <v>177</v>
      </c>
      <c r="AU1" s="42" t="s">
        <v>178</v>
      </c>
      <c r="AV1" s="42" t="s">
        <v>179</v>
      </c>
      <c r="AW1" s="42" t="s">
        <v>180</v>
      </c>
      <c r="AX1" s="42" t="s">
        <v>181</v>
      </c>
      <c r="AY1" s="42" t="s">
        <v>182</v>
      </c>
      <c r="AZ1" s="42" t="s">
        <v>183</v>
      </c>
      <c r="BA1" s="42" t="s">
        <v>184</v>
      </c>
      <c r="BB1" s="42" t="s">
        <v>185</v>
      </c>
      <c r="BC1" s="42" t="s">
        <v>186</v>
      </c>
      <c r="BD1" s="42" t="s">
        <v>187</v>
      </c>
      <c r="BE1" s="42" t="s">
        <v>188</v>
      </c>
      <c r="BF1" s="42" t="s">
        <v>189</v>
      </c>
      <c r="BG1" s="42" t="s">
        <v>190</v>
      </c>
      <c r="BH1" s="42" t="s">
        <v>191</v>
      </c>
      <c r="BI1" s="42" t="s">
        <v>192</v>
      </c>
      <c r="BJ1" s="42" t="s">
        <v>193</v>
      </c>
      <c r="BK1" s="42" t="s">
        <v>194</v>
      </c>
      <c r="BL1" s="42" t="s">
        <v>195</v>
      </c>
      <c r="BM1" s="42" t="s">
        <v>196</v>
      </c>
      <c r="BN1" s="42" t="s">
        <v>197</v>
      </c>
      <c r="BO1" s="42" t="s">
        <v>198</v>
      </c>
      <c r="BP1" s="42" t="s">
        <v>199</v>
      </c>
      <c r="BQ1" s="42" t="s">
        <v>199</v>
      </c>
      <c r="BR1" s="42" t="s">
        <v>200</v>
      </c>
      <c r="BS1" s="42" t="s">
        <v>201</v>
      </c>
      <c r="BT1" s="42" t="s">
        <v>202</v>
      </c>
      <c r="BU1" s="42" t="s">
        <v>4</v>
      </c>
      <c r="BV1" s="42" t="s">
        <v>203</v>
      </c>
      <c r="BW1" s="42" t="s">
        <v>204</v>
      </c>
      <c r="BX1" s="42" t="s">
        <v>205</v>
      </c>
    </row>
    <row r="2" spans="1:80" ht="29" customHeight="1" x14ac:dyDescent="0.35">
      <c r="A2" s="20" t="s">
        <v>207</v>
      </c>
      <c r="B2" s="21" t="s">
        <v>208</v>
      </c>
      <c r="C2" s="16" t="s">
        <v>209</v>
      </c>
      <c r="D2" s="22" t="s">
        <v>210</v>
      </c>
      <c r="E2" s="34" t="s">
        <v>211</v>
      </c>
      <c r="F2" s="34" t="s">
        <v>214</v>
      </c>
      <c r="G2" s="34" t="s">
        <v>214</v>
      </c>
      <c r="H2" s="16" t="s">
        <v>217</v>
      </c>
      <c r="I2" s="16"/>
      <c r="J2" s="16">
        <v>16</v>
      </c>
      <c r="K2" s="16">
        <v>16</v>
      </c>
      <c r="L2" s="16"/>
      <c r="M2" s="16"/>
      <c r="N2" s="16"/>
      <c r="O2" s="16"/>
      <c r="P2" s="16"/>
      <c r="Q2" s="16" t="b">
        <v>1</v>
      </c>
      <c r="R2" s="16"/>
      <c r="S2" s="16"/>
      <c r="T2" s="16"/>
      <c r="U2" s="16"/>
      <c r="V2" s="16"/>
      <c r="W2" s="16"/>
      <c r="X2" s="16" t="s">
        <v>222</v>
      </c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 t="s">
        <v>223</v>
      </c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 t="s">
        <v>224</v>
      </c>
      <c r="BC2" s="16" t="s">
        <v>225</v>
      </c>
      <c r="BD2" s="16"/>
      <c r="BE2" s="16" t="s">
        <v>226</v>
      </c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Z2" s="31"/>
      <c r="CA2" s="31"/>
      <c r="CB2" s="31"/>
    </row>
    <row r="3" spans="1:80" ht="29" customHeight="1" x14ac:dyDescent="0.35">
      <c r="A3" s="20" t="s">
        <v>207</v>
      </c>
      <c r="B3" s="21" t="s">
        <v>227</v>
      </c>
      <c r="C3" s="16" t="s">
        <v>228</v>
      </c>
      <c r="D3" s="22" t="s">
        <v>210</v>
      </c>
      <c r="E3" s="34" t="s">
        <v>229</v>
      </c>
      <c r="F3" s="34" t="s">
        <v>230</v>
      </c>
      <c r="G3" s="34" t="s">
        <v>230</v>
      </c>
      <c r="H3" s="16" t="s">
        <v>217</v>
      </c>
      <c r="I3" s="16"/>
      <c r="J3" s="16">
        <v>9</v>
      </c>
      <c r="K3" s="16">
        <v>9</v>
      </c>
      <c r="L3" s="16"/>
      <c r="M3" s="16"/>
      <c r="N3" s="16"/>
      <c r="O3" s="16"/>
      <c r="P3" s="16"/>
      <c r="Q3" s="16" t="b">
        <v>1</v>
      </c>
      <c r="R3" s="23">
        <v>34870</v>
      </c>
      <c r="S3" s="16"/>
      <c r="T3" s="16"/>
      <c r="U3" s="16"/>
      <c r="V3" s="16"/>
      <c r="W3" s="16"/>
      <c r="X3" s="16" t="s">
        <v>222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 t="s">
        <v>231</v>
      </c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Z3" s="31"/>
      <c r="CA3" s="31"/>
      <c r="CB3" s="31"/>
    </row>
    <row r="4" spans="1:80" ht="29" customHeight="1" x14ac:dyDescent="0.35">
      <c r="A4" s="20" t="s">
        <v>207</v>
      </c>
      <c r="B4" s="21" t="s">
        <v>232</v>
      </c>
      <c r="C4" s="24" t="s">
        <v>233</v>
      </c>
      <c r="D4" s="22" t="s">
        <v>210</v>
      </c>
      <c r="E4" s="34" t="s">
        <v>253</v>
      </c>
      <c r="F4" s="34" t="s">
        <v>235</v>
      </c>
      <c r="G4" s="34" t="s">
        <v>235</v>
      </c>
      <c r="H4" s="16"/>
      <c r="I4" s="16"/>
      <c r="J4" s="16">
        <v>13</v>
      </c>
      <c r="K4" s="16">
        <v>5</v>
      </c>
      <c r="L4" s="16"/>
      <c r="M4" s="16">
        <v>8</v>
      </c>
      <c r="N4" s="16"/>
      <c r="O4" s="16"/>
      <c r="P4" s="16"/>
      <c r="Q4" s="16" t="b">
        <v>1</v>
      </c>
      <c r="R4" s="23">
        <v>34982</v>
      </c>
      <c r="S4" s="16"/>
      <c r="T4" s="16"/>
      <c r="U4" s="16"/>
      <c r="V4" s="16"/>
      <c r="W4" s="16"/>
      <c r="X4" s="16" t="s">
        <v>222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 t="s">
        <v>236</v>
      </c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Z4" s="31"/>
      <c r="CA4" s="31"/>
      <c r="CB4" s="31"/>
    </row>
    <row r="5" spans="1:80" ht="29" customHeight="1" x14ac:dyDescent="0.35">
      <c r="A5" s="20" t="s">
        <v>207</v>
      </c>
      <c r="B5" s="21" t="s">
        <v>237</v>
      </c>
      <c r="C5" s="16" t="s">
        <v>238</v>
      </c>
      <c r="D5" s="22" t="s">
        <v>210</v>
      </c>
      <c r="E5" s="34" t="s">
        <v>225</v>
      </c>
      <c r="F5" s="34" t="s">
        <v>215</v>
      </c>
      <c r="G5" s="34" t="s">
        <v>240</v>
      </c>
      <c r="H5" s="16" t="s">
        <v>217</v>
      </c>
      <c r="I5" s="16"/>
      <c r="J5" s="16">
        <v>10</v>
      </c>
      <c r="K5" s="16">
        <v>10</v>
      </c>
      <c r="L5" s="16"/>
      <c r="M5" s="16"/>
      <c r="N5" s="16"/>
      <c r="O5" s="16"/>
      <c r="P5" s="16"/>
      <c r="Q5" s="16" t="b">
        <v>1</v>
      </c>
      <c r="R5" s="16"/>
      <c r="S5" s="16"/>
      <c r="T5" s="16"/>
      <c r="U5" s="16"/>
      <c r="V5" s="16"/>
      <c r="W5" s="16"/>
      <c r="X5" s="16" t="s">
        <v>222</v>
      </c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 t="s">
        <v>241</v>
      </c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 t="s">
        <v>215</v>
      </c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Z5" s="31"/>
      <c r="CA5" s="31"/>
      <c r="CB5" s="31"/>
    </row>
    <row r="6" spans="1:80" ht="29" customHeight="1" x14ac:dyDescent="0.35">
      <c r="A6" s="20" t="s">
        <v>207</v>
      </c>
      <c r="B6" s="21" t="s">
        <v>242</v>
      </c>
      <c r="C6" s="16" t="s">
        <v>243</v>
      </c>
      <c r="D6" s="22" t="s">
        <v>210</v>
      </c>
      <c r="E6" s="34" t="s">
        <v>229</v>
      </c>
      <c r="F6" s="34" t="s">
        <v>240</v>
      </c>
      <c r="G6" s="34" t="s">
        <v>240</v>
      </c>
      <c r="H6" s="16" t="s">
        <v>217</v>
      </c>
      <c r="I6" s="16"/>
      <c r="J6" s="16">
        <v>17</v>
      </c>
      <c r="K6" s="16">
        <v>17</v>
      </c>
      <c r="L6" s="16"/>
      <c r="M6" s="16"/>
      <c r="N6" s="16"/>
      <c r="O6" s="16"/>
      <c r="P6" s="16"/>
      <c r="Q6" s="16" t="b">
        <v>1</v>
      </c>
      <c r="R6" s="16"/>
      <c r="S6" s="16"/>
      <c r="T6" s="16"/>
      <c r="U6" s="16"/>
      <c r="V6" s="16"/>
      <c r="W6" s="16"/>
      <c r="X6" s="16" t="s">
        <v>222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 t="s">
        <v>244</v>
      </c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Z6" s="31"/>
      <c r="CA6" s="31"/>
      <c r="CB6" s="31"/>
    </row>
    <row r="7" spans="1:80" ht="29" customHeight="1" x14ac:dyDescent="0.35">
      <c r="A7" s="20" t="s">
        <v>207</v>
      </c>
      <c r="B7" s="21" t="s">
        <v>245</v>
      </c>
      <c r="C7" s="16" t="s">
        <v>246</v>
      </c>
      <c r="D7" s="22" t="s">
        <v>210</v>
      </c>
      <c r="E7" s="34" t="s">
        <v>229</v>
      </c>
      <c r="F7" s="34" t="s">
        <v>247</v>
      </c>
      <c r="G7" s="34" t="s">
        <v>247</v>
      </c>
      <c r="H7" s="16" t="s">
        <v>248</v>
      </c>
      <c r="I7" s="16"/>
      <c r="J7" s="16">
        <v>12</v>
      </c>
      <c r="K7" s="16">
        <v>10</v>
      </c>
      <c r="L7" s="16"/>
      <c r="M7" s="16"/>
      <c r="N7" s="16"/>
      <c r="O7" s="16">
        <v>2</v>
      </c>
      <c r="P7" s="16"/>
      <c r="Q7" s="16" t="b">
        <v>1</v>
      </c>
      <c r="R7" s="16"/>
      <c r="S7" s="16"/>
      <c r="T7" s="16"/>
      <c r="U7" s="16"/>
      <c r="V7" s="16"/>
      <c r="W7" s="16"/>
      <c r="X7" s="16" t="s">
        <v>222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 t="s">
        <v>250</v>
      </c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Z7" s="31"/>
      <c r="CA7" s="31"/>
      <c r="CB7" s="31"/>
    </row>
    <row r="8" spans="1:80" s="31" customFormat="1" ht="29" customHeight="1" x14ac:dyDescent="0.35">
      <c r="A8" s="32" t="s">
        <v>207</v>
      </c>
      <c r="B8" s="33" t="s">
        <v>251</v>
      </c>
      <c r="C8" s="34" t="s">
        <v>252</v>
      </c>
      <c r="D8" s="35" t="s">
        <v>210</v>
      </c>
      <c r="E8" s="34" t="s">
        <v>253</v>
      </c>
      <c r="F8" s="34" t="s">
        <v>254</v>
      </c>
      <c r="G8" s="34" t="s">
        <v>254</v>
      </c>
      <c r="H8" s="34"/>
      <c r="I8" s="34" t="s">
        <v>218</v>
      </c>
      <c r="J8" s="34">
        <v>15</v>
      </c>
      <c r="K8" s="34">
        <v>14</v>
      </c>
      <c r="L8" s="34"/>
      <c r="M8" s="34">
        <v>1</v>
      </c>
      <c r="N8" s="34"/>
      <c r="O8" s="34"/>
      <c r="P8" s="34"/>
      <c r="Q8" s="34" t="b">
        <v>1</v>
      </c>
      <c r="R8" s="40">
        <v>35017</v>
      </c>
      <c r="S8" s="34"/>
      <c r="T8" s="34"/>
      <c r="U8" s="34"/>
      <c r="V8" s="34"/>
      <c r="W8" s="34"/>
      <c r="X8" s="34" t="s">
        <v>222</v>
      </c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 t="s">
        <v>255</v>
      </c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</row>
    <row r="9" spans="1:80" s="31" customFormat="1" ht="29" customHeight="1" x14ac:dyDescent="0.35">
      <c r="A9" s="32" t="s">
        <v>207</v>
      </c>
      <c r="B9" s="33" t="s">
        <v>256</v>
      </c>
      <c r="C9" s="34" t="s">
        <v>257</v>
      </c>
      <c r="D9" s="35" t="s">
        <v>210</v>
      </c>
      <c r="E9" s="34" t="s">
        <v>229</v>
      </c>
      <c r="F9" s="34" t="s">
        <v>254</v>
      </c>
      <c r="G9" s="34" t="s">
        <v>235</v>
      </c>
      <c r="H9" s="34"/>
      <c r="I9" s="34" t="s">
        <v>218</v>
      </c>
      <c r="J9" s="34">
        <v>18</v>
      </c>
      <c r="K9" s="34">
        <v>18</v>
      </c>
      <c r="L9" s="34"/>
      <c r="M9" s="34"/>
      <c r="N9" s="34"/>
      <c r="O9" s="34"/>
      <c r="P9" s="34"/>
      <c r="Q9" s="34" t="b">
        <v>1</v>
      </c>
      <c r="R9" s="40">
        <v>34656</v>
      </c>
      <c r="S9" s="34"/>
      <c r="T9" s="34"/>
      <c r="U9" s="34"/>
      <c r="V9" s="34"/>
      <c r="W9" s="34"/>
      <c r="X9" s="34" t="s">
        <v>222</v>
      </c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 t="s">
        <v>259</v>
      </c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</row>
    <row r="10" spans="1:80" s="31" customFormat="1" ht="29" customHeight="1" x14ac:dyDescent="0.35">
      <c r="A10" s="32" t="s">
        <v>207</v>
      </c>
      <c r="B10" s="33" t="s">
        <v>260</v>
      </c>
      <c r="C10" s="34" t="s">
        <v>261</v>
      </c>
      <c r="D10" s="35" t="s">
        <v>210</v>
      </c>
      <c r="E10" s="34" t="s">
        <v>229</v>
      </c>
      <c r="F10" s="34" t="s">
        <v>309</v>
      </c>
      <c r="G10" s="34" t="s">
        <v>254</v>
      </c>
      <c r="H10" s="34"/>
      <c r="I10" s="34" t="s">
        <v>262</v>
      </c>
      <c r="J10" s="34">
        <v>8</v>
      </c>
      <c r="K10" s="34">
        <v>8</v>
      </c>
      <c r="L10" s="34"/>
      <c r="M10" s="34"/>
      <c r="N10" s="34"/>
      <c r="O10" s="34"/>
      <c r="P10" s="34"/>
      <c r="Q10" s="34" t="b">
        <v>1</v>
      </c>
      <c r="R10" s="34"/>
      <c r="S10" s="34"/>
      <c r="T10" s="34"/>
      <c r="U10" s="34"/>
      <c r="V10" s="34"/>
      <c r="W10" s="34"/>
      <c r="X10" s="34" t="s">
        <v>222</v>
      </c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 t="s">
        <v>263</v>
      </c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</row>
    <row r="11" spans="1:80" ht="29" customHeight="1" x14ac:dyDescent="0.35">
      <c r="A11" s="20" t="s">
        <v>207</v>
      </c>
      <c r="B11" s="21" t="s">
        <v>264</v>
      </c>
      <c r="C11" s="16" t="s">
        <v>265</v>
      </c>
      <c r="D11" s="22" t="s">
        <v>210</v>
      </c>
      <c r="E11" s="34" t="s">
        <v>229</v>
      </c>
      <c r="F11" s="34" t="s">
        <v>266</v>
      </c>
      <c r="G11" s="34" t="s">
        <v>266</v>
      </c>
      <c r="H11" s="16"/>
      <c r="I11" s="16" t="s">
        <v>262</v>
      </c>
      <c r="J11" s="16">
        <v>14</v>
      </c>
      <c r="K11" s="16">
        <v>14</v>
      </c>
      <c r="L11" s="16"/>
      <c r="M11" s="16"/>
      <c r="N11" s="16"/>
      <c r="O11" s="16"/>
      <c r="P11" s="16"/>
      <c r="Q11" s="16" t="b">
        <v>1</v>
      </c>
      <c r="R11" s="23">
        <v>35431</v>
      </c>
      <c r="S11" s="16"/>
      <c r="T11" s="16"/>
      <c r="U11" s="16"/>
      <c r="V11" s="16"/>
      <c r="W11" s="16"/>
      <c r="X11" s="16" t="s">
        <v>222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 t="s">
        <v>267</v>
      </c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Z11" s="31"/>
      <c r="CA11" s="31"/>
      <c r="CB11" s="31"/>
    </row>
    <row r="12" spans="1:80" s="31" customFormat="1" ht="29" customHeight="1" x14ac:dyDescent="0.35">
      <c r="A12" s="32" t="s">
        <v>207</v>
      </c>
      <c r="B12" s="33" t="s">
        <v>268</v>
      </c>
      <c r="C12" s="34" t="s">
        <v>269</v>
      </c>
      <c r="D12" s="35" t="s">
        <v>210</v>
      </c>
      <c r="E12" s="34" t="s">
        <v>211</v>
      </c>
      <c r="F12" s="34" t="s">
        <v>254</v>
      </c>
      <c r="G12" s="34" t="s">
        <v>254</v>
      </c>
      <c r="H12" s="34" t="s">
        <v>217</v>
      </c>
      <c r="I12" s="34"/>
      <c r="J12" s="34">
        <v>10</v>
      </c>
      <c r="K12" s="34">
        <v>9</v>
      </c>
      <c r="L12" s="34"/>
      <c r="M12" s="34">
        <v>1</v>
      </c>
      <c r="N12" s="34"/>
      <c r="O12" s="34"/>
      <c r="P12" s="34"/>
      <c r="Q12" s="34" t="b">
        <v>1</v>
      </c>
      <c r="R12" s="34"/>
      <c r="S12" s="34"/>
      <c r="T12" s="34"/>
      <c r="U12" s="34"/>
      <c r="V12" s="34"/>
      <c r="W12" s="34"/>
      <c r="X12" s="34" t="s">
        <v>222</v>
      </c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 t="s">
        <v>270</v>
      </c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</row>
    <row r="13" spans="1:80" ht="29" customHeight="1" x14ac:dyDescent="0.35">
      <c r="A13" s="20" t="s">
        <v>207</v>
      </c>
      <c r="B13" s="21" t="s">
        <v>271</v>
      </c>
      <c r="C13" s="16" t="s">
        <v>272</v>
      </c>
      <c r="D13" s="22" t="s">
        <v>210</v>
      </c>
      <c r="E13" s="34" t="s">
        <v>229</v>
      </c>
      <c r="F13" s="34" t="s">
        <v>273</v>
      </c>
      <c r="G13" s="34" t="s">
        <v>273</v>
      </c>
      <c r="H13" s="16" t="s">
        <v>217</v>
      </c>
      <c r="I13" s="16"/>
      <c r="J13" s="16">
        <v>8</v>
      </c>
      <c r="K13" s="16">
        <v>8</v>
      </c>
      <c r="L13" s="16"/>
      <c r="M13" s="16"/>
      <c r="N13" s="16"/>
      <c r="O13" s="16"/>
      <c r="P13" s="16"/>
      <c r="Q13" s="16" t="b">
        <v>1</v>
      </c>
      <c r="R13" s="16"/>
      <c r="S13" s="16"/>
      <c r="T13" s="16"/>
      <c r="U13" s="16"/>
      <c r="V13" s="16"/>
      <c r="W13" s="16"/>
      <c r="X13" s="16" t="s">
        <v>222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 t="s">
        <v>275</v>
      </c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Z13" s="31"/>
      <c r="CA13" s="31"/>
      <c r="CB13" s="31"/>
    </row>
    <row r="14" spans="1:80" ht="29" customHeight="1" x14ac:dyDescent="0.35">
      <c r="A14" s="20" t="s">
        <v>207</v>
      </c>
      <c r="B14" s="21" t="s">
        <v>276</v>
      </c>
      <c r="C14" s="16" t="s">
        <v>277</v>
      </c>
      <c r="D14" s="22" t="s">
        <v>210</v>
      </c>
      <c r="E14" s="34" t="s">
        <v>229</v>
      </c>
      <c r="F14" s="34" t="s">
        <v>278</v>
      </c>
      <c r="G14" s="34" t="s">
        <v>278</v>
      </c>
      <c r="H14" s="16" t="s">
        <v>217</v>
      </c>
      <c r="I14" s="16"/>
      <c r="J14" s="16">
        <v>5</v>
      </c>
      <c r="K14" s="16">
        <v>5</v>
      </c>
      <c r="L14" s="16"/>
      <c r="M14" s="16"/>
      <c r="N14" s="16"/>
      <c r="O14" s="16"/>
      <c r="P14" s="16"/>
      <c r="Q14" s="16" t="b">
        <v>1</v>
      </c>
      <c r="R14" s="16"/>
      <c r="S14" s="16"/>
      <c r="T14" s="16"/>
      <c r="U14" s="16"/>
      <c r="V14" s="16"/>
      <c r="W14" s="16"/>
      <c r="X14" s="16" t="s">
        <v>222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 t="s">
        <v>279</v>
      </c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Z14" s="31"/>
      <c r="CA14" s="31"/>
      <c r="CB14" s="31"/>
    </row>
    <row r="15" spans="1:80" ht="29" customHeight="1" x14ac:dyDescent="0.35">
      <c r="A15" s="20" t="s">
        <v>207</v>
      </c>
      <c r="B15" s="21" t="s">
        <v>280</v>
      </c>
      <c r="C15" s="22" t="s">
        <v>281</v>
      </c>
      <c r="D15" s="22" t="s">
        <v>210</v>
      </c>
      <c r="E15" s="34" t="s">
        <v>229</v>
      </c>
      <c r="F15" s="34" t="s">
        <v>291</v>
      </c>
      <c r="G15" s="34" t="s">
        <v>247</v>
      </c>
      <c r="H15" s="16" t="s">
        <v>217</v>
      </c>
      <c r="I15" s="16"/>
      <c r="J15" s="16">
        <v>7</v>
      </c>
      <c r="K15" s="16">
        <v>7</v>
      </c>
      <c r="L15" s="16"/>
      <c r="M15" s="16"/>
      <c r="N15" s="16"/>
      <c r="O15" s="16"/>
      <c r="P15" s="16"/>
      <c r="Q15" s="16" t="b">
        <v>1</v>
      </c>
      <c r="R15" s="23">
        <v>35488</v>
      </c>
      <c r="S15" s="16"/>
      <c r="T15" s="16"/>
      <c r="U15" s="16"/>
      <c r="V15" s="16"/>
      <c r="W15" s="16"/>
      <c r="X15" s="16" t="s">
        <v>222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 t="s">
        <v>282</v>
      </c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Z15" s="31"/>
      <c r="CA15" s="31"/>
      <c r="CB15" s="31"/>
    </row>
    <row r="16" spans="1:80" s="31" customFormat="1" ht="29" customHeight="1" x14ac:dyDescent="0.35">
      <c r="A16" s="32" t="s">
        <v>207</v>
      </c>
      <c r="B16" s="33" t="s">
        <v>283</v>
      </c>
      <c r="C16" s="34" t="s">
        <v>284</v>
      </c>
      <c r="D16" s="35" t="s">
        <v>210</v>
      </c>
      <c r="E16" s="34" t="s">
        <v>253</v>
      </c>
      <c r="F16" s="34" t="s">
        <v>230</v>
      </c>
      <c r="G16" s="34" t="s">
        <v>230</v>
      </c>
      <c r="H16" s="34"/>
      <c r="I16" s="34" t="s">
        <v>262</v>
      </c>
      <c r="J16" s="34">
        <v>12</v>
      </c>
      <c r="K16" s="34">
        <v>12</v>
      </c>
      <c r="L16" s="34"/>
      <c r="M16" s="34"/>
      <c r="N16" s="34"/>
      <c r="O16" s="34"/>
      <c r="P16" s="34"/>
      <c r="Q16" s="34" t="b">
        <v>1</v>
      </c>
      <c r="R16" s="34" t="s">
        <v>486</v>
      </c>
      <c r="S16" s="34"/>
      <c r="T16" s="34"/>
      <c r="U16" s="34"/>
      <c r="V16" s="34"/>
      <c r="W16" s="34"/>
      <c r="X16" s="34" t="s">
        <v>222</v>
      </c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 t="s">
        <v>285</v>
      </c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</row>
    <row r="17" spans="1:80" s="31" customFormat="1" ht="29" customHeight="1" x14ac:dyDescent="0.35">
      <c r="A17" s="32" t="s">
        <v>207</v>
      </c>
      <c r="B17" s="33" t="s">
        <v>286</v>
      </c>
      <c r="C17" s="34" t="s">
        <v>287</v>
      </c>
      <c r="D17" s="35" t="s">
        <v>210</v>
      </c>
      <c r="E17" s="34" t="s">
        <v>229</v>
      </c>
      <c r="F17" s="34" t="s">
        <v>247</v>
      </c>
      <c r="G17" s="34" t="s">
        <v>247</v>
      </c>
      <c r="H17" s="34" t="s">
        <v>217</v>
      </c>
      <c r="I17" s="34"/>
      <c r="J17" s="34">
        <v>2</v>
      </c>
      <c r="K17" s="34">
        <v>2</v>
      </c>
      <c r="L17" s="34"/>
      <c r="M17" s="34"/>
      <c r="N17" s="34"/>
      <c r="O17" s="34"/>
      <c r="P17" s="34"/>
      <c r="Q17" s="34" t="b">
        <v>1</v>
      </c>
      <c r="R17" s="34"/>
      <c r="S17" s="34"/>
      <c r="T17" s="34"/>
      <c r="U17" s="34"/>
      <c r="V17" s="34"/>
      <c r="W17" s="34"/>
      <c r="X17" s="34" t="s">
        <v>222</v>
      </c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 t="s">
        <v>288</v>
      </c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</row>
    <row r="18" spans="1:80" s="31" customFormat="1" ht="29" customHeight="1" x14ac:dyDescent="0.35">
      <c r="A18" s="32" t="s">
        <v>207</v>
      </c>
      <c r="B18" s="33" t="s">
        <v>289</v>
      </c>
      <c r="C18" s="34" t="s">
        <v>290</v>
      </c>
      <c r="D18" s="35" t="s">
        <v>210</v>
      </c>
      <c r="E18" s="34" t="s">
        <v>253</v>
      </c>
      <c r="F18" s="34" t="s">
        <v>291</v>
      </c>
      <c r="G18" s="34" t="s">
        <v>266</v>
      </c>
      <c r="H18" s="34" t="s">
        <v>217</v>
      </c>
      <c r="I18" s="34" t="s">
        <v>218</v>
      </c>
      <c r="J18" s="34">
        <v>11</v>
      </c>
      <c r="K18" s="34">
        <v>11</v>
      </c>
      <c r="L18" s="34"/>
      <c r="M18" s="34"/>
      <c r="N18" s="34"/>
      <c r="O18" s="34"/>
      <c r="P18" s="34"/>
      <c r="Q18" s="34" t="b">
        <v>1</v>
      </c>
      <c r="R18" s="40">
        <v>35291</v>
      </c>
      <c r="S18" s="34"/>
      <c r="T18" s="34"/>
      <c r="U18" s="34"/>
      <c r="V18" s="34"/>
      <c r="W18" s="34"/>
      <c r="X18" s="34" t="s">
        <v>222</v>
      </c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 t="s">
        <v>294</v>
      </c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 t="s">
        <v>295</v>
      </c>
      <c r="BC18" s="34" t="s">
        <v>225</v>
      </c>
      <c r="BD18" s="34"/>
      <c r="BE18" s="34" t="s">
        <v>291</v>
      </c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</row>
    <row r="19" spans="1:80" s="31" customFormat="1" ht="29" customHeight="1" x14ac:dyDescent="0.35">
      <c r="A19" s="32" t="s">
        <v>207</v>
      </c>
      <c r="B19" s="33" t="s">
        <v>296</v>
      </c>
      <c r="C19" s="34" t="s">
        <v>297</v>
      </c>
      <c r="D19" s="35" t="s">
        <v>210</v>
      </c>
      <c r="E19" s="34" t="s">
        <v>229</v>
      </c>
      <c r="F19" s="34" t="s">
        <v>298</v>
      </c>
      <c r="G19" s="34" t="s">
        <v>298</v>
      </c>
      <c r="H19" s="34" t="s">
        <v>217</v>
      </c>
      <c r="I19" s="34"/>
      <c r="J19" s="34">
        <v>11</v>
      </c>
      <c r="K19" s="34">
        <v>11</v>
      </c>
      <c r="L19" s="34"/>
      <c r="M19" s="34"/>
      <c r="N19" s="34"/>
      <c r="O19" s="34"/>
      <c r="P19" s="34"/>
      <c r="Q19" s="34" t="b">
        <v>1</v>
      </c>
      <c r="R19" s="34"/>
      <c r="S19" s="34"/>
      <c r="T19" s="34"/>
      <c r="U19" s="34"/>
      <c r="V19" s="34"/>
      <c r="W19" s="34"/>
      <c r="X19" s="34" t="s">
        <v>222</v>
      </c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 t="s">
        <v>299</v>
      </c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</row>
    <row r="20" spans="1:80" ht="29" customHeight="1" x14ac:dyDescent="0.35">
      <c r="A20" s="20" t="s">
        <v>207</v>
      </c>
      <c r="B20" s="21" t="s">
        <v>300</v>
      </c>
      <c r="C20" s="16" t="s">
        <v>301</v>
      </c>
      <c r="D20" s="22" t="s">
        <v>210</v>
      </c>
      <c r="E20" s="34" t="s">
        <v>229</v>
      </c>
      <c r="F20" s="34" t="s">
        <v>235</v>
      </c>
      <c r="G20" s="34" t="s">
        <v>235</v>
      </c>
      <c r="H20" s="16"/>
      <c r="I20" s="16"/>
      <c r="J20" s="16">
        <v>11</v>
      </c>
      <c r="K20" s="16">
        <v>11</v>
      </c>
      <c r="L20" s="16"/>
      <c r="M20" s="16"/>
      <c r="N20" s="16"/>
      <c r="O20" s="16"/>
      <c r="P20" s="16"/>
      <c r="Q20" s="16" t="b">
        <v>1</v>
      </c>
      <c r="R20" s="16"/>
      <c r="S20" s="16"/>
      <c r="T20" s="16"/>
      <c r="U20" s="16"/>
      <c r="V20" s="16"/>
      <c r="W20" s="16"/>
      <c r="X20" s="16" t="s">
        <v>222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 t="s">
        <v>302</v>
      </c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Z20" s="31"/>
      <c r="CA20" s="31"/>
      <c r="CB20" s="31"/>
    </row>
    <row r="21" spans="1:80" ht="29" customHeight="1" x14ac:dyDescent="0.35">
      <c r="A21" s="20" t="s">
        <v>207</v>
      </c>
      <c r="B21" s="21" t="s">
        <v>303</v>
      </c>
      <c r="C21" s="16" t="s">
        <v>304</v>
      </c>
      <c r="D21" s="22" t="s">
        <v>210</v>
      </c>
      <c r="E21" s="34" t="s">
        <v>229</v>
      </c>
      <c r="F21" s="34" t="s">
        <v>305</v>
      </c>
      <c r="G21" s="34" t="s">
        <v>305</v>
      </c>
      <c r="H21" s="16"/>
      <c r="I21" s="16"/>
      <c r="J21" s="16">
        <v>18</v>
      </c>
      <c r="K21" s="16">
        <v>18</v>
      </c>
      <c r="L21" s="16"/>
      <c r="M21" s="16"/>
      <c r="N21" s="16"/>
      <c r="O21" s="16"/>
      <c r="P21" s="16"/>
      <c r="Q21" s="16" t="b">
        <v>1</v>
      </c>
      <c r="R21" s="16"/>
      <c r="S21" s="16"/>
      <c r="T21" s="16"/>
      <c r="U21" s="16"/>
      <c r="V21" s="16"/>
      <c r="W21" s="16"/>
      <c r="X21" s="16" t="s">
        <v>222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 t="s">
        <v>306</v>
      </c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Z21" s="31"/>
      <c r="CA21" s="31"/>
      <c r="CB21" s="31"/>
    </row>
    <row r="22" spans="1:80" ht="29" customHeight="1" x14ac:dyDescent="0.35">
      <c r="A22" s="20" t="s">
        <v>207</v>
      </c>
      <c r="B22" s="21" t="s">
        <v>307</v>
      </c>
      <c r="C22" s="16" t="s">
        <v>308</v>
      </c>
      <c r="D22" s="22" t="s">
        <v>210</v>
      </c>
      <c r="E22" s="34" t="s">
        <v>253</v>
      </c>
      <c r="F22" s="34" t="s">
        <v>309</v>
      </c>
      <c r="G22" s="34" t="s">
        <v>309</v>
      </c>
      <c r="H22" s="16"/>
      <c r="I22" s="16" t="s">
        <v>218</v>
      </c>
      <c r="J22" s="16">
        <v>4</v>
      </c>
      <c r="K22" s="16">
        <v>2</v>
      </c>
      <c r="L22" s="16"/>
      <c r="M22" s="16">
        <v>2</v>
      </c>
      <c r="N22" s="16"/>
      <c r="O22" s="16"/>
      <c r="P22" s="16"/>
      <c r="Q22" s="16" t="b">
        <v>1</v>
      </c>
      <c r="R22" s="23">
        <v>34870</v>
      </c>
      <c r="S22" s="16"/>
      <c r="T22" s="16"/>
      <c r="U22" s="16"/>
      <c r="V22" s="16"/>
      <c r="W22" s="16"/>
      <c r="X22" s="16" t="s">
        <v>222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 t="s">
        <v>310</v>
      </c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Z22" s="31"/>
      <c r="CA22" s="31"/>
      <c r="CB22" s="31"/>
    </row>
    <row r="23" spans="1:80" s="31" customFormat="1" ht="29" customHeight="1" x14ac:dyDescent="0.35">
      <c r="A23" s="32" t="s">
        <v>207</v>
      </c>
      <c r="B23" s="33" t="s">
        <v>311</v>
      </c>
      <c r="C23" s="34" t="s">
        <v>312</v>
      </c>
      <c r="D23" s="35" t="s">
        <v>210</v>
      </c>
      <c r="E23" s="34" t="s">
        <v>229</v>
      </c>
      <c r="F23" s="34" t="s">
        <v>298</v>
      </c>
      <c r="G23" s="34" t="s">
        <v>298</v>
      </c>
      <c r="H23" s="34"/>
      <c r="I23" s="34" t="s">
        <v>313</v>
      </c>
      <c r="J23" s="34">
        <v>14</v>
      </c>
      <c r="K23" s="34">
        <v>14</v>
      </c>
      <c r="L23" s="34"/>
      <c r="M23" s="34"/>
      <c r="N23" s="34"/>
      <c r="O23" s="34"/>
      <c r="P23" s="34"/>
      <c r="Q23" s="34" t="b">
        <v>1</v>
      </c>
      <c r="R23" s="34"/>
      <c r="S23" s="34"/>
      <c r="T23" s="34"/>
      <c r="U23" s="34"/>
      <c r="V23" s="34"/>
      <c r="W23" s="34"/>
      <c r="X23" s="34" t="s">
        <v>222</v>
      </c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 t="s">
        <v>314</v>
      </c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</row>
    <row r="24" spans="1:80" ht="29" customHeight="1" x14ac:dyDescent="0.35">
      <c r="A24" s="20" t="s">
        <v>207</v>
      </c>
      <c r="B24" s="21" t="s">
        <v>315</v>
      </c>
      <c r="C24" s="16" t="s">
        <v>316</v>
      </c>
      <c r="D24" s="22" t="s">
        <v>210</v>
      </c>
      <c r="E24" s="34" t="s">
        <v>229</v>
      </c>
      <c r="F24" s="34" t="s">
        <v>317</v>
      </c>
      <c r="G24" s="34" t="s">
        <v>273</v>
      </c>
      <c r="H24" s="16" t="s">
        <v>217</v>
      </c>
      <c r="I24" s="16"/>
      <c r="J24" s="16">
        <v>10</v>
      </c>
      <c r="K24" s="16">
        <v>10</v>
      </c>
      <c r="L24" s="16"/>
      <c r="M24" s="16"/>
      <c r="N24" s="16"/>
      <c r="O24" s="16"/>
      <c r="P24" s="16"/>
      <c r="Q24" s="16" t="b">
        <v>1</v>
      </c>
      <c r="R24" s="16"/>
      <c r="S24" s="16"/>
      <c r="T24" s="16"/>
      <c r="U24" s="16"/>
      <c r="V24" s="16"/>
      <c r="W24" s="16"/>
      <c r="X24" s="16" t="s">
        <v>222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 t="s">
        <v>318</v>
      </c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 t="s">
        <v>319</v>
      </c>
      <c r="BC24" s="16" t="s">
        <v>225</v>
      </c>
      <c r="BD24" s="16"/>
      <c r="BE24" s="16" t="s">
        <v>317</v>
      </c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Z24" s="31"/>
      <c r="CA24" s="31"/>
      <c r="CB24" s="31"/>
    </row>
    <row r="25" spans="1:80" ht="29" customHeight="1" x14ac:dyDescent="0.35">
      <c r="A25" s="20" t="s">
        <v>207</v>
      </c>
      <c r="B25" s="21" t="s">
        <v>320</v>
      </c>
      <c r="C25" s="16" t="s">
        <v>321</v>
      </c>
      <c r="D25" s="22" t="s">
        <v>210</v>
      </c>
      <c r="E25" s="34" t="s">
        <v>253</v>
      </c>
      <c r="F25" s="34" t="s">
        <v>298</v>
      </c>
      <c r="G25" s="34" t="s">
        <v>298</v>
      </c>
      <c r="H25" s="16"/>
      <c r="I25" s="16" t="s">
        <v>262</v>
      </c>
      <c r="J25" s="16">
        <v>10</v>
      </c>
      <c r="K25" s="16">
        <v>9</v>
      </c>
      <c r="L25" s="16"/>
      <c r="M25" s="16">
        <v>1</v>
      </c>
      <c r="N25" s="16"/>
      <c r="O25" s="16"/>
      <c r="P25" s="16"/>
      <c r="Q25" s="16" t="b">
        <v>1</v>
      </c>
      <c r="R25" s="16"/>
      <c r="S25" s="16"/>
      <c r="T25" s="16"/>
      <c r="U25" s="16"/>
      <c r="V25" s="16"/>
      <c r="W25" s="16"/>
      <c r="X25" s="16" t="s">
        <v>222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 t="s">
        <v>322</v>
      </c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Z25" s="31"/>
      <c r="CA25" s="31"/>
      <c r="CB25" s="31"/>
    </row>
    <row r="26" spans="1:80" ht="23.5" customHeight="1" x14ac:dyDescent="0.35">
      <c r="J26" s="45">
        <f>SUM(J2:J25)</f>
        <v>265</v>
      </c>
      <c r="K26" s="45">
        <f t="shared" ref="K26:P26" si="0">SUM(K2:K25)</f>
        <v>250</v>
      </c>
      <c r="L26" s="45">
        <f t="shared" si="0"/>
        <v>0</v>
      </c>
      <c r="M26" s="45">
        <f t="shared" si="0"/>
        <v>13</v>
      </c>
      <c r="N26" s="45">
        <f t="shared" si="0"/>
        <v>0</v>
      </c>
      <c r="O26" s="45">
        <f t="shared" si="0"/>
        <v>2</v>
      </c>
      <c r="P26" s="45">
        <f t="shared" si="0"/>
        <v>0</v>
      </c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</row>
  </sheetData>
  <hyperlinks>
    <hyperlink ref="B2" r:id="rId1" display="https://csaatesting.atlassian.net/browse/DEMO-17649"/>
    <hyperlink ref="B3" r:id="rId2" display="https://csaatesting.atlassian.net/browse/DEMO-17648"/>
    <hyperlink ref="B4" r:id="rId3" display="https://csaatesting.atlassian.net/browse/DEMO-17647"/>
    <hyperlink ref="B5" r:id="rId4" display="https://csaatesting.atlassian.net/browse/DEMO-17646"/>
    <hyperlink ref="B6" r:id="rId5" display="https://csaatesting.atlassian.net/browse/DEMO-17645"/>
    <hyperlink ref="B7" r:id="rId6" display="https://csaatesting.atlassian.net/browse/DEMO-17644"/>
    <hyperlink ref="B8" r:id="rId7" display="https://csaatesting.atlassian.net/browse/DEMO-17643"/>
    <hyperlink ref="B9" r:id="rId8" display="https://csaatesting.atlassian.net/browse/DEMO-17642"/>
    <hyperlink ref="B10" r:id="rId9" display="https://csaatesting.atlassian.net/browse/DEMO-17641"/>
    <hyperlink ref="B11" r:id="rId10" display="https://csaatesting.atlassian.net/browse/DEMO-17640"/>
    <hyperlink ref="B12" r:id="rId11" display="https://csaatesting.atlassian.net/browse/DEMO-17639"/>
    <hyperlink ref="B13" r:id="rId12" display="https://csaatesting.atlassian.net/browse/DEMO-17638"/>
    <hyperlink ref="B14" r:id="rId13" display="https://csaatesting.atlassian.net/browse/DEMO-17637"/>
    <hyperlink ref="B15" r:id="rId14" display="https://csaatesting.atlassian.net/browse/DEMO-17636"/>
    <hyperlink ref="B16" r:id="rId15" display="https://csaatesting.atlassian.net/browse/DEMO-17635"/>
    <hyperlink ref="B17" r:id="rId16" display="https://csaatesting.atlassian.net/browse/DEMO-17634"/>
    <hyperlink ref="B18" r:id="rId17" display="https://csaatesting.atlassian.net/browse/DEMO-17633"/>
    <hyperlink ref="B19" r:id="rId18" display="https://csaatesting.atlassian.net/browse/DEMO-17632"/>
    <hyperlink ref="B20" r:id="rId19" display="https://csaatesting.atlassian.net/browse/DEMO-17631"/>
    <hyperlink ref="B21" r:id="rId20" display="https://csaatesting.atlassian.net/browse/DEMO-17630"/>
    <hyperlink ref="B22" r:id="rId21" display="https://csaatesting.atlassian.net/browse/DEMO-17629"/>
    <hyperlink ref="B23" r:id="rId22" display="https://csaatesting.atlassian.net/browse/DEMO-17628"/>
    <hyperlink ref="B24" r:id="rId23" display="https://csaatesting.atlassian.net/browse/DEMO-17627"/>
    <hyperlink ref="B25" r:id="rId24" display="https://csaatesting.atlassian.net/browse/DEMO-17626"/>
  </hyperlinks>
  <printOptions horizontalCentered="1" verticalCentered="1"/>
  <pageMargins left="0.25" right="0.25" top="0.25" bottom="0.5" header="0.5" footer="0.25"/>
  <pageSetup orientation="landscape" r:id="rId25"/>
  <headerFooter>
    <oddFooter>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33"/>
  <sheetViews>
    <sheetView tabSelected="1" topLeftCell="C1" workbookViewId="0">
      <pane ySplit="1" topLeftCell="A17" activePane="bottomLeft" state="frozen"/>
      <selection activeCell="C1" sqref="C1"/>
      <selection pane="bottomLeft" activeCell="ES17" sqref="ES17"/>
    </sheetView>
  </sheetViews>
  <sheetFormatPr defaultRowHeight="28.5" customHeight="1" x14ac:dyDescent="0.35"/>
  <cols>
    <col min="1" max="1" width="7.453125" style="31" hidden="1" customWidth="1"/>
    <col min="2" max="2" width="11.81640625" style="31" hidden="1" customWidth="1"/>
    <col min="3" max="3" width="14.36328125" style="31" bestFit="1" customWidth="1"/>
    <col min="4" max="4" width="12.08984375" style="31" customWidth="1"/>
    <col min="5" max="5" width="16.6328125" style="31" bestFit="1" customWidth="1"/>
    <col min="6" max="6" width="7.81640625" style="31" hidden="1" customWidth="1"/>
    <col min="7" max="7" width="11.54296875" style="31" hidden="1" customWidth="1"/>
    <col min="8" max="8" width="11.08984375" style="31" customWidth="1"/>
    <col min="9" max="10" width="10.26953125" style="31" hidden="1" customWidth="1"/>
    <col min="11" max="11" width="15.08984375" style="31" hidden="1" customWidth="1"/>
    <col min="12" max="13" width="16.1796875" style="31" hidden="1" customWidth="1"/>
    <col min="14" max="14" width="9.54296875" style="31" hidden="1" customWidth="1"/>
    <col min="15" max="15" width="12.90625" style="31" hidden="1" customWidth="1"/>
    <col min="16" max="16" width="9.36328125" style="31" hidden="1" customWidth="1"/>
    <col min="17" max="17" width="6.1796875" style="31" hidden="1" customWidth="1"/>
    <col min="18" max="18" width="9.6328125" style="31" hidden="1" customWidth="1"/>
    <col min="19" max="19" width="7.453125" style="31" hidden="1" customWidth="1"/>
    <col min="20" max="20" width="16.6328125" style="31" hidden="1" customWidth="1"/>
    <col min="21" max="21" width="19.453125" style="31" hidden="1" customWidth="1"/>
    <col min="22" max="22" width="11.453125" style="31" hidden="1" customWidth="1"/>
    <col min="23" max="23" width="11.08984375" style="31" hidden="1" customWidth="1"/>
    <col min="24" max="24" width="10.90625" style="31" hidden="1" customWidth="1"/>
    <col min="25" max="25" width="13.6328125" style="31" hidden="1" customWidth="1"/>
    <col min="26" max="26" width="14.36328125" style="31" hidden="1" customWidth="1"/>
    <col min="27" max="27" width="14" style="31" hidden="1" customWidth="1"/>
    <col min="28" max="28" width="9.26953125" style="31" hidden="1" customWidth="1"/>
    <col min="29" max="29" width="11" style="31" hidden="1" customWidth="1"/>
    <col min="30" max="30" width="13.26953125" style="31" hidden="1" customWidth="1"/>
    <col min="31" max="31" width="21.26953125" style="31" hidden="1" customWidth="1"/>
    <col min="32" max="32" width="18.453125" style="31" hidden="1" customWidth="1"/>
    <col min="33" max="33" width="7.54296875" style="31" hidden="1" customWidth="1"/>
    <col min="34" max="34" width="12.54296875" style="31" hidden="1" customWidth="1"/>
    <col min="35" max="35" width="9.81640625" style="31" hidden="1" customWidth="1"/>
    <col min="36" max="36" width="6.81640625" style="31" hidden="1" customWidth="1"/>
    <col min="37" max="37" width="16.1796875" style="31" hidden="1" customWidth="1"/>
    <col min="38" max="38" width="8.54296875" style="31" hidden="1" customWidth="1"/>
    <col min="39" max="39" width="15.81640625" style="31" hidden="1" customWidth="1"/>
    <col min="40" max="40" width="16.54296875" style="31" hidden="1" customWidth="1"/>
    <col min="41" max="41" width="20.7265625" style="31" hidden="1" customWidth="1"/>
    <col min="42" max="42" width="18.1796875" style="31" hidden="1" customWidth="1"/>
    <col min="43" max="43" width="15.7265625" style="31" hidden="1" customWidth="1"/>
    <col min="44" max="44" width="17" style="31" hidden="1" customWidth="1"/>
    <col min="45" max="45" width="18.36328125" style="31" hidden="1" customWidth="1"/>
    <col min="46" max="46" width="21.7265625" style="31" hidden="1" customWidth="1"/>
    <col min="47" max="47" width="23" style="31" hidden="1" customWidth="1"/>
    <col min="48" max="48" width="16.26953125" style="31" hidden="1" customWidth="1"/>
    <col min="49" max="50" width="6.7265625" style="31" hidden="1" customWidth="1"/>
    <col min="51" max="51" width="10.36328125" style="31" hidden="1" customWidth="1"/>
    <col min="52" max="53" width="10" style="31" hidden="1" customWidth="1"/>
    <col min="54" max="54" width="9.1796875" style="31" hidden="1" customWidth="1"/>
    <col min="55" max="55" width="6.7265625" style="31" hidden="1" customWidth="1"/>
    <col min="56" max="57" width="27.1796875" style="31" hidden="1" customWidth="1"/>
    <col min="58" max="58" width="15.26953125" style="31" hidden="1" customWidth="1"/>
    <col min="59" max="60" width="34.90625" style="31" hidden="1" customWidth="1"/>
    <col min="61" max="61" width="15.1796875" style="31" hidden="1" customWidth="1"/>
    <col min="62" max="62" width="11.08984375" style="31" hidden="1" customWidth="1"/>
    <col min="63" max="63" width="17.26953125" style="31" hidden="1" customWidth="1"/>
    <col min="64" max="64" width="13.08984375" style="31" hidden="1" customWidth="1"/>
    <col min="65" max="65" width="24.1796875" style="31" hidden="1" customWidth="1"/>
    <col min="66" max="66" width="20.81640625" style="31" hidden="1" customWidth="1"/>
    <col min="67" max="67" width="16.1796875" style="31" hidden="1" customWidth="1"/>
    <col min="68" max="68" width="22.90625" style="31" hidden="1" customWidth="1"/>
    <col min="69" max="69" width="29" style="31" hidden="1" customWidth="1"/>
    <col min="70" max="70" width="27.90625" style="31" hidden="1" customWidth="1"/>
    <col min="71" max="71" width="18.26953125" style="31" hidden="1" customWidth="1"/>
    <col min="72" max="72" width="20.6328125" style="31" hidden="1" customWidth="1"/>
    <col min="73" max="73" width="0" style="31" hidden="1" customWidth="1"/>
    <col min="74" max="74" width="16.1796875" style="31" hidden="1" customWidth="1"/>
    <col min="75" max="75" width="19.1796875" style="31" hidden="1" customWidth="1"/>
    <col min="76" max="76" width="20.81640625" style="31" hidden="1" customWidth="1"/>
    <col min="77" max="77" width="18.7265625" style="31" hidden="1" customWidth="1"/>
    <col min="78" max="78" width="34.26953125" style="31" hidden="1" customWidth="1"/>
    <col min="79" max="79" width="26.36328125" style="31" hidden="1" customWidth="1"/>
    <col min="80" max="80" width="22" style="31" hidden="1" customWidth="1"/>
    <col min="81" max="81" width="20.81640625" style="31" hidden="1" customWidth="1"/>
    <col min="82" max="82" width="34.90625" style="31" hidden="1" customWidth="1"/>
    <col min="83" max="83" width="28.81640625" style="31" hidden="1" customWidth="1"/>
    <col min="84" max="84" width="17.7265625" style="31" hidden="1" customWidth="1"/>
    <col min="85" max="85" width="9.90625" style="31" hidden="1" customWidth="1"/>
    <col min="86" max="86" width="15.81640625" style="31" hidden="1" customWidth="1"/>
    <col min="87" max="87" width="18.6328125" style="31" hidden="1" customWidth="1"/>
    <col min="88" max="88" width="11.453125" style="31" customWidth="1"/>
    <col min="89" max="89" width="9.26953125" style="31" bestFit="1" customWidth="1"/>
    <col min="90" max="90" width="8.7265625" style="31" customWidth="1"/>
    <col min="91" max="91" width="15" style="31" hidden="1" customWidth="1"/>
    <col min="92" max="92" width="20.26953125" style="31" hidden="1" customWidth="1"/>
    <col min="93" max="93" width="13" style="31" hidden="1" customWidth="1"/>
    <col min="94" max="95" width="12" style="31" hidden="1" customWidth="1"/>
    <col min="96" max="96" width="18.1796875" style="31" hidden="1" customWidth="1"/>
    <col min="97" max="97" width="10.90625" style="31" hidden="1" customWidth="1"/>
    <col min="98" max="98" width="14.1796875" style="31" hidden="1" customWidth="1"/>
    <col min="99" max="99" width="33.1796875" style="31" hidden="1" customWidth="1"/>
    <col min="100" max="100" width="17.6328125" style="31" hidden="1" customWidth="1"/>
    <col min="101" max="103" width="20.36328125" style="31" hidden="1" customWidth="1"/>
    <col min="104" max="104" width="20.54296875" style="31" hidden="1" customWidth="1"/>
    <col min="105" max="105" width="20.453125" style="31" hidden="1" customWidth="1"/>
    <col min="106" max="106" width="20.26953125" style="31" hidden="1" customWidth="1"/>
    <col min="107" max="107" width="29.08984375" style="31" hidden="1" customWidth="1"/>
    <col min="108" max="108" width="12.26953125" style="31" hidden="1" customWidth="1"/>
    <col min="109" max="109" width="9.36328125" style="31" hidden="1" customWidth="1"/>
    <col min="110" max="110" width="16.08984375" style="31" hidden="1" customWidth="1"/>
    <col min="111" max="111" width="19.36328125" style="31" hidden="1" customWidth="1"/>
    <col min="112" max="112" width="20.08984375" style="31" hidden="1" customWidth="1"/>
    <col min="113" max="113" width="25.6328125" style="31" hidden="1" customWidth="1"/>
    <col min="114" max="116" width="16.453125" style="31" hidden="1" customWidth="1"/>
    <col min="117" max="117" width="12.6328125" style="31" hidden="1" customWidth="1"/>
    <col min="118" max="118" width="18.81640625" style="31" hidden="1" customWidth="1"/>
    <col min="119" max="119" width="8.81640625" style="31" hidden="1" customWidth="1"/>
    <col min="120" max="120" width="13.6328125" style="31" hidden="1" customWidth="1"/>
    <col min="121" max="121" width="8.1796875" style="31" hidden="1" customWidth="1"/>
    <col min="122" max="122" width="7.54296875" style="31" hidden="1" customWidth="1"/>
    <col min="123" max="123" width="15.36328125" style="31" hidden="1" customWidth="1"/>
    <col min="124" max="124" width="17.54296875" style="31" hidden="1" customWidth="1"/>
    <col min="125" max="125" width="9.1796875" style="31" hidden="1" customWidth="1"/>
    <col min="126" max="126" width="16.453125" style="31" hidden="1" customWidth="1"/>
    <col min="127" max="128" width="8.26953125" style="31" hidden="1" customWidth="1"/>
    <col min="129" max="129" width="19.81640625" style="31" hidden="1" customWidth="1"/>
    <col min="130" max="132" width="3.08984375" style="31" hidden="1" customWidth="1"/>
    <col min="133" max="133" width="5" style="31" hidden="1" customWidth="1"/>
    <col min="134" max="134" width="14" style="31" hidden="1" customWidth="1"/>
    <col min="135" max="136" width="17.1796875" style="31" hidden="1" customWidth="1"/>
    <col min="137" max="137" width="15.36328125" style="31" hidden="1" customWidth="1"/>
    <col min="138" max="138" width="16.36328125" style="31" hidden="1" customWidth="1"/>
    <col min="139" max="139" width="4.7265625" style="31" hidden="1" customWidth="1"/>
    <col min="140" max="140" width="11.90625" style="31" hidden="1" customWidth="1"/>
    <col min="141" max="141" width="7.7265625" style="31" hidden="1" customWidth="1"/>
    <col min="142" max="142" width="15.90625" style="31" hidden="1" customWidth="1"/>
    <col min="143" max="143" width="6.26953125" style="31" hidden="1" customWidth="1"/>
    <col min="144" max="144" width="7.54296875" style="31" hidden="1" customWidth="1"/>
    <col min="145" max="145" width="24.54296875" style="31" hidden="1" customWidth="1"/>
    <col min="146" max="146" width="34" style="31" hidden="1" customWidth="1"/>
    <col min="147" max="147" width="33.08984375" style="31" hidden="1" customWidth="1"/>
    <col min="148" max="148" width="14.54296875" style="31" hidden="1" customWidth="1"/>
    <col min="149" max="149" width="10.26953125" style="31" customWidth="1"/>
    <col min="150" max="150" width="14.26953125" style="31" hidden="1" customWidth="1"/>
    <col min="151" max="151" width="9.6328125" style="31" hidden="1" customWidth="1"/>
    <col min="152" max="152" width="17.36328125" style="31" hidden="1" customWidth="1"/>
    <col min="153" max="153" width="10.6328125" style="31" hidden="1" customWidth="1"/>
    <col min="154" max="154" width="15" style="31" hidden="1" customWidth="1"/>
    <col min="155" max="155" width="33" style="31" hidden="1" customWidth="1"/>
    <col min="156" max="156" width="8.90625" style="31" hidden="1" customWidth="1"/>
    <col min="157" max="158" width="10.90625" style="31" hidden="1" customWidth="1"/>
    <col min="159" max="159" width="13.6328125" style="31" hidden="1" customWidth="1"/>
    <col min="160" max="160" width="6.6328125" style="31" hidden="1" customWidth="1"/>
    <col min="161" max="161" width="25.453125" style="31" hidden="1" customWidth="1"/>
    <col min="162" max="162" width="15.1796875" style="31" hidden="1" customWidth="1"/>
    <col min="163" max="163" width="13.7265625" style="31" hidden="1" customWidth="1"/>
    <col min="164" max="164" width="8.81640625" style="31" hidden="1" customWidth="1"/>
    <col min="165" max="165" width="10.54296875" style="31" hidden="1" customWidth="1"/>
    <col min="166" max="166" width="8.1796875" style="31" hidden="1" customWidth="1"/>
    <col min="167" max="167" width="13.453125" style="31" hidden="1" customWidth="1"/>
    <col min="168" max="168" width="17.6328125" style="31" hidden="1" customWidth="1"/>
    <col min="169" max="169" width="6.26953125" style="31" hidden="1" customWidth="1"/>
    <col min="170" max="170" width="12.54296875" style="31" hidden="1" customWidth="1"/>
    <col min="171" max="171" width="17.6328125" style="31" hidden="1" customWidth="1"/>
    <col min="172" max="172" width="16.36328125" style="31" hidden="1" customWidth="1"/>
    <col min="173" max="173" width="7.6328125" style="31" hidden="1" customWidth="1"/>
    <col min="174" max="174" width="7.54296875" style="31" hidden="1" customWidth="1"/>
    <col min="175" max="175" width="11.6328125" style="31" hidden="1" customWidth="1"/>
    <col min="176" max="176" width="14" style="31" hidden="1" customWidth="1"/>
    <col min="177" max="177" width="9.36328125" style="31" hidden="1" customWidth="1"/>
    <col min="178" max="178" width="16.7265625" style="31" hidden="1" customWidth="1"/>
    <col min="179" max="179" width="32.26953125" style="31" hidden="1" customWidth="1"/>
    <col min="180" max="180" width="34.81640625" style="31" hidden="1" customWidth="1"/>
    <col min="181" max="181" width="18.36328125" style="31" hidden="1" customWidth="1"/>
    <col min="182" max="182" width="22.26953125" style="31" hidden="1" customWidth="1"/>
    <col min="183" max="183" width="18" style="31" hidden="1" customWidth="1"/>
    <col min="184" max="184" width="18.7265625" style="31" hidden="1" customWidth="1"/>
    <col min="185" max="185" width="10.90625" style="31" hidden="1" customWidth="1"/>
    <col min="186" max="186" width="15.1796875" style="31" hidden="1" customWidth="1"/>
    <col min="187" max="187" width="8.1796875" style="31" hidden="1" customWidth="1"/>
    <col min="188" max="188" width="8" style="31" hidden="1" customWidth="1"/>
    <col min="189" max="189" width="17.7265625" style="31" hidden="1" customWidth="1"/>
    <col min="190" max="190" width="14.90625" style="31" hidden="1" customWidth="1"/>
    <col min="191" max="191" width="34.90625" style="31" hidden="1" customWidth="1"/>
    <col min="192" max="192" width="13.81640625" style="31" hidden="1" customWidth="1"/>
    <col min="193" max="193" width="13.08984375" style="31" hidden="1" customWidth="1"/>
    <col min="194" max="194" width="10.26953125" style="31" hidden="1" customWidth="1"/>
    <col min="195" max="195" width="11.6328125" style="31" hidden="1" customWidth="1"/>
    <col min="196" max="196" width="14.90625" style="31" hidden="1" customWidth="1"/>
    <col min="197" max="197" width="10.90625" style="31" hidden="1" customWidth="1"/>
    <col min="198" max="198" width="13.08984375" style="31" hidden="1" customWidth="1"/>
    <col min="199" max="199" width="19.54296875" style="31" hidden="1" customWidth="1"/>
    <col min="200" max="200" width="14.26953125" style="31" hidden="1" customWidth="1"/>
    <col min="201" max="201" width="15.90625" style="31" hidden="1" customWidth="1"/>
    <col min="202" max="202" width="28.6328125" style="31" hidden="1" customWidth="1"/>
    <col min="203" max="203" width="15.453125" style="31" hidden="1" customWidth="1"/>
    <col min="204" max="204" width="13.81640625" style="31" hidden="1" customWidth="1"/>
    <col min="205" max="206" width="6.36328125" style="31" hidden="1" customWidth="1"/>
    <col min="207" max="207" width="13.08984375" style="31" hidden="1" customWidth="1"/>
    <col min="208" max="208" width="5.6328125" style="31" hidden="1" customWidth="1"/>
    <col min="209" max="209" width="15" style="31" hidden="1" customWidth="1"/>
    <col min="210" max="210" width="6.81640625" style="31" hidden="1" customWidth="1"/>
    <col min="211" max="211" width="11.08984375" style="31" hidden="1" customWidth="1"/>
    <col min="212" max="212" width="18.90625" style="31" hidden="1" customWidth="1"/>
    <col min="213" max="213" width="16.26953125" style="31" hidden="1" customWidth="1"/>
    <col min="214" max="214" width="11.08984375" style="31" customWidth="1"/>
    <col min="215" max="16384" width="8.7265625" style="31"/>
  </cols>
  <sheetData>
    <row r="1" spans="1:222" ht="28.5" customHeight="1" x14ac:dyDescent="0.35">
      <c r="A1" s="28" t="s">
        <v>0</v>
      </c>
      <c r="B1" s="29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  <c r="X1" s="42" t="s">
        <v>23</v>
      </c>
      <c r="Y1" s="42" t="s">
        <v>24</v>
      </c>
      <c r="Z1" s="42" t="s">
        <v>25</v>
      </c>
      <c r="AA1" s="42" t="s">
        <v>26</v>
      </c>
      <c r="AB1" s="42" t="s">
        <v>27</v>
      </c>
      <c r="AC1" s="42" t="s">
        <v>28</v>
      </c>
      <c r="AD1" s="42" t="s">
        <v>29</v>
      </c>
      <c r="AE1" s="42" t="s">
        <v>30</v>
      </c>
      <c r="AF1" s="42" t="s">
        <v>31</v>
      </c>
      <c r="AG1" s="42" t="s">
        <v>32</v>
      </c>
      <c r="AH1" s="42" t="s">
        <v>33</v>
      </c>
      <c r="AI1" s="42" t="s">
        <v>34</v>
      </c>
      <c r="AJ1" s="42" t="s">
        <v>35</v>
      </c>
      <c r="AK1" s="42" t="s">
        <v>36</v>
      </c>
      <c r="AL1" s="42" t="s">
        <v>37</v>
      </c>
      <c r="AM1" s="42" t="s">
        <v>38</v>
      </c>
      <c r="AN1" s="42" t="s">
        <v>39</v>
      </c>
      <c r="AO1" s="42" t="s">
        <v>40</v>
      </c>
      <c r="AP1" s="42" t="s">
        <v>41</v>
      </c>
      <c r="AQ1" s="42" t="s">
        <v>42</v>
      </c>
      <c r="AR1" s="42" t="s">
        <v>43</v>
      </c>
      <c r="AS1" s="42" t="s">
        <v>44</v>
      </c>
      <c r="AT1" s="42" t="s">
        <v>45</v>
      </c>
      <c r="AU1" s="42" t="s">
        <v>46</v>
      </c>
      <c r="AV1" s="42" t="s">
        <v>47</v>
      </c>
      <c r="AW1" s="42" t="s">
        <v>48</v>
      </c>
      <c r="AX1" s="42" t="s">
        <v>49</v>
      </c>
      <c r="AY1" s="42" t="s">
        <v>50</v>
      </c>
      <c r="AZ1" s="42" t="s">
        <v>51</v>
      </c>
      <c r="BA1" s="42" t="s">
        <v>52</v>
      </c>
      <c r="BB1" s="42" t="s">
        <v>53</v>
      </c>
      <c r="BC1" s="42" t="s">
        <v>54</v>
      </c>
      <c r="BD1" s="42" t="s">
        <v>55</v>
      </c>
      <c r="BE1" s="42" t="s">
        <v>56</v>
      </c>
      <c r="BF1" s="42" t="s">
        <v>57</v>
      </c>
      <c r="BG1" s="42" t="s">
        <v>58</v>
      </c>
      <c r="BH1" s="42" t="s">
        <v>59</v>
      </c>
      <c r="BI1" s="42" t="s">
        <v>60</v>
      </c>
      <c r="BJ1" s="42" t="s">
        <v>61</v>
      </c>
      <c r="BK1" s="42" t="s">
        <v>62</v>
      </c>
      <c r="BL1" s="42" t="s">
        <v>63</v>
      </c>
      <c r="BM1" s="42" t="s">
        <v>64</v>
      </c>
      <c r="BN1" s="42" t="s">
        <v>65</v>
      </c>
      <c r="BO1" s="42" t="s">
        <v>66</v>
      </c>
      <c r="BP1" s="42" t="s">
        <v>67</v>
      </c>
      <c r="BQ1" s="42" t="s">
        <v>68</v>
      </c>
      <c r="BR1" s="42" t="s">
        <v>69</v>
      </c>
      <c r="BS1" s="42" t="s">
        <v>70</v>
      </c>
      <c r="BT1" s="42" t="s">
        <v>71</v>
      </c>
      <c r="BU1" s="42" t="s">
        <v>72</v>
      </c>
      <c r="BV1" s="42" t="s">
        <v>73</v>
      </c>
      <c r="BW1" s="42" t="s">
        <v>74</v>
      </c>
      <c r="BX1" s="42" t="s">
        <v>75</v>
      </c>
      <c r="BY1" s="42" t="s">
        <v>76</v>
      </c>
      <c r="BZ1" s="42" t="s">
        <v>77</v>
      </c>
      <c r="CA1" s="42" t="s">
        <v>78</v>
      </c>
      <c r="CB1" s="42" t="s">
        <v>79</v>
      </c>
      <c r="CC1" s="42" t="s">
        <v>80</v>
      </c>
      <c r="CD1" s="42" t="s">
        <v>81</v>
      </c>
      <c r="CE1" s="42" t="s">
        <v>82</v>
      </c>
      <c r="CF1" s="42" t="s">
        <v>83</v>
      </c>
      <c r="CG1" s="42" t="s">
        <v>84</v>
      </c>
      <c r="CH1" s="42" t="s">
        <v>85</v>
      </c>
      <c r="CI1" s="42" t="s">
        <v>86</v>
      </c>
      <c r="CJ1" s="42" t="s">
        <v>96</v>
      </c>
      <c r="CK1" s="42" t="s">
        <v>87</v>
      </c>
      <c r="CL1" s="42" t="s">
        <v>88</v>
      </c>
      <c r="CM1" s="42" t="s">
        <v>89</v>
      </c>
      <c r="CN1" s="42" t="s">
        <v>90</v>
      </c>
      <c r="CO1" s="42" t="s">
        <v>91</v>
      </c>
      <c r="CP1" s="42" t="s">
        <v>91</v>
      </c>
      <c r="CQ1" s="42" t="s">
        <v>91</v>
      </c>
      <c r="CR1" s="42" t="s">
        <v>92</v>
      </c>
      <c r="CS1" s="42" t="s">
        <v>93</v>
      </c>
      <c r="CT1" s="42" t="s">
        <v>94</v>
      </c>
      <c r="CU1" s="42" t="s">
        <v>95</v>
      </c>
      <c r="CV1" s="42" t="s">
        <v>97</v>
      </c>
      <c r="CW1" s="42" t="s">
        <v>98</v>
      </c>
      <c r="CX1" s="42" t="s">
        <v>99</v>
      </c>
      <c r="CY1" s="42" t="s">
        <v>100</v>
      </c>
      <c r="CZ1" s="42" t="s">
        <v>101</v>
      </c>
      <c r="DA1" s="42" t="s">
        <v>102</v>
      </c>
      <c r="DB1" s="42" t="s">
        <v>103</v>
      </c>
      <c r="DC1" s="42" t="s">
        <v>104</v>
      </c>
      <c r="DD1" s="42" t="s">
        <v>105</v>
      </c>
      <c r="DE1" s="42" t="s">
        <v>106</v>
      </c>
      <c r="DF1" s="42" t="s">
        <v>107</v>
      </c>
      <c r="DG1" s="42" t="s">
        <v>108</v>
      </c>
      <c r="DH1" s="42" t="s">
        <v>109</v>
      </c>
      <c r="DI1" s="42" t="s">
        <v>110</v>
      </c>
      <c r="DJ1" s="42" t="s">
        <v>111</v>
      </c>
      <c r="DK1" s="42" t="s">
        <v>111</v>
      </c>
      <c r="DL1" s="42" t="s">
        <v>111</v>
      </c>
      <c r="DM1" s="42" t="s">
        <v>112</v>
      </c>
      <c r="DN1" s="42" t="s">
        <v>113</v>
      </c>
      <c r="DO1" s="42" t="s">
        <v>114</v>
      </c>
      <c r="DP1" s="42" t="s">
        <v>115</v>
      </c>
      <c r="DQ1" s="42" t="s">
        <v>116</v>
      </c>
      <c r="DR1" s="42" t="s">
        <v>117</v>
      </c>
      <c r="DS1" s="42" t="s">
        <v>118</v>
      </c>
      <c r="DT1" s="42" t="s">
        <v>119</v>
      </c>
      <c r="DU1" s="42" t="s">
        <v>120</v>
      </c>
      <c r="DV1" s="42" t="s">
        <v>121</v>
      </c>
      <c r="DW1" s="42" t="s">
        <v>122</v>
      </c>
      <c r="DX1" s="42" t="s">
        <v>122</v>
      </c>
      <c r="DY1" s="42" t="s">
        <v>123</v>
      </c>
      <c r="DZ1" s="42" t="s">
        <v>124</v>
      </c>
      <c r="EA1" s="42" t="s">
        <v>125</v>
      </c>
      <c r="EB1" s="42" t="s">
        <v>126</v>
      </c>
      <c r="EC1" s="42" t="s">
        <v>127</v>
      </c>
      <c r="ED1" s="42" t="s">
        <v>128</v>
      </c>
      <c r="EE1" s="42" t="s">
        <v>129</v>
      </c>
      <c r="EF1" s="42" t="s">
        <v>130</v>
      </c>
      <c r="EG1" s="42" t="s">
        <v>131</v>
      </c>
      <c r="EH1" s="42" t="s">
        <v>132</v>
      </c>
      <c r="EI1" s="42" t="s">
        <v>133</v>
      </c>
      <c r="EJ1" s="42" t="s">
        <v>134</v>
      </c>
      <c r="EK1" s="42" t="s">
        <v>135</v>
      </c>
      <c r="EL1" s="42" t="s">
        <v>136</v>
      </c>
      <c r="EM1" s="42" t="s">
        <v>137</v>
      </c>
      <c r="EN1" s="42" t="s">
        <v>138</v>
      </c>
      <c r="EO1" s="42" t="s">
        <v>139</v>
      </c>
      <c r="EP1" s="42" t="s">
        <v>140</v>
      </c>
      <c r="EQ1" s="42" t="s">
        <v>141</v>
      </c>
      <c r="ER1" s="42" t="s">
        <v>142</v>
      </c>
      <c r="ES1" s="42" t="s">
        <v>143</v>
      </c>
      <c r="ET1" s="42" t="s">
        <v>144</v>
      </c>
      <c r="EU1" s="42" t="s">
        <v>145</v>
      </c>
      <c r="EV1" s="42" t="s">
        <v>146</v>
      </c>
      <c r="EW1" s="42" t="s">
        <v>147</v>
      </c>
      <c r="EX1" s="42" t="s">
        <v>148</v>
      </c>
      <c r="EY1" s="42" t="s">
        <v>149</v>
      </c>
      <c r="EZ1" s="42" t="s">
        <v>150</v>
      </c>
      <c r="FA1" s="42" t="s">
        <v>151</v>
      </c>
      <c r="FB1" s="42" t="s">
        <v>152</v>
      </c>
      <c r="FC1" s="42" t="s">
        <v>153</v>
      </c>
      <c r="FD1" s="42" t="s">
        <v>154</v>
      </c>
      <c r="FE1" s="42" t="s">
        <v>155</v>
      </c>
      <c r="FF1" s="42" t="s">
        <v>156</v>
      </c>
      <c r="FG1" s="42" t="s">
        <v>157</v>
      </c>
      <c r="FH1" s="42" t="s">
        <v>158</v>
      </c>
      <c r="FI1" s="42" t="s">
        <v>159</v>
      </c>
      <c r="FJ1" s="42" t="s">
        <v>160</v>
      </c>
      <c r="FK1" s="42" t="s">
        <v>161</v>
      </c>
      <c r="FL1" s="42" t="s">
        <v>162</v>
      </c>
      <c r="FM1" s="42" t="s">
        <v>163</v>
      </c>
      <c r="FN1" s="42" t="s">
        <v>164</v>
      </c>
      <c r="FO1" s="42" t="s">
        <v>165</v>
      </c>
      <c r="FP1" s="42" t="s">
        <v>166</v>
      </c>
      <c r="FQ1" s="42" t="s">
        <v>167</v>
      </c>
      <c r="FR1" s="42" t="s">
        <v>168</v>
      </c>
      <c r="FS1" s="42" t="s">
        <v>169</v>
      </c>
      <c r="FT1" s="42" t="s">
        <v>170</v>
      </c>
      <c r="FU1" s="42" t="s">
        <v>171</v>
      </c>
      <c r="FV1" s="42" t="s">
        <v>172</v>
      </c>
      <c r="FW1" s="42" t="s">
        <v>173</v>
      </c>
      <c r="FX1" s="42" t="s">
        <v>174</v>
      </c>
      <c r="FY1" s="42" t="s">
        <v>175</v>
      </c>
      <c r="FZ1" s="42" t="s">
        <v>176</v>
      </c>
      <c r="GA1" s="42" t="s">
        <v>177</v>
      </c>
      <c r="GB1" s="42" t="s">
        <v>178</v>
      </c>
      <c r="GC1" s="42" t="s">
        <v>179</v>
      </c>
      <c r="GD1" s="42" t="s">
        <v>180</v>
      </c>
      <c r="GE1" s="42" t="s">
        <v>181</v>
      </c>
      <c r="GF1" s="42" t="s">
        <v>182</v>
      </c>
      <c r="GG1" s="42" t="s">
        <v>183</v>
      </c>
      <c r="GH1" s="42" t="s">
        <v>184</v>
      </c>
      <c r="GI1" s="42" t="s">
        <v>185</v>
      </c>
      <c r="GJ1" s="42" t="s">
        <v>186</v>
      </c>
      <c r="GK1" s="42" t="s">
        <v>187</v>
      </c>
      <c r="GL1" s="42" t="s">
        <v>188</v>
      </c>
      <c r="GM1" s="42" t="s">
        <v>189</v>
      </c>
      <c r="GN1" s="42" t="s">
        <v>190</v>
      </c>
      <c r="GO1" s="42" t="s">
        <v>191</v>
      </c>
      <c r="GP1" s="42" t="s">
        <v>192</v>
      </c>
      <c r="GQ1" s="42" t="s">
        <v>193</v>
      </c>
      <c r="GR1" s="42" t="s">
        <v>194</v>
      </c>
      <c r="GS1" s="42" t="s">
        <v>195</v>
      </c>
      <c r="GT1" s="42" t="s">
        <v>196</v>
      </c>
      <c r="GU1" s="42" t="s">
        <v>197</v>
      </c>
      <c r="GV1" s="42" t="s">
        <v>198</v>
      </c>
      <c r="GW1" s="42" t="s">
        <v>199</v>
      </c>
      <c r="GX1" s="42" t="s">
        <v>199</v>
      </c>
      <c r="GY1" s="42" t="s">
        <v>200</v>
      </c>
      <c r="GZ1" s="42" t="s">
        <v>201</v>
      </c>
      <c r="HA1" s="42" t="s">
        <v>202</v>
      </c>
      <c r="HB1" s="42" t="s">
        <v>4</v>
      </c>
      <c r="HC1" s="42" t="s">
        <v>203</v>
      </c>
      <c r="HD1" s="42" t="s">
        <v>204</v>
      </c>
      <c r="HE1" s="42" t="s">
        <v>205</v>
      </c>
      <c r="HF1" s="42" t="s">
        <v>206</v>
      </c>
      <c r="HG1" s="42" t="s">
        <v>464</v>
      </c>
      <c r="HH1" s="42" t="s">
        <v>218</v>
      </c>
      <c r="HI1" s="42" t="s">
        <v>465</v>
      </c>
      <c r="HJ1" s="42" t="s">
        <v>466</v>
      </c>
      <c r="HK1" s="42" t="s">
        <v>469</v>
      </c>
      <c r="HL1" s="42" t="s">
        <v>467</v>
      </c>
      <c r="HM1" s="42" t="s">
        <v>463</v>
      </c>
      <c r="HN1" s="43" t="s">
        <v>188</v>
      </c>
    </row>
    <row r="2" spans="1:222" ht="28.5" customHeight="1" x14ac:dyDescent="0.35">
      <c r="A2" s="32" t="s">
        <v>207</v>
      </c>
      <c r="B2" s="33" t="s">
        <v>323</v>
      </c>
      <c r="C2" s="34" t="s">
        <v>324</v>
      </c>
      <c r="D2" s="35" t="s">
        <v>210</v>
      </c>
      <c r="E2" s="34" t="s">
        <v>229</v>
      </c>
      <c r="F2" s="34" t="s">
        <v>212</v>
      </c>
      <c r="G2" s="36" t="s">
        <v>213</v>
      </c>
      <c r="H2" s="34" t="s">
        <v>488</v>
      </c>
      <c r="I2" s="34" t="s">
        <v>215</v>
      </c>
      <c r="J2" s="34" t="s">
        <v>215</v>
      </c>
      <c r="K2" s="37">
        <v>42258.026388888888</v>
      </c>
      <c r="L2" s="34"/>
      <c r="M2" s="37">
        <v>42272.713194444441</v>
      </c>
      <c r="N2" s="34"/>
      <c r="O2" s="34"/>
      <c r="P2" s="34"/>
      <c r="Q2" s="34">
        <v>0</v>
      </c>
      <c r="R2" s="34">
        <v>1</v>
      </c>
      <c r="S2" s="34"/>
      <c r="T2" s="34">
        <v>32400</v>
      </c>
      <c r="U2" s="34">
        <v>32400</v>
      </c>
      <c r="V2" s="34"/>
      <c r="W2" s="38">
        <v>0</v>
      </c>
      <c r="X2" s="34"/>
      <c r="Y2" s="34"/>
      <c r="Z2" s="34" t="s">
        <v>324</v>
      </c>
      <c r="AA2" s="34"/>
      <c r="AB2" s="38">
        <v>0</v>
      </c>
      <c r="AC2" s="38">
        <v>0</v>
      </c>
      <c r="AD2" s="34"/>
      <c r="AE2" s="34">
        <v>32400</v>
      </c>
      <c r="AF2" s="34">
        <v>32400</v>
      </c>
      <c r="AG2" s="34" t="s">
        <v>326</v>
      </c>
      <c r="AH2" s="34"/>
      <c r="AI2" s="34"/>
      <c r="AJ2" s="34"/>
      <c r="AK2" s="34"/>
      <c r="AL2" s="34" t="s">
        <v>216</v>
      </c>
      <c r="AM2" s="34"/>
      <c r="AN2" s="34"/>
      <c r="AO2" s="34"/>
      <c r="AP2" s="34"/>
      <c r="AQ2" s="34"/>
      <c r="AR2" s="34"/>
      <c r="AS2" s="34"/>
      <c r="AT2" s="34" t="s">
        <v>217</v>
      </c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 t="s">
        <v>212</v>
      </c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 t="s">
        <v>218</v>
      </c>
      <c r="CI2" s="34"/>
      <c r="CJ2" s="34" t="s">
        <v>488</v>
      </c>
      <c r="CK2" s="34"/>
      <c r="CL2" s="34"/>
      <c r="CM2" s="34" t="s">
        <v>212</v>
      </c>
      <c r="CN2" s="34"/>
      <c r="CO2" s="34" t="s">
        <v>219</v>
      </c>
      <c r="CP2" s="34"/>
      <c r="CQ2" s="34"/>
      <c r="CR2" s="34"/>
      <c r="CS2" s="34"/>
      <c r="CT2" s="34"/>
      <c r="CU2" s="34" t="s">
        <v>220</v>
      </c>
      <c r="CV2" s="34"/>
      <c r="CW2" s="34"/>
      <c r="CX2" s="34"/>
      <c r="CY2" s="34"/>
      <c r="CZ2" s="34"/>
      <c r="DA2" s="34"/>
      <c r="DB2" s="34"/>
      <c r="DC2" s="34" t="s">
        <v>221</v>
      </c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 t="s">
        <v>216</v>
      </c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>
        <v>1</v>
      </c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 t="s">
        <v>222</v>
      </c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 t="s">
        <v>327</v>
      </c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>
        <v>1</v>
      </c>
      <c r="HG2" s="34"/>
      <c r="HH2" s="34"/>
      <c r="HI2" s="34"/>
      <c r="HJ2" s="34"/>
      <c r="HK2" s="34"/>
      <c r="HL2" s="34"/>
      <c r="HM2" s="34" t="b">
        <v>1</v>
      </c>
    </row>
    <row r="3" spans="1:222" ht="28.5" customHeight="1" x14ac:dyDescent="0.35">
      <c r="A3" s="32" t="s">
        <v>207</v>
      </c>
      <c r="B3" s="33" t="s">
        <v>328</v>
      </c>
      <c r="C3" s="34" t="s">
        <v>329</v>
      </c>
      <c r="D3" s="35" t="s">
        <v>210</v>
      </c>
      <c r="E3" s="34" t="s">
        <v>253</v>
      </c>
      <c r="F3" s="34" t="s">
        <v>212</v>
      </c>
      <c r="G3" s="36" t="s">
        <v>213</v>
      </c>
      <c r="H3" s="34" t="s">
        <v>266</v>
      </c>
      <c r="I3" s="34" t="s">
        <v>215</v>
      </c>
      <c r="J3" s="34" t="s">
        <v>215</v>
      </c>
      <c r="K3" s="37">
        <v>42258.026388888888</v>
      </c>
      <c r="L3" s="34"/>
      <c r="M3" s="37">
        <v>42273.65625</v>
      </c>
      <c r="N3" s="34"/>
      <c r="O3" s="34"/>
      <c r="P3" s="34"/>
      <c r="Q3" s="34">
        <v>0</v>
      </c>
      <c r="R3" s="34">
        <v>1</v>
      </c>
      <c r="S3" s="34"/>
      <c r="T3" s="34">
        <v>32400</v>
      </c>
      <c r="U3" s="34">
        <v>32400</v>
      </c>
      <c r="V3" s="34"/>
      <c r="W3" s="38">
        <v>0</v>
      </c>
      <c r="X3" s="34"/>
      <c r="Y3" s="34"/>
      <c r="Z3" s="34" t="s">
        <v>329</v>
      </c>
      <c r="AA3" s="34"/>
      <c r="AB3" s="38">
        <v>0</v>
      </c>
      <c r="AC3" s="38">
        <v>0</v>
      </c>
      <c r="AD3" s="34"/>
      <c r="AE3" s="34">
        <v>32400</v>
      </c>
      <c r="AF3" s="34">
        <v>32400</v>
      </c>
      <c r="AG3" s="34" t="s">
        <v>326</v>
      </c>
      <c r="AH3" s="34"/>
      <c r="AI3" s="34"/>
      <c r="AJ3" s="34"/>
      <c r="AK3" s="34"/>
      <c r="AL3" s="34" t="s">
        <v>216</v>
      </c>
      <c r="AM3" s="34"/>
      <c r="AN3" s="34"/>
      <c r="AO3" s="34"/>
      <c r="AP3" s="34"/>
      <c r="AQ3" s="34"/>
      <c r="AR3" s="34"/>
      <c r="AS3" s="34"/>
      <c r="AT3" s="34" t="s">
        <v>217</v>
      </c>
      <c r="AU3" s="34" t="s">
        <v>218</v>
      </c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 t="s">
        <v>212</v>
      </c>
      <c r="BK3" s="34"/>
      <c r="BL3" s="34"/>
      <c r="BM3" s="34"/>
      <c r="BN3" s="34"/>
      <c r="BO3" s="37">
        <v>42273.65625</v>
      </c>
      <c r="BP3" s="34"/>
      <c r="BQ3" s="34"/>
      <c r="BR3" s="34"/>
      <c r="BS3" s="34"/>
      <c r="BT3" s="34"/>
      <c r="BU3" s="34"/>
      <c r="BV3" s="34"/>
      <c r="BW3" s="39">
        <v>42265</v>
      </c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 t="s">
        <v>218</v>
      </c>
      <c r="CI3" s="34"/>
      <c r="CJ3" s="34" t="s">
        <v>266</v>
      </c>
      <c r="CK3" s="34"/>
      <c r="CL3" s="40">
        <v>35017</v>
      </c>
      <c r="CM3" s="34" t="s">
        <v>212</v>
      </c>
      <c r="CN3" s="34"/>
      <c r="CO3" s="34" t="s">
        <v>219</v>
      </c>
      <c r="CP3" s="34"/>
      <c r="CQ3" s="34"/>
      <c r="CR3" s="34"/>
      <c r="CS3" s="34"/>
      <c r="CT3" s="34"/>
      <c r="CU3" s="34" t="s">
        <v>220</v>
      </c>
      <c r="CV3" s="34"/>
      <c r="CW3" s="34"/>
      <c r="CX3" s="34"/>
      <c r="CY3" s="34"/>
      <c r="CZ3" s="34"/>
      <c r="DA3" s="34"/>
      <c r="DB3" s="34"/>
      <c r="DC3" s="34" t="s">
        <v>221</v>
      </c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 t="s">
        <v>216</v>
      </c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>
        <v>0</v>
      </c>
      <c r="ES3" s="34">
        <v>1</v>
      </c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 t="s">
        <v>222</v>
      </c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 t="s">
        <v>330</v>
      </c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>
        <v>0</v>
      </c>
      <c r="HG3" s="34"/>
      <c r="HH3" s="34">
        <v>1</v>
      </c>
      <c r="HI3" s="34"/>
      <c r="HJ3" s="34"/>
      <c r="HK3" s="34"/>
      <c r="HL3" s="34"/>
      <c r="HM3" s="34" t="b">
        <v>1</v>
      </c>
    </row>
    <row r="4" spans="1:222" ht="28.5" customHeight="1" x14ac:dyDescent="0.35">
      <c r="A4" s="32" t="s">
        <v>207</v>
      </c>
      <c r="B4" s="33" t="s">
        <v>331</v>
      </c>
      <c r="C4" s="34" t="s">
        <v>332</v>
      </c>
      <c r="D4" s="35" t="s">
        <v>210</v>
      </c>
      <c r="E4" s="34" t="s">
        <v>333</v>
      </c>
      <c r="F4" s="34" t="s">
        <v>212</v>
      </c>
      <c r="G4" s="36" t="s">
        <v>213</v>
      </c>
      <c r="H4" s="34" t="s">
        <v>247</v>
      </c>
      <c r="I4" s="34" t="s">
        <v>215</v>
      </c>
      <c r="J4" s="34" t="s">
        <v>215</v>
      </c>
      <c r="K4" s="37">
        <v>42258.026388888888</v>
      </c>
      <c r="L4" s="34"/>
      <c r="M4" s="37">
        <v>42304.708333333336</v>
      </c>
      <c r="N4" s="34"/>
      <c r="O4" s="34"/>
      <c r="P4" s="34"/>
      <c r="Q4" s="34">
        <v>0</v>
      </c>
      <c r="R4" s="34">
        <v>1</v>
      </c>
      <c r="S4" s="34"/>
      <c r="T4" s="34">
        <v>32400</v>
      </c>
      <c r="U4" s="34">
        <v>0</v>
      </c>
      <c r="V4" s="34">
        <v>32400</v>
      </c>
      <c r="W4" s="38">
        <v>1</v>
      </c>
      <c r="X4" s="34"/>
      <c r="Y4" s="34"/>
      <c r="Z4" s="34" t="s">
        <v>332</v>
      </c>
      <c r="AA4" s="34"/>
      <c r="AB4" s="38">
        <v>1</v>
      </c>
      <c r="AC4" s="38">
        <v>1</v>
      </c>
      <c r="AD4" s="34">
        <v>32400</v>
      </c>
      <c r="AE4" s="34">
        <v>0</v>
      </c>
      <c r="AF4" s="34">
        <v>32400</v>
      </c>
      <c r="AG4" s="34" t="s">
        <v>326</v>
      </c>
      <c r="AH4" s="34"/>
      <c r="AI4" s="34"/>
      <c r="AJ4" s="34"/>
      <c r="AK4" s="34"/>
      <c r="AL4" s="34" t="s">
        <v>216</v>
      </c>
      <c r="AM4" s="34"/>
      <c r="AN4" s="34"/>
      <c r="AO4" s="34"/>
      <c r="AP4" s="34"/>
      <c r="AQ4" s="34"/>
      <c r="AR4" s="34"/>
      <c r="AS4" s="34"/>
      <c r="AT4" s="34" t="s">
        <v>248</v>
      </c>
      <c r="AU4" s="34" t="s">
        <v>313</v>
      </c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 t="s">
        <v>334</v>
      </c>
      <c r="BH4" s="34" t="s">
        <v>249</v>
      </c>
      <c r="BI4" s="34"/>
      <c r="BJ4" s="34" t="s">
        <v>212</v>
      </c>
      <c r="BK4" s="34"/>
      <c r="BL4" s="34"/>
      <c r="BM4" s="34"/>
      <c r="BN4" s="34"/>
      <c r="BO4" s="37">
        <v>42270.635416666664</v>
      </c>
      <c r="BP4" s="34"/>
      <c r="BQ4" s="34"/>
      <c r="BR4" s="34"/>
      <c r="BS4" s="34"/>
      <c r="BT4" s="34"/>
      <c r="BU4" s="34"/>
      <c r="BV4" s="37">
        <v>42273.613194444442</v>
      </c>
      <c r="BW4" s="34"/>
      <c r="BX4" s="39">
        <v>42273</v>
      </c>
      <c r="BY4" s="34"/>
      <c r="BZ4" s="34"/>
      <c r="CA4" s="34"/>
      <c r="CB4" s="34"/>
      <c r="CC4" s="34"/>
      <c r="CD4" s="34"/>
      <c r="CE4" s="34"/>
      <c r="CF4" s="34"/>
      <c r="CG4" s="34"/>
      <c r="CH4" s="34" t="s">
        <v>218</v>
      </c>
      <c r="CI4" s="34"/>
      <c r="CJ4" s="34" t="s">
        <v>247</v>
      </c>
      <c r="CK4" s="34"/>
      <c r="CL4" s="40">
        <v>34754</v>
      </c>
      <c r="CM4" s="34" t="s">
        <v>212</v>
      </c>
      <c r="CN4" s="34"/>
      <c r="CO4" s="34" t="s">
        <v>219</v>
      </c>
      <c r="CP4" s="34"/>
      <c r="CQ4" s="34"/>
      <c r="CR4" s="34"/>
      <c r="CS4" s="34"/>
      <c r="CT4" s="34"/>
      <c r="CU4" s="34" t="s">
        <v>220</v>
      </c>
      <c r="CV4" s="34"/>
      <c r="CW4" s="34"/>
      <c r="CX4" s="34"/>
      <c r="CY4" s="34"/>
      <c r="CZ4" s="34"/>
      <c r="DA4" s="34"/>
      <c r="DB4" s="34"/>
      <c r="DC4" s="34" t="s">
        <v>221</v>
      </c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 t="s">
        <v>216</v>
      </c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>
        <v>1</v>
      </c>
      <c r="ES4" s="34">
        <v>2</v>
      </c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 t="s">
        <v>222</v>
      </c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 t="s">
        <v>335</v>
      </c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 t="s">
        <v>215</v>
      </c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>
        <v>2</v>
      </c>
      <c r="HG4" s="34"/>
      <c r="HH4" s="34"/>
      <c r="HI4" s="34"/>
      <c r="HJ4" s="34"/>
      <c r="HK4" s="34"/>
      <c r="HL4" s="34"/>
      <c r="HM4" s="34" t="b">
        <v>1</v>
      </c>
    </row>
    <row r="5" spans="1:222" ht="28.5" customHeight="1" x14ac:dyDescent="0.35">
      <c r="A5" s="32" t="s">
        <v>207</v>
      </c>
      <c r="B5" s="33" t="s">
        <v>336</v>
      </c>
      <c r="C5" s="34" t="s">
        <v>337</v>
      </c>
      <c r="D5" s="35" t="s">
        <v>210</v>
      </c>
      <c r="E5" s="34" t="s">
        <v>333</v>
      </c>
      <c r="F5" s="34" t="s">
        <v>212</v>
      </c>
      <c r="G5" s="36" t="s">
        <v>213</v>
      </c>
      <c r="H5" s="34" t="s">
        <v>254</v>
      </c>
      <c r="I5" s="34" t="s">
        <v>215</v>
      </c>
      <c r="J5" s="34" t="s">
        <v>215</v>
      </c>
      <c r="K5" s="37">
        <v>42258.026388888888</v>
      </c>
      <c r="L5" s="34"/>
      <c r="M5" s="37">
        <v>42277.724999999999</v>
      </c>
      <c r="N5" s="34"/>
      <c r="O5" s="34"/>
      <c r="P5" s="34"/>
      <c r="Q5" s="34">
        <v>0</v>
      </c>
      <c r="R5" s="34">
        <v>1</v>
      </c>
      <c r="S5" s="34"/>
      <c r="T5" s="34">
        <v>32400</v>
      </c>
      <c r="U5" s="34">
        <v>30600</v>
      </c>
      <c r="V5" s="34">
        <v>1800</v>
      </c>
      <c r="W5" s="38">
        <v>0.05</v>
      </c>
      <c r="X5" s="34"/>
      <c r="Y5" s="34"/>
      <c r="Z5" s="34" t="s">
        <v>337</v>
      </c>
      <c r="AA5" s="34"/>
      <c r="AB5" s="38">
        <v>0.05</v>
      </c>
      <c r="AC5" s="38">
        <v>0.05</v>
      </c>
      <c r="AD5" s="34">
        <v>1800</v>
      </c>
      <c r="AE5" s="34">
        <v>30600</v>
      </c>
      <c r="AF5" s="34">
        <v>32400</v>
      </c>
      <c r="AG5" s="34" t="s">
        <v>326</v>
      </c>
      <c r="AH5" s="34"/>
      <c r="AI5" s="34"/>
      <c r="AJ5" s="34"/>
      <c r="AK5" s="34"/>
      <c r="AL5" s="34" t="s">
        <v>216</v>
      </c>
      <c r="AM5" s="34"/>
      <c r="AN5" s="34"/>
      <c r="AO5" s="34"/>
      <c r="AP5" s="34"/>
      <c r="AQ5" s="34"/>
      <c r="AR5" s="34"/>
      <c r="AS5" s="34"/>
      <c r="AT5" s="34" t="s">
        <v>217</v>
      </c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 t="s">
        <v>334</v>
      </c>
      <c r="BH5" s="34" t="s">
        <v>239</v>
      </c>
      <c r="BI5" s="34"/>
      <c r="BJ5" s="34" t="s">
        <v>212</v>
      </c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9">
        <v>42268</v>
      </c>
      <c r="BX5" s="39">
        <v>42270</v>
      </c>
      <c r="BY5" s="34"/>
      <c r="BZ5" s="34"/>
      <c r="CA5" s="34"/>
      <c r="CB5" s="34"/>
      <c r="CC5" s="34"/>
      <c r="CD5" s="34"/>
      <c r="CE5" s="34"/>
      <c r="CF5" s="34"/>
      <c r="CG5" s="34"/>
      <c r="CH5" s="34" t="s">
        <v>218</v>
      </c>
      <c r="CI5" s="34"/>
      <c r="CJ5" s="34" t="s">
        <v>254</v>
      </c>
      <c r="CK5" s="34"/>
      <c r="CL5" s="34"/>
      <c r="CM5" s="34" t="s">
        <v>212</v>
      </c>
      <c r="CN5" s="34"/>
      <c r="CO5" s="34" t="s">
        <v>219</v>
      </c>
      <c r="CP5" s="34"/>
      <c r="CQ5" s="34"/>
      <c r="CR5" s="34"/>
      <c r="CS5" s="34"/>
      <c r="CT5" s="34"/>
      <c r="CU5" s="34" t="s">
        <v>220</v>
      </c>
      <c r="CV5" s="34"/>
      <c r="CW5" s="34"/>
      <c r="CX5" s="34"/>
      <c r="CY5" s="34"/>
      <c r="CZ5" s="34"/>
      <c r="DA5" s="34"/>
      <c r="DB5" s="34"/>
      <c r="DC5" s="34" t="s">
        <v>221</v>
      </c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 t="s">
        <v>216</v>
      </c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>
        <v>1</v>
      </c>
      <c r="ES5" s="34">
        <v>1</v>
      </c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 t="s">
        <v>222</v>
      </c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 t="s">
        <v>338</v>
      </c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 t="s">
        <v>215</v>
      </c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>
        <v>1</v>
      </c>
      <c r="HG5" s="34"/>
      <c r="HH5" s="34"/>
      <c r="HI5" s="34"/>
      <c r="HJ5" s="34"/>
      <c r="HK5" s="34"/>
      <c r="HL5" s="34"/>
      <c r="HM5" s="34" t="b">
        <v>1</v>
      </c>
    </row>
    <row r="6" spans="1:222" ht="28.5" customHeight="1" x14ac:dyDescent="0.35">
      <c r="A6" s="32" t="s">
        <v>207</v>
      </c>
      <c r="B6" s="33" t="s">
        <v>339</v>
      </c>
      <c r="C6" s="34" t="s">
        <v>340</v>
      </c>
      <c r="D6" s="35" t="s">
        <v>210</v>
      </c>
      <c r="E6" s="34" t="s">
        <v>229</v>
      </c>
      <c r="F6" s="34" t="s">
        <v>341</v>
      </c>
      <c r="G6" s="36" t="s">
        <v>213</v>
      </c>
      <c r="H6" s="34" t="s">
        <v>214</v>
      </c>
      <c r="I6" s="34" t="s">
        <v>291</v>
      </c>
      <c r="J6" s="34" t="s">
        <v>291</v>
      </c>
      <c r="K6" s="37">
        <v>42257.668055555558</v>
      </c>
      <c r="L6" s="34"/>
      <c r="M6" s="37">
        <v>42271.658333333333</v>
      </c>
      <c r="N6" s="34"/>
      <c r="O6" s="34"/>
      <c r="P6" s="34"/>
      <c r="Q6" s="34">
        <v>0</v>
      </c>
      <c r="R6" s="34">
        <v>1</v>
      </c>
      <c r="S6" s="34"/>
      <c r="T6" s="34">
        <v>43200</v>
      </c>
      <c r="U6" s="34">
        <v>10800</v>
      </c>
      <c r="V6" s="34">
        <v>32400</v>
      </c>
      <c r="W6" s="38">
        <v>0.75</v>
      </c>
      <c r="X6" s="34"/>
      <c r="Y6" s="34"/>
      <c r="Z6" s="34" t="s">
        <v>340</v>
      </c>
      <c r="AA6" s="34"/>
      <c r="AB6" s="38">
        <v>0.75</v>
      </c>
      <c r="AC6" s="38">
        <v>0.75</v>
      </c>
      <c r="AD6" s="34">
        <v>32400</v>
      </c>
      <c r="AE6" s="34">
        <v>10800</v>
      </c>
      <c r="AF6" s="34">
        <v>43200</v>
      </c>
      <c r="AG6" s="34" t="s">
        <v>326</v>
      </c>
      <c r="AH6" s="34"/>
      <c r="AI6" s="34"/>
      <c r="AJ6" s="34"/>
      <c r="AK6" s="34"/>
      <c r="AL6" s="34" t="s">
        <v>216</v>
      </c>
      <c r="AM6" s="34"/>
      <c r="AN6" s="34"/>
      <c r="AO6" s="34"/>
      <c r="AP6" s="34"/>
      <c r="AQ6" s="34"/>
      <c r="AR6" s="34"/>
      <c r="AS6" s="34"/>
      <c r="AT6" s="34" t="s">
        <v>217</v>
      </c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 t="s">
        <v>342</v>
      </c>
      <c r="BI6" s="34"/>
      <c r="BJ6" s="34" t="s">
        <v>341</v>
      </c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9">
        <v>42270</v>
      </c>
      <c r="BX6" s="39">
        <v>42271</v>
      </c>
      <c r="BY6" s="34"/>
      <c r="BZ6" s="34"/>
      <c r="CA6" s="34"/>
      <c r="CB6" s="34"/>
      <c r="CC6" s="34"/>
      <c r="CD6" s="34"/>
      <c r="CE6" s="34"/>
      <c r="CF6" s="34"/>
      <c r="CG6" s="34"/>
      <c r="CH6" s="34" t="s">
        <v>218</v>
      </c>
      <c r="CI6" s="34"/>
      <c r="CJ6" s="34" t="s">
        <v>214</v>
      </c>
      <c r="CK6" s="34"/>
      <c r="CL6" s="34"/>
      <c r="CM6" s="34" t="s">
        <v>212</v>
      </c>
      <c r="CN6" s="34"/>
      <c r="CO6" s="34" t="s">
        <v>219</v>
      </c>
      <c r="CP6" s="34"/>
      <c r="CQ6" s="34"/>
      <c r="CR6" s="34"/>
      <c r="CS6" s="34"/>
      <c r="CT6" s="34" t="s">
        <v>343</v>
      </c>
      <c r="CU6" s="34" t="s">
        <v>220</v>
      </c>
      <c r="CV6" s="34"/>
      <c r="CW6" s="34"/>
      <c r="CX6" s="34"/>
      <c r="CY6" s="34"/>
      <c r="CZ6" s="34"/>
      <c r="DA6" s="34"/>
      <c r="DB6" s="34"/>
      <c r="DC6" s="34" t="s">
        <v>221</v>
      </c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 t="s">
        <v>216</v>
      </c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>
        <v>0</v>
      </c>
      <c r="ES6" s="34">
        <v>1</v>
      </c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 t="s">
        <v>344</v>
      </c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>
        <v>1</v>
      </c>
      <c r="HG6" s="34"/>
      <c r="HH6" s="34"/>
      <c r="HI6" s="34"/>
      <c r="HJ6" s="34"/>
      <c r="HK6" s="34"/>
      <c r="HL6" s="34"/>
      <c r="HM6" s="34" t="b">
        <v>1</v>
      </c>
    </row>
    <row r="7" spans="1:222" ht="28.5" customHeight="1" x14ac:dyDescent="0.35">
      <c r="A7" s="32" t="s">
        <v>207</v>
      </c>
      <c r="B7" s="33" t="s">
        <v>345</v>
      </c>
      <c r="C7" s="34" t="s">
        <v>346</v>
      </c>
      <c r="D7" s="35" t="s">
        <v>210</v>
      </c>
      <c r="E7" s="34" t="s">
        <v>229</v>
      </c>
      <c r="F7" s="34" t="s">
        <v>212</v>
      </c>
      <c r="G7" s="36" t="s">
        <v>213</v>
      </c>
      <c r="H7" s="34" t="s">
        <v>298</v>
      </c>
      <c r="I7" s="34" t="s">
        <v>291</v>
      </c>
      <c r="J7" s="34" t="s">
        <v>291</v>
      </c>
      <c r="K7" s="37">
        <v>42257.665972222225</v>
      </c>
      <c r="L7" s="37">
        <v>42297.507638888892</v>
      </c>
      <c r="M7" s="37">
        <v>42272.571527777778</v>
      </c>
      <c r="N7" s="34"/>
      <c r="O7" s="34"/>
      <c r="P7" s="34"/>
      <c r="Q7" s="34">
        <v>0</v>
      </c>
      <c r="R7" s="34">
        <v>1</v>
      </c>
      <c r="S7" s="34"/>
      <c r="T7" s="34">
        <v>72000</v>
      </c>
      <c r="U7" s="34">
        <v>14400</v>
      </c>
      <c r="V7" s="34"/>
      <c r="W7" s="38">
        <v>0</v>
      </c>
      <c r="X7" s="34"/>
      <c r="Y7" s="34"/>
      <c r="Z7" s="34" t="s">
        <v>346</v>
      </c>
      <c r="AA7" s="34"/>
      <c r="AB7" s="38">
        <v>0</v>
      </c>
      <c r="AC7" s="38">
        <v>0</v>
      </c>
      <c r="AD7" s="34"/>
      <c r="AE7" s="34">
        <v>14400</v>
      </c>
      <c r="AF7" s="34">
        <v>72000</v>
      </c>
      <c r="AG7" s="34" t="s">
        <v>326</v>
      </c>
      <c r="AH7" s="34"/>
      <c r="AI7" s="34"/>
      <c r="AJ7" s="34"/>
      <c r="AK7" s="34"/>
      <c r="AL7" s="34" t="s">
        <v>216</v>
      </c>
      <c r="AM7" s="34"/>
      <c r="AN7" s="34"/>
      <c r="AO7" s="34"/>
      <c r="AP7" s="34"/>
      <c r="AQ7" s="34"/>
      <c r="AR7" s="34"/>
      <c r="AS7" s="34"/>
      <c r="AT7" s="34" t="s">
        <v>217</v>
      </c>
      <c r="AU7" s="34" t="s">
        <v>218</v>
      </c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 t="s">
        <v>341</v>
      </c>
      <c r="BK7" s="34"/>
      <c r="BL7" s="34"/>
      <c r="BM7" s="34"/>
      <c r="BN7" s="34"/>
      <c r="BO7" s="37">
        <v>42272.571527777778</v>
      </c>
      <c r="BP7" s="34"/>
      <c r="BQ7" s="34"/>
      <c r="BR7" s="34"/>
      <c r="BS7" s="34"/>
      <c r="BT7" s="34"/>
      <c r="BU7" s="34"/>
      <c r="BV7" s="34"/>
      <c r="BW7" s="39">
        <v>42272</v>
      </c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 t="s">
        <v>218</v>
      </c>
      <c r="CI7" s="34"/>
      <c r="CJ7" s="34" t="s">
        <v>298</v>
      </c>
      <c r="CK7" s="34"/>
      <c r="CL7" s="40">
        <v>35048</v>
      </c>
      <c r="CM7" s="34" t="s">
        <v>212</v>
      </c>
      <c r="CN7" s="34"/>
      <c r="CO7" s="34" t="s">
        <v>219</v>
      </c>
      <c r="CP7" s="34"/>
      <c r="CQ7" s="34"/>
      <c r="CR7" s="34"/>
      <c r="CS7" s="34"/>
      <c r="CT7" s="34" t="s">
        <v>347</v>
      </c>
      <c r="CU7" s="34" t="s">
        <v>220</v>
      </c>
      <c r="CV7" s="34"/>
      <c r="CW7" s="34"/>
      <c r="CX7" s="34"/>
      <c r="CY7" s="34"/>
      <c r="CZ7" s="34"/>
      <c r="DA7" s="34"/>
      <c r="DB7" s="34"/>
      <c r="DC7" s="34" t="s">
        <v>221</v>
      </c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 t="s">
        <v>216</v>
      </c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>
        <v>0</v>
      </c>
      <c r="ES7" s="34">
        <v>1</v>
      </c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 t="s">
        <v>348</v>
      </c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>
        <v>1</v>
      </c>
      <c r="HG7" s="34"/>
      <c r="HH7" s="34"/>
      <c r="HI7" s="34"/>
      <c r="HJ7" s="34"/>
      <c r="HK7" s="34"/>
      <c r="HL7" s="34"/>
      <c r="HM7" s="34" t="b">
        <v>1</v>
      </c>
    </row>
    <row r="8" spans="1:222" ht="19.5" customHeight="1" x14ac:dyDescent="0.35">
      <c r="A8" s="32" t="s">
        <v>207</v>
      </c>
      <c r="B8" s="33" t="s">
        <v>349</v>
      </c>
      <c r="C8" s="34" t="s">
        <v>350</v>
      </c>
      <c r="D8" s="35" t="s">
        <v>210</v>
      </c>
      <c r="E8" s="34" t="s">
        <v>229</v>
      </c>
      <c r="F8" s="34" t="s">
        <v>212</v>
      </c>
      <c r="G8" s="36" t="s">
        <v>213</v>
      </c>
      <c r="H8" s="34" t="s">
        <v>298</v>
      </c>
      <c r="I8" s="34" t="s">
        <v>291</v>
      </c>
      <c r="J8" s="34" t="s">
        <v>291</v>
      </c>
      <c r="K8" s="37">
        <v>42257.651388888888</v>
      </c>
      <c r="L8" s="37">
        <v>42257.652083333334</v>
      </c>
      <c r="M8" s="37">
        <v>42268.781944444447</v>
      </c>
      <c r="N8" s="34"/>
      <c r="O8" s="34"/>
      <c r="P8" s="34"/>
      <c r="Q8" s="34">
        <v>0</v>
      </c>
      <c r="R8" s="34">
        <v>1</v>
      </c>
      <c r="S8" s="34"/>
      <c r="T8" s="34">
        <v>288000</v>
      </c>
      <c r="U8" s="34">
        <v>28800</v>
      </c>
      <c r="V8" s="34"/>
      <c r="W8" s="38">
        <v>0</v>
      </c>
      <c r="X8" s="34"/>
      <c r="Y8" s="34"/>
      <c r="Z8" s="34" t="s">
        <v>350</v>
      </c>
      <c r="AA8" s="34"/>
      <c r="AB8" s="38">
        <v>0</v>
      </c>
      <c r="AC8" s="38">
        <v>0</v>
      </c>
      <c r="AD8" s="34"/>
      <c r="AE8" s="34">
        <v>28800</v>
      </c>
      <c r="AF8" s="34">
        <v>288000</v>
      </c>
      <c r="AG8" s="34" t="s">
        <v>326</v>
      </c>
      <c r="AH8" s="34"/>
      <c r="AI8" s="34"/>
      <c r="AJ8" s="34"/>
      <c r="AK8" s="34"/>
      <c r="AL8" s="34" t="s">
        <v>216</v>
      </c>
      <c r="AM8" s="34"/>
      <c r="AN8" s="34"/>
      <c r="AO8" s="34"/>
      <c r="AP8" s="34"/>
      <c r="AQ8" s="34"/>
      <c r="AR8" s="34"/>
      <c r="AS8" s="34"/>
      <c r="AT8" s="34" t="s">
        <v>217</v>
      </c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 t="s">
        <v>212</v>
      </c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9">
        <v>42257</v>
      </c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 t="s">
        <v>218</v>
      </c>
      <c r="CI8" s="34"/>
      <c r="CJ8" s="34" t="s">
        <v>298</v>
      </c>
      <c r="CK8" s="34"/>
      <c r="CL8" s="34"/>
      <c r="CM8" s="34" t="s">
        <v>212</v>
      </c>
      <c r="CN8" s="34"/>
      <c r="CO8" s="34" t="s">
        <v>219</v>
      </c>
      <c r="CP8" s="34"/>
      <c r="CQ8" s="34"/>
      <c r="CR8" s="34"/>
      <c r="CS8" s="34"/>
      <c r="CT8" s="34" t="s">
        <v>347</v>
      </c>
      <c r="CU8" s="34" t="s">
        <v>220</v>
      </c>
      <c r="CV8" s="34"/>
      <c r="CW8" s="34"/>
      <c r="CX8" s="34"/>
      <c r="CY8" s="34"/>
      <c r="CZ8" s="34"/>
      <c r="DA8" s="34"/>
      <c r="DB8" s="34"/>
      <c r="DC8" s="34" t="s">
        <v>221</v>
      </c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 t="s">
        <v>216</v>
      </c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>
        <v>0</v>
      </c>
      <c r="ES8" s="34">
        <v>12</v>
      </c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 t="s">
        <v>351</v>
      </c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>
        <v>12</v>
      </c>
      <c r="HG8" s="34"/>
      <c r="HH8" s="34"/>
      <c r="HI8" s="34"/>
      <c r="HJ8" s="34"/>
      <c r="HK8" s="34"/>
      <c r="HL8" s="34"/>
      <c r="HM8" s="34" t="b">
        <v>1</v>
      </c>
    </row>
    <row r="9" spans="1:222" ht="28.5" customHeight="1" x14ac:dyDescent="0.35">
      <c r="A9" s="32" t="s">
        <v>207</v>
      </c>
      <c r="B9" s="33" t="s">
        <v>352</v>
      </c>
      <c r="C9" s="34" t="s">
        <v>353</v>
      </c>
      <c r="D9" s="35" t="s">
        <v>210</v>
      </c>
      <c r="E9" s="34" t="s">
        <v>229</v>
      </c>
      <c r="F9" s="34" t="s">
        <v>274</v>
      </c>
      <c r="G9" s="36" t="s">
        <v>213</v>
      </c>
      <c r="H9" s="34" t="s">
        <v>254</v>
      </c>
      <c r="I9" s="34" t="s">
        <v>291</v>
      </c>
      <c r="J9" s="34" t="s">
        <v>291</v>
      </c>
      <c r="K9" s="37">
        <v>42257.648611111108</v>
      </c>
      <c r="L9" s="34"/>
      <c r="M9" s="37">
        <v>42268.558333333334</v>
      </c>
      <c r="N9" s="34"/>
      <c r="O9" s="34"/>
      <c r="P9" s="34"/>
      <c r="Q9" s="34">
        <v>0</v>
      </c>
      <c r="R9" s="34">
        <v>1</v>
      </c>
      <c r="S9" s="34"/>
      <c r="T9" s="34">
        <v>97200</v>
      </c>
      <c r="U9" s="34">
        <v>95400</v>
      </c>
      <c r="V9" s="34">
        <v>1800</v>
      </c>
      <c r="W9" s="38">
        <v>0.01</v>
      </c>
      <c r="X9" s="34"/>
      <c r="Y9" s="34" t="s">
        <v>354</v>
      </c>
      <c r="Z9" s="34" t="s">
        <v>353</v>
      </c>
      <c r="AA9" s="34"/>
      <c r="AB9" s="38">
        <v>0.01</v>
      </c>
      <c r="AC9" s="38">
        <v>0.01</v>
      </c>
      <c r="AD9" s="34">
        <v>1800</v>
      </c>
      <c r="AE9" s="34">
        <v>95400</v>
      </c>
      <c r="AF9" s="34">
        <v>97200</v>
      </c>
      <c r="AG9" s="34" t="s">
        <v>326</v>
      </c>
      <c r="AH9" s="34"/>
      <c r="AI9" s="34"/>
      <c r="AJ9" s="34"/>
      <c r="AK9" s="34"/>
      <c r="AL9" s="34" t="s">
        <v>216</v>
      </c>
      <c r="AM9" s="34"/>
      <c r="AN9" s="34"/>
      <c r="AO9" s="34"/>
      <c r="AP9" s="34"/>
      <c r="AQ9" s="34"/>
      <c r="AR9" s="34"/>
      <c r="AS9" s="34"/>
      <c r="AT9" s="34" t="s">
        <v>217</v>
      </c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 t="s">
        <v>239</v>
      </c>
      <c r="BI9" s="34"/>
      <c r="BJ9" s="34" t="s">
        <v>212</v>
      </c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9">
        <v>42257</v>
      </c>
      <c r="BX9" s="39">
        <v>42268</v>
      </c>
      <c r="BY9" s="34"/>
      <c r="BZ9" s="34"/>
      <c r="CA9" s="34"/>
      <c r="CB9" s="34"/>
      <c r="CC9" s="34"/>
      <c r="CD9" s="34"/>
      <c r="CE9" s="34"/>
      <c r="CF9" s="34"/>
      <c r="CG9" s="34"/>
      <c r="CH9" s="34" t="s">
        <v>218</v>
      </c>
      <c r="CI9" s="34"/>
      <c r="CJ9" s="34" t="s">
        <v>254</v>
      </c>
      <c r="CK9" s="34"/>
      <c r="CL9" s="34"/>
      <c r="CM9" s="34" t="s">
        <v>212</v>
      </c>
      <c r="CN9" s="34"/>
      <c r="CO9" s="34" t="s">
        <v>219</v>
      </c>
      <c r="CP9" s="34"/>
      <c r="CQ9" s="34"/>
      <c r="CR9" s="34"/>
      <c r="CS9" s="34"/>
      <c r="CT9" s="34" t="s">
        <v>355</v>
      </c>
      <c r="CU9" s="34" t="s">
        <v>220</v>
      </c>
      <c r="CV9" s="34"/>
      <c r="CW9" s="34"/>
      <c r="CX9" s="34"/>
      <c r="CY9" s="34"/>
      <c r="CZ9" s="34"/>
      <c r="DA9" s="34"/>
      <c r="DB9" s="34"/>
      <c r="DC9" s="34" t="s">
        <v>221</v>
      </c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 t="s">
        <v>216</v>
      </c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>
        <v>0</v>
      </c>
      <c r="ES9" s="34">
        <v>2</v>
      </c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 t="s">
        <v>356</v>
      </c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>
        <v>2</v>
      </c>
      <c r="HG9" s="34"/>
      <c r="HH9" s="34"/>
      <c r="HI9" s="34"/>
      <c r="HJ9" s="34"/>
      <c r="HK9" s="34"/>
      <c r="HL9" s="34"/>
      <c r="HM9" s="34" t="b">
        <v>1</v>
      </c>
      <c r="HN9" s="31" t="s">
        <v>487</v>
      </c>
    </row>
    <row r="10" spans="1:222" ht="28.5" customHeight="1" x14ac:dyDescent="0.35">
      <c r="A10" s="32" t="s">
        <v>207</v>
      </c>
      <c r="B10" s="33" t="s">
        <v>357</v>
      </c>
      <c r="C10" s="34" t="s">
        <v>358</v>
      </c>
      <c r="D10" s="35" t="s">
        <v>210</v>
      </c>
      <c r="E10" s="34" t="s">
        <v>229</v>
      </c>
      <c r="F10" s="34" t="s">
        <v>341</v>
      </c>
      <c r="G10" s="36" t="s">
        <v>213</v>
      </c>
      <c r="H10" s="34" t="s">
        <v>291</v>
      </c>
      <c r="I10" s="34" t="s">
        <v>291</v>
      </c>
      <c r="J10" s="34" t="s">
        <v>291</v>
      </c>
      <c r="K10" s="37">
        <v>42257.645833333336</v>
      </c>
      <c r="L10" s="34"/>
      <c r="M10" s="37">
        <v>42268.781944444447</v>
      </c>
      <c r="N10" s="34"/>
      <c r="O10" s="34"/>
      <c r="P10" s="34"/>
      <c r="Q10" s="34">
        <v>0</v>
      </c>
      <c r="R10" s="34">
        <v>1</v>
      </c>
      <c r="S10" s="34"/>
      <c r="T10" s="34">
        <v>97200</v>
      </c>
      <c r="U10" s="34">
        <v>97200</v>
      </c>
      <c r="V10" s="34"/>
      <c r="W10" s="38">
        <v>0</v>
      </c>
      <c r="X10" s="34"/>
      <c r="Y10" s="34"/>
      <c r="Z10" s="34" t="s">
        <v>358</v>
      </c>
      <c r="AA10" s="34"/>
      <c r="AB10" s="38">
        <v>0</v>
      </c>
      <c r="AC10" s="38">
        <v>0</v>
      </c>
      <c r="AD10" s="34"/>
      <c r="AE10" s="34">
        <v>97200</v>
      </c>
      <c r="AF10" s="34">
        <v>97200</v>
      </c>
      <c r="AG10" s="34" t="s">
        <v>326</v>
      </c>
      <c r="AH10" s="34"/>
      <c r="AI10" s="34"/>
      <c r="AJ10" s="34"/>
      <c r="AK10" s="34"/>
      <c r="AL10" s="34" t="s">
        <v>216</v>
      </c>
      <c r="AM10" s="34"/>
      <c r="AN10" s="34"/>
      <c r="AO10" s="34"/>
      <c r="AP10" s="34"/>
      <c r="AQ10" s="34"/>
      <c r="AR10" s="34"/>
      <c r="AS10" s="34"/>
      <c r="AT10" s="34" t="s">
        <v>217</v>
      </c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 t="s">
        <v>212</v>
      </c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9">
        <v>42257</v>
      </c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 t="s">
        <v>218</v>
      </c>
      <c r="CI10" s="34"/>
      <c r="CJ10" s="34" t="s">
        <v>291</v>
      </c>
      <c r="CK10" s="34"/>
      <c r="CL10" s="34"/>
      <c r="CM10" s="34" t="s">
        <v>212</v>
      </c>
      <c r="CN10" s="34"/>
      <c r="CO10" s="34" t="s">
        <v>219</v>
      </c>
      <c r="CP10" s="34"/>
      <c r="CQ10" s="34"/>
      <c r="CR10" s="34"/>
      <c r="CS10" s="34"/>
      <c r="CT10" s="34" t="s">
        <v>355</v>
      </c>
      <c r="CU10" s="34" t="s">
        <v>220</v>
      </c>
      <c r="CV10" s="34"/>
      <c r="CW10" s="34"/>
      <c r="CX10" s="34"/>
      <c r="CY10" s="34"/>
      <c r="CZ10" s="34"/>
      <c r="DA10" s="34"/>
      <c r="DB10" s="34"/>
      <c r="DC10" s="34" t="s">
        <v>221</v>
      </c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 t="s">
        <v>216</v>
      </c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>
        <v>0</v>
      </c>
      <c r="ES10" s="44">
        <v>1</v>
      </c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 t="s">
        <v>359</v>
      </c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>
        <v>1</v>
      </c>
      <c r="HG10" s="34"/>
      <c r="HH10" s="34"/>
      <c r="HI10" s="34"/>
      <c r="HJ10" s="34"/>
      <c r="HK10" s="34"/>
      <c r="HL10" s="34"/>
      <c r="HM10" s="34" t="b">
        <v>1</v>
      </c>
      <c r="HN10" s="31" t="s">
        <v>487</v>
      </c>
    </row>
    <row r="11" spans="1:222" ht="28.5" customHeight="1" x14ac:dyDescent="0.35">
      <c r="A11" s="32" t="s">
        <v>207</v>
      </c>
      <c r="B11" s="33" t="s">
        <v>360</v>
      </c>
      <c r="C11" s="34" t="s">
        <v>361</v>
      </c>
      <c r="D11" s="35" t="s">
        <v>210</v>
      </c>
      <c r="E11" s="34" t="s">
        <v>229</v>
      </c>
      <c r="F11" s="34" t="s">
        <v>274</v>
      </c>
      <c r="G11" s="36" t="s">
        <v>213</v>
      </c>
      <c r="H11" s="34" t="s">
        <v>273</v>
      </c>
      <c r="I11" s="34" t="s">
        <v>247</v>
      </c>
      <c r="J11" s="34" t="s">
        <v>247</v>
      </c>
      <c r="K11" s="37">
        <v>42256.731944444444</v>
      </c>
      <c r="L11" s="34"/>
      <c r="M11" s="37">
        <v>42261.508333333331</v>
      </c>
      <c r="N11" s="34"/>
      <c r="O11" s="34"/>
      <c r="P11" s="34"/>
      <c r="Q11" s="34">
        <v>0</v>
      </c>
      <c r="R11" s="34">
        <v>1</v>
      </c>
      <c r="S11" s="34"/>
      <c r="T11" s="34">
        <v>162000</v>
      </c>
      <c r="U11" s="34">
        <v>32400</v>
      </c>
      <c r="V11" s="34">
        <v>129600</v>
      </c>
      <c r="W11" s="38">
        <v>0.8</v>
      </c>
      <c r="X11" s="34"/>
      <c r="Y11" s="34"/>
      <c r="Z11" s="34" t="s">
        <v>361</v>
      </c>
      <c r="AA11" s="34"/>
      <c r="AB11" s="38">
        <v>0.8</v>
      </c>
      <c r="AC11" s="38">
        <v>0.8</v>
      </c>
      <c r="AD11" s="34">
        <v>129600</v>
      </c>
      <c r="AE11" s="34">
        <v>32400</v>
      </c>
      <c r="AF11" s="34">
        <v>162000</v>
      </c>
      <c r="AG11" s="34" t="s">
        <v>326</v>
      </c>
      <c r="AH11" s="34"/>
      <c r="AI11" s="34"/>
      <c r="AJ11" s="34"/>
      <c r="AK11" s="34"/>
      <c r="AL11" s="34" t="s">
        <v>216</v>
      </c>
      <c r="AM11" s="34"/>
      <c r="AN11" s="34"/>
      <c r="AO11" s="34"/>
      <c r="AP11" s="34"/>
      <c r="AQ11" s="34"/>
      <c r="AR11" s="34"/>
      <c r="AS11" s="34"/>
      <c r="AT11" s="34" t="s">
        <v>217</v>
      </c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 t="s">
        <v>239</v>
      </c>
      <c r="BI11" s="34"/>
      <c r="BJ11" s="34" t="s">
        <v>274</v>
      </c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9">
        <v>42256</v>
      </c>
      <c r="BX11" s="39">
        <v>42261</v>
      </c>
      <c r="BY11" s="34"/>
      <c r="BZ11" s="34"/>
      <c r="CA11" s="34"/>
      <c r="CB11" s="34"/>
      <c r="CC11" s="34"/>
      <c r="CD11" s="34"/>
      <c r="CE11" s="34"/>
      <c r="CF11" s="34"/>
      <c r="CG11" s="34"/>
      <c r="CH11" s="34" t="s">
        <v>218</v>
      </c>
      <c r="CI11" s="34"/>
      <c r="CJ11" s="34" t="s">
        <v>273</v>
      </c>
      <c r="CK11" s="34"/>
      <c r="CL11" s="34"/>
      <c r="CM11" s="34" t="s">
        <v>212</v>
      </c>
      <c r="CN11" s="34"/>
      <c r="CO11" s="34" t="s">
        <v>219</v>
      </c>
      <c r="CP11" s="34"/>
      <c r="CQ11" s="34"/>
      <c r="CR11" s="34"/>
      <c r="CS11" s="34"/>
      <c r="CT11" s="34" t="s">
        <v>347</v>
      </c>
      <c r="CU11" s="34" t="s">
        <v>220</v>
      </c>
      <c r="CV11" s="34"/>
      <c r="CW11" s="34"/>
      <c r="CX11" s="34"/>
      <c r="CY11" s="34"/>
      <c r="CZ11" s="34"/>
      <c r="DA11" s="34"/>
      <c r="DB11" s="34"/>
      <c r="DC11" s="34" t="s">
        <v>221</v>
      </c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 t="s">
        <v>216</v>
      </c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>
        <v>0</v>
      </c>
      <c r="ES11" s="34">
        <v>7</v>
      </c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 t="s">
        <v>362</v>
      </c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 t="s">
        <v>363</v>
      </c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>
        <v>7</v>
      </c>
      <c r="HG11" s="34"/>
      <c r="HH11" s="34"/>
      <c r="HI11" s="34"/>
      <c r="HJ11" s="34"/>
      <c r="HK11" s="34"/>
      <c r="HL11" s="34"/>
      <c r="HM11" s="34" t="b">
        <v>1</v>
      </c>
    </row>
    <row r="12" spans="1:222" ht="28.5" customHeight="1" x14ac:dyDescent="0.35">
      <c r="A12" s="32" t="s">
        <v>207</v>
      </c>
      <c r="B12" s="33" t="s">
        <v>364</v>
      </c>
      <c r="C12" s="34" t="s">
        <v>365</v>
      </c>
      <c r="D12" s="35" t="s">
        <v>210</v>
      </c>
      <c r="E12" s="34" t="s">
        <v>229</v>
      </c>
      <c r="F12" s="34" t="s">
        <v>274</v>
      </c>
      <c r="G12" s="36" t="s">
        <v>213</v>
      </c>
      <c r="H12" s="34" t="s">
        <v>226</v>
      </c>
      <c r="I12" s="34" t="s">
        <v>247</v>
      </c>
      <c r="J12" s="34" t="s">
        <v>247</v>
      </c>
      <c r="K12" s="37">
        <v>42256.640277777777</v>
      </c>
      <c r="L12" s="34"/>
      <c r="M12" s="37">
        <v>42304.577777777777</v>
      </c>
      <c r="N12" s="34"/>
      <c r="O12" s="34"/>
      <c r="P12" s="34"/>
      <c r="Q12" s="34">
        <v>0</v>
      </c>
      <c r="R12" s="34">
        <v>1</v>
      </c>
      <c r="S12" s="34"/>
      <c r="T12" s="34">
        <v>32400</v>
      </c>
      <c r="U12" s="34">
        <v>0</v>
      </c>
      <c r="V12" s="34">
        <v>43200</v>
      </c>
      <c r="W12" s="38">
        <v>1.33</v>
      </c>
      <c r="X12" s="34"/>
      <c r="Y12" s="34"/>
      <c r="Z12" s="34" t="s">
        <v>365</v>
      </c>
      <c r="AA12" s="34"/>
      <c r="AB12" s="38">
        <v>1</v>
      </c>
      <c r="AC12" s="38">
        <v>1</v>
      </c>
      <c r="AD12" s="34">
        <v>43200</v>
      </c>
      <c r="AE12" s="34">
        <v>0</v>
      </c>
      <c r="AF12" s="34">
        <v>32400</v>
      </c>
      <c r="AG12" s="34" t="s">
        <v>326</v>
      </c>
      <c r="AH12" s="34"/>
      <c r="AI12" s="34"/>
      <c r="AJ12" s="34"/>
      <c r="AK12" s="34"/>
      <c r="AL12" s="34" t="s">
        <v>216</v>
      </c>
      <c r="AM12" s="34"/>
      <c r="AN12" s="34"/>
      <c r="AO12" s="34"/>
      <c r="AP12" s="34"/>
      <c r="AQ12" s="34"/>
      <c r="AR12" s="34"/>
      <c r="AS12" s="34"/>
      <c r="AT12" s="34" t="s">
        <v>217</v>
      </c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 t="s">
        <v>366</v>
      </c>
      <c r="BH12" s="34" t="s">
        <v>249</v>
      </c>
      <c r="BI12" s="34"/>
      <c r="BJ12" s="34" t="s">
        <v>212</v>
      </c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9">
        <v>42258</v>
      </c>
      <c r="BX12" s="39">
        <v>42258</v>
      </c>
      <c r="BY12" s="34"/>
      <c r="BZ12" s="34"/>
      <c r="CA12" s="34"/>
      <c r="CB12" s="34"/>
      <c r="CC12" s="34"/>
      <c r="CD12" s="34"/>
      <c r="CE12" s="34"/>
      <c r="CF12" s="34"/>
      <c r="CG12" s="34"/>
      <c r="CH12" s="34" t="s">
        <v>218</v>
      </c>
      <c r="CI12" s="34"/>
      <c r="CJ12" s="34" t="s">
        <v>266</v>
      </c>
      <c r="CK12" s="34"/>
      <c r="CL12" s="34"/>
      <c r="CM12" s="34" t="s">
        <v>212</v>
      </c>
      <c r="CN12" s="34"/>
      <c r="CO12" s="34" t="s">
        <v>219</v>
      </c>
      <c r="CP12" s="34"/>
      <c r="CQ12" s="34"/>
      <c r="CR12" s="34"/>
      <c r="CS12" s="34"/>
      <c r="CT12" s="34" t="s">
        <v>355</v>
      </c>
      <c r="CU12" s="34" t="s">
        <v>220</v>
      </c>
      <c r="CV12" s="34"/>
      <c r="CW12" s="34"/>
      <c r="CX12" s="34"/>
      <c r="CY12" s="34"/>
      <c r="CZ12" s="34"/>
      <c r="DA12" s="34"/>
      <c r="DB12" s="34"/>
      <c r="DC12" s="34" t="s">
        <v>221</v>
      </c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 t="s">
        <v>216</v>
      </c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>
        <v>1</v>
      </c>
      <c r="ES12" s="34">
        <v>15</v>
      </c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 t="s">
        <v>367</v>
      </c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 t="s">
        <v>368</v>
      </c>
      <c r="GJ12" s="34" t="s">
        <v>225</v>
      </c>
      <c r="GK12" s="34"/>
      <c r="GL12" s="34" t="s">
        <v>226</v>
      </c>
      <c r="GM12" s="34"/>
      <c r="GN12" s="34"/>
      <c r="GO12" s="34"/>
      <c r="GP12" s="34"/>
      <c r="GQ12" s="34"/>
      <c r="GR12" s="34" t="s">
        <v>363</v>
      </c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>
        <v>15</v>
      </c>
      <c r="HG12" s="34"/>
      <c r="HH12" s="34"/>
      <c r="HI12" s="34"/>
      <c r="HJ12" s="34"/>
      <c r="HK12" s="34"/>
      <c r="HL12" s="34"/>
      <c r="HM12" s="34" t="b">
        <v>1</v>
      </c>
    </row>
    <row r="13" spans="1:222" ht="28.5" customHeight="1" x14ac:dyDescent="0.35">
      <c r="A13" s="32" t="s">
        <v>207</v>
      </c>
      <c r="B13" s="33" t="s">
        <v>369</v>
      </c>
      <c r="C13" s="34" t="s">
        <v>370</v>
      </c>
      <c r="D13" s="35" t="s">
        <v>210</v>
      </c>
      <c r="E13" s="34" t="s">
        <v>229</v>
      </c>
      <c r="F13" s="34" t="s">
        <v>212</v>
      </c>
      <c r="G13" s="36" t="s">
        <v>213</v>
      </c>
      <c r="H13" s="34" t="s">
        <v>240</v>
      </c>
      <c r="I13" s="34" t="s">
        <v>291</v>
      </c>
      <c r="J13" s="34" t="s">
        <v>291</v>
      </c>
      <c r="K13" s="37">
        <v>42256.59375</v>
      </c>
      <c r="L13" s="34"/>
      <c r="M13" s="37">
        <v>42271.559027777781</v>
      </c>
      <c r="N13" s="34"/>
      <c r="O13" s="34"/>
      <c r="P13" s="34"/>
      <c r="Q13" s="34">
        <v>0</v>
      </c>
      <c r="R13" s="34">
        <v>1</v>
      </c>
      <c r="S13" s="34"/>
      <c r="T13" s="34">
        <v>129600</v>
      </c>
      <c r="U13" s="34">
        <v>32400</v>
      </c>
      <c r="V13" s="34">
        <v>97200</v>
      </c>
      <c r="W13" s="38">
        <v>0.75</v>
      </c>
      <c r="X13" s="34"/>
      <c r="Y13" s="34" t="s">
        <v>371</v>
      </c>
      <c r="Z13" s="34" t="s">
        <v>370</v>
      </c>
      <c r="AA13" s="34"/>
      <c r="AB13" s="38">
        <v>0.75</v>
      </c>
      <c r="AC13" s="38">
        <v>0.75</v>
      </c>
      <c r="AD13" s="34">
        <v>97200</v>
      </c>
      <c r="AE13" s="34">
        <v>32400</v>
      </c>
      <c r="AF13" s="34">
        <v>129600</v>
      </c>
      <c r="AG13" s="34" t="s">
        <v>326</v>
      </c>
      <c r="AH13" s="34"/>
      <c r="AI13" s="34"/>
      <c r="AJ13" s="34"/>
      <c r="AK13" s="34"/>
      <c r="AL13" s="34" t="s">
        <v>216</v>
      </c>
      <c r="AM13" s="34"/>
      <c r="AN13" s="34"/>
      <c r="AO13" s="34"/>
      <c r="AP13" s="34"/>
      <c r="AQ13" s="34"/>
      <c r="AR13" s="34"/>
      <c r="AS13" s="34"/>
      <c r="AT13" s="34" t="s">
        <v>217</v>
      </c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 t="s">
        <v>249</v>
      </c>
      <c r="BI13" s="34"/>
      <c r="BJ13" s="34" t="s">
        <v>341</v>
      </c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9">
        <v>42258</v>
      </c>
      <c r="BX13" s="39">
        <v>42270</v>
      </c>
      <c r="BY13" s="34"/>
      <c r="BZ13" s="34"/>
      <c r="CA13" s="34"/>
      <c r="CB13" s="34"/>
      <c r="CC13" s="34"/>
      <c r="CD13" s="34"/>
      <c r="CE13" s="34"/>
      <c r="CF13" s="34"/>
      <c r="CG13" s="34"/>
      <c r="CH13" s="34" t="s">
        <v>218</v>
      </c>
      <c r="CI13" s="34"/>
      <c r="CJ13" s="34" t="s">
        <v>240</v>
      </c>
      <c r="CK13" s="34"/>
      <c r="CL13" s="40">
        <v>35032</v>
      </c>
      <c r="CM13" s="34" t="s">
        <v>212</v>
      </c>
      <c r="CN13" s="34"/>
      <c r="CO13" s="34" t="s">
        <v>219</v>
      </c>
      <c r="CP13" s="34"/>
      <c r="CQ13" s="34"/>
      <c r="CR13" s="34"/>
      <c r="CS13" s="34"/>
      <c r="CT13" s="34" t="s">
        <v>343</v>
      </c>
      <c r="CU13" s="34" t="s">
        <v>220</v>
      </c>
      <c r="CV13" s="34"/>
      <c r="CW13" s="34"/>
      <c r="CX13" s="34"/>
      <c r="CY13" s="34"/>
      <c r="CZ13" s="34"/>
      <c r="DA13" s="34"/>
      <c r="DB13" s="34"/>
      <c r="DC13" s="34" t="s">
        <v>221</v>
      </c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 t="s">
        <v>216</v>
      </c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>
        <v>0</v>
      </c>
      <c r="ES13" s="34">
        <v>1</v>
      </c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 t="s">
        <v>372</v>
      </c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>
        <v>1</v>
      </c>
      <c r="HG13" s="34"/>
      <c r="HH13" s="34"/>
      <c r="HI13" s="34"/>
      <c r="HJ13" s="34"/>
      <c r="HK13" s="34"/>
      <c r="HL13" s="34"/>
      <c r="HM13" s="34" t="b">
        <v>1</v>
      </c>
    </row>
    <row r="14" spans="1:222" ht="28.5" customHeight="1" x14ac:dyDescent="0.35">
      <c r="A14" s="32" t="s">
        <v>207</v>
      </c>
      <c r="B14" s="33" t="s">
        <v>373</v>
      </c>
      <c r="C14" s="34" t="s">
        <v>374</v>
      </c>
      <c r="D14" s="35" t="s">
        <v>210</v>
      </c>
      <c r="E14" s="34" t="s">
        <v>333</v>
      </c>
      <c r="F14" s="34" t="s">
        <v>274</v>
      </c>
      <c r="G14" s="36" t="s">
        <v>213</v>
      </c>
      <c r="H14" s="34" t="s">
        <v>247</v>
      </c>
      <c r="I14" s="34" t="s">
        <v>247</v>
      </c>
      <c r="J14" s="34" t="s">
        <v>247</v>
      </c>
      <c r="K14" s="37">
        <v>42256.543749999997</v>
      </c>
      <c r="L14" s="34"/>
      <c r="M14" s="37">
        <v>42290.706944444442</v>
      </c>
      <c r="N14" s="34"/>
      <c r="O14" s="34"/>
      <c r="P14" s="34"/>
      <c r="Q14" s="34">
        <v>0</v>
      </c>
      <c r="R14" s="34">
        <v>1</v>
      </c>
      <c r="S14" s="34"/>
      <c r="T14" s="34">
        <v>162000</v>
      </c>
      <c r="U14" s="34">
        <v>0</v>
      </c>
      <c r="V14" s="34">
        <v>162000</v>
      </c>
      <c r="W14" s="38">
        <v>1</v>
      </c>
      <c r="X14" s="34"/>
      <c r="Y14" s="34"/>
      <c r="Z14" s="34" t="s">
        <v>374</v>
      </c>
      <c r="AA14" s="34"/>
      <c r="AB14" s="38">
        <v>1</v>
      </c>
      <c r="AC14" s="38">
        <v>1</v>
      </c>
      <c r="AD14" s="34">
        <v>162000</v>
      </c>
      <c r="AE14" s="34">
        <v>0</v>
      </c>
      <c r="AF14" s="34">
        <v>162000</v>
      </c>
      <c r="AG14" s="34" t="s">
        <v>326</v>
      </c>
      <c r="AH14" s="34"/>
      <c r="AI14" s="34"/>
      <c r="AJ14" s="34"/>
      <c r="AK14" s="34"/>
      <c r="AL14" s="34" t="s">
        <v>216</v>
      </c>
      <c r="AM14" s="34"/>
      <c r="AN14" s="34"/>
      <c r="AO14" s="34"/>
      <c r="AP14" s="34"/>
      <c r="AQ14" s="34"/>
      <c r="AR14" s="34"/>
      <c r="AS14" s="34"/>
      <c r="AT14" s="34" t="s">
        <v>217</v>
      </c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 t="s">
        <v>375</v>
      </c>
      <c r="BH14" s="34" t="s">
        <v>239</v>
      </c>
      <c r="BI14" s="34"/>
      <c r="BJ14" s="34" t="s">
        <v>212</v>
      </c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9">
        <v>42256</v>
      </c>
      <c r="BX14" s="39">
        <v>42256</v>
      </c>
      <c r="BY14" s="34"/>
      <c r="BZ14" s="34"/>
      <c r="CA14" s="34"/>
      <c r="CB14" s="34"/>
      <c r="CC14" s="34"/>
      <c r="CD14" s="34"/>
      <c r="CE14" s="34"/>
      <c r="CF14" s="34"/>
      <c r="CG14" s="34"/>
      <c r="CH14" s="34" t="s">
        <v>218</v>
      </c>
      <c r="CI14" s="34"/>
      <c r="CJ14" s="34" t="s">
        <v>247</v>
      </c>
      <c r="CK14" s="34"/>
      <c r="CL14" s="34"/>
      <c r="CM14" s="34" t="s">
        <v>212</v>
      </c>
      <c r="CN14" s="34"/>
      <c r="CO14" s="34" t="s">
        <v>219</v>
      </c>
      <c r="CP14" s="34"/>
      <c r="CQ14" s="34"/>
      <c r="CR14" s="34"/>
      <c r="CS14" s="34"/>
      <c r="CT14" s="34" t="s">
        <v>347</v>
      </c>
      <c r="CU14" s="34" t="s">
        <v>220</v>
      </c>
      <c r="CV14" s="34"/>
      <c r="CW14" s="34"/>
      <c r="CX14" s="34"/>
      <c r="CY14" s="34"/>
      <c r="CZ14" s="34"/>
      <c r="DA14" s="34"/>
      <c r="DB14" s="34"/>
      <c r="DC14" s="34" t="s">
        <v>221</v>
      </c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 t="s">
        <v>216</v>
      </c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>
        <v>1</v>
      </c>
      <c r="ES14" s="34">
        <v>5</v>
      </c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 t="s">
        <v>376</v>
      </c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 t="s">
        <v>291</v>
      </c>
      <c r="GM14" s="34"/>
      <c r="GN14" s="34"/>
      <c r="GO14" s="34"/>
      <c r="GP14" s="34"/>
      <c r="GQ14" s="34"/>
      <c r="GR14" s="34" t="s">
        <v>363</v>
      </c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>
        <v>5</v>
      </c>
      <c r="HG14" s="34"/>
      <c r="HH14" s="34"/>
      <c r="HI14" s="34"/>
      <c r="HJ14" s="34"/>
      <c r="HK14" s="34"/>
      <c r="HL14" s="34"/>
      <c r="HM14" s="34" t="b">
        <v>1</v>
      </c>
    </row>
    <row r="15" spans="1:222" ht="28.5" customHeight="1" x14ac:dyDescent="0.35">
      <c r="A15" s="32" t="s">
        <v>207</v>
      </c>
      <c r="B15" s="33" t="s">
        <v>377</v>
      </c>
      <c r="C15" s="35" t="s">
        <v>378</v>
      </c>
      <c r="D15" s="35" t="s">
        <v>210</v>
      </c>
      <c r="E15" s="34" t="s">
        <v>489</v>
      </c>
      <c r="F15" s="34" t="s">
        <v>212</v>
      </c>
      <c r="G15" s="36" t="s">
        <v>213</v>
      </c>
      <c r="H15" s="34" t="s">
        <v>230</v>
      </c>
      <c r="I15" s="34" t="s">
        <v>215</v>
      </c>
      <c r="J15" s="34" t="s">
        <v>215</v>
      </c>
      <c r="K15" s="37">
        <v>42234.619444444441</v>
      </c>
      <c r="L15" s="34"/>
      <c r="M15" s="37">
        <v>42305.511805555558</v>
      </c>
      <c r="N15" s="34"/>
      <c r="O15" s="34"/>
      <c r="P15" s="34"/>
      <c r="Q15" s="34">
        <v>0</v>
      </c>
      <c r="R15" s="34">
        <v>2</v>
      </c>
      <c r="S15" s="34"/>
      <c r="T15" s="34">
        <v>324000</v>
      </c>
      <c r="U15" s="34">
        <v>0</v>
      </c>
      <c r="V15" s="34">
        <v>32400</v>
      </c>
      <c r="W15" s="38">
        <v>0.1</v>
      </c>
      <c r="X15" s="34"/>
      <c r="Y15" s="34"/>
      <c r="Z15" s="34" t="s">
        <v>379</v>
      </c>
      <c r="AA15" s="34"/>
      <c r="AB15" s="38">
        <v>1</v>
      </c>
      <c r="AC15" s="38">
        <v>1</v>
      </c>
      <c r="AD15" s="34">
        <v>32400</v>
      </c>
      <c r="AE15" s="34">
        <v>0</v>
      </c>
      <c r="AF15" s="34">
        <v>324000</v>
      </c>
      <c r="AG15" s="34" t="s">
        <v>326</v>
      </c>
      <c r="AH15" s="34"/>
      <c r="AI15" s="34"/>
      <c r="AJ15" s="34"/>
      <c r="AK15" s="34"/>
      <c r="AL15" s="34" t="s">
        <v>216</v>
      </c>
      <c r="AM15" s="34"/>
      <c r="AN15" s="34"/>
      <c r="AO15" s="34"/>
      <c r="AP15" s="34"/>
      <c r="AQ15" s="34"/>
      <c r="AR15" s="34"/>
      <c r="AS15" s="34"/>
      <c r="AT15" s="34" t="s">
        <v>217</v>
      </c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 t="s">
        <v>380</v>
      </c>
      <c r="BH15" s="34" t="s">
        <v>249</v>
      </c>
      <c r="BI15" s="34"/>
      <c r="BJ15" s="34" t="s">
        <v>212</v>
      </c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9">
        <v>42248</v>
      </c>
      <c r="BX15" s="39">
        <v>42270</v>
      </c>
      <c r="BY15" s="34"/>
      <c r="BZ15" s="34"/>
      <c r="CA15" s="34"/>
      <c r="CB15" s="34"/>
      <c r="CC15" s="34"/>
      <c r="CD15" s="34"/>
      <c r="CE15" s="34"/>
      <c r="CF15" s="34"/>
      <c r="CG15" s="34"/>
      <c r="CH15" s="34" t="s">
        <v>218</v>
      </c>
      <c r="CI15" s="34"/>
      <c r="CJ15" s="34" t="s">
        <v>230</v>
      </c>
      <c r="CK15" s="34"/>
      <c r="CL15" s="40">
        <v>34754</v>
      </c>
      <c r="CM15" s="34" t="s">
        <v>212</v>
      </c>
      <c r="CN15" s="34"/>
      <c r="CO15" s="34" t="s">
        <v>219</v>
      </c>
      <c r="CP15" s="34"/>
      <c r="CQ15" s="34"/>
      <c r="CR15" s="34"/>
      <c r="CS15" s="34"/>
      <c r="CT15" s="34"/>
      <c r="CU15" s="34" t="s">
        <v>220</v>
      </c>
      <c r="CV15" s="34"/>
      <c r="CW15" s="34"/>
      <c r="CX15" s="34"/>
      <c r="CY15" s="34"/>
      <c r="CZ15" s="34"/>
      <c r="DA15" s="34"/>
      <c r="DB15" s="34"/>
      <c r="DC15" s="34" t="s">
        <v>221</v>
      </c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 t="s">
        <v>216</v>
      </c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>
        <v>1</v>
      </c>
      <c r="ES15" s="34">
        <v>15</v>
      </c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 t="s">
        <v>222</v>
      </c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 t="s">
        <v>381</v>
      </c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 t="s">
        <v>382</v>
      </c>
      <c r="GJ15" s="34" t="s">
        <v>225</v>
      </c>
      <c r="GK15" s="34"/>
      <c r="GL15" s="34" t="s">
        <v>226</v>
      </c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>
        <v>15</v>
      </c>
      <c r="HG15" s="34"/>
      <c r="HH15" s="34"/>
      <c r="HI15" s="34"/>
      <c r="HJ15" s="34"/>
      <c r="HK15" s="34"/>
      <c r="HL15" s="34"/>
      <c r="HM15" s="34" t="b">
        <v>1</v>
      </c>
    </row>
    <row r="16" spans="1:222" ht="28.5" customHeight="1" x14ac:dyDescent="0.35">
      <c r="A16" s="32" t="s">
        <v>207</v>
      </c>
      <c r="B16" s="33" t="s">
        <v>383</v>
      </c>
      <c r="C16" s="34" t="s">
        <v>384</v>
      </c>
      <c r="D16" s="35" t="s">
        <v>210</v>
      </c>
      <c r="E16" s="34" t="s">
        <v>229</v>
      </c>
      <c r="F16" s="34" t="s">
        <v>212</v>
      </c>
      <c r="G16" s="36" t="s">
        <v>213</v>
      </c>
      <c r="H16" s="34" t="s">
        <v>291</v>
      </c>
      <c r="I16" s="34" t="s">
        <v>215</v>
      </c>
      <c r="J16" s="34" t="s">
        <v>215</v>
      </c>
      <c r="K16" s="37">
        <v>42234.619444444441</v>
      </c>
      <c r="L16" s="34"/>
      <c r="M16" s="37">
        <v>42256.898611111108</v>
      </c>
      <c r="N16" s="34"/>
      <c r="O16" s="34"/>
      <c r="P16" s="34"/>
      <c r="Q16" s="34">
        <v>0</v>
      </c>
      <c r="R16" s="34">
        <v>1</v>
      </c>
      <c r="S16" s="34"/>
      <c r="T16" s="34">
        <v>162000</v>
      </c>
      <c r="U16" s="34">
        <v>0</v>
      </c>
      <c r="V16" s="34">
        <v>226800</v>
      </c>
      <c r="W16" s="38">
        <v>1.4</v>
      </c>
      <c r="X16" s="34"/>
      <c r="Y16" s="34" t="s">
        <v>385</v>
      </c>
      <c r="Z16" s="34" t="s">
        <v>384</v>
      </c>
      <c r="AA16" s="34"/>
      <c r="AB16" s="38">
        <v>1</v>
      </c>
      <c r="AC16" s="38">
        <v>1</v>
      </c>
      <c r="AD16" s="34">
        <v>226800</v>
      </c>
      <c r="AE16" s="34">
        <v>0</v>
      </c>
      <c r="AF16" s="34">
        <v>162000</v>
      </c>
      <c r="AG16" s="34" t="s">
        <v>326</v>
      </c>
      <c r="AH16" s="34"/>
      <c r="AI16" s="34"/>
      <c r="AJ16" s="34"/>
      <c r="AK16" s="34"/>
      <c r="AL16" s="34" t="s">
        <v>216</v>
      </c>
      <c r="AM16" s="34"/>
      <c r="AN16" s="34"/>
      <c r="AO16" s="34"/>
      <c r="AP16" s="34"/>
      <c r="AQ16" s="34"/>
      <c r="AR16" s="34"/>
      <c r="AS16" s="34"/>
      <c r="AT16" s="34" t="s">
        <v>217</v>
      </c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 t="s">
        <v>386</v>
      </c>
      <c r="BI16" s="34"/>
      <c r="BJ16" s="34" t="s">
        <v>212</v>
      </c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9">
        <v>42254</v>
      </c>
      <c r="BX16" s="39">
        <v>42254</v>
      </c>
      <c r="BY16" s="34"/>
      <c r="BZ16" s="34"/>
      <c r="CA16" s="34"/>
      <c r="CB16" s="34"/>
      <c r="CC16" s="34"/>
      <c r="CD16" s="34"/>
      <c r="CE16" s="34"/>
      <c r="CF16" s="34"/>
      <c r="CG16" s="34"/>
      <c r="CH16" s="34" t="s">
        <v>218</v>
      </c>
      <c r="CI16" s="34"/>
      <c r="CJ16" s="34" t="s">
        <v>291</v>
      </c>
      <c r="CK16" s="34"/>
      <c r="CL16" s="34"/>
      <c r="CM16" s="34" t="s">
        <v>212</v>
      </c>
      <c r="CN16" s="34"/>
      <c r="CO16" s="34" t="s">
        <v>219</v>
      </c>
      <c r="CP16" s="34"/>
      <c r="CQ16" s="34"/>
      <c r="CR16" s="34"/>
      <c r="CS16" s="34"/>
      <c r="CT16" s="34"/>
      <c r="CU16" s="34" t="s">
        <v>220</v>
      </c>
      <c r="CV16" s="34"/>
      <c r="CW16" s="34"/>
      <c r="CX16" s="34"/>
      <c r="CY16" s="34"/>
      <c r="CZ16" s="34"/>
      <c r="DA16" s="34"/>
      <c r="DB16" s="34"/>
      <c r="DC16" s="34" t="s">
        <v>221</v>
      </c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 t="s">
        <v>216</v>
      </c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>
        <v>0</v>
      </c>
      <c r="ES16" s="34">
        <v>10</v>
      </c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 t="s">
        <v>222</v>
      </c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 t="s">
        <v>387</v>
      </c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>
        <v>10</v>
      </c>
      <c r="HG16" s="34"/>
      <c r="HH16" s="34"/>
      <c r="HI16" s="34"/>
      <c r="HJ16" s="34"/>
      <c r="HK16" s="34"/>
      <c r="HL16" s="34"/>
      <c r="HM16" s="34" t="b">
        <v>1</v>
      </c>
      <c r="HN16" s="31" t="s">
        <v>487</v>
      </c>
    </row>
    <row r="17" spans="1:222" ht="28.5" customHeight="1" x14ac:dyDescent="0.35">
      <c r="A17" s="32" t="s">
        <v>207</v>
      </c>
      <c r="B17" s="33" t="s">
        <v>388</v>
      </c>
      <c r="C17" s="34" t="s">
        <v>389</v>
      </c>
      <c r="D17" s="35" t="s">
        <v>210</v>
      </c>
      <c r="E17" s="34" t="s">
        <v>229</v>
      </c>
      <c r="F17" s="34" t="s">
        <v>212</v>
      </c>
      <c r="G17" s="36" t="s">
        <v>213</v>
      </c>
      <c r="H17" s="34" t="s">
        <v>235</v>
      </c>
      <c r="I17" s="34" t="s">
        <v>215</v>
      </c>
      <c r="J17" s="34" t="s">
        <v>215</v>
      </c>
      <c r="K17" s="37">
        <v>42234.619444444441</v>
      </c>
      <c r="L17" s="34"/>
      <c r="M17" s="37">
        <v>42272.482638888891</v>
      </c>
      <c r="N17" s="34"/>
      <c r="O17" s="34"/>
      <c r="P17" s="34"/>
      <c r="Q17" s="34">
        <v>0</v>
      </c>
      <c r="R17" s="34">
        <v>1</v>
      </c>
      <c r="S17" s="34"/>
      <c r="T17" s="34">
        <v>32400</v>
      </c>
      <c r="U17" s="34">
        <v>32400</v>
      </c>
      <c r="V17" s="34"/>
      <c r="W17" s="38">
        <v>0</v>
      </c>
      <c r="X17" s="34"/>
      <c r="Y17" s="34"/>
      <c r="Z17" s="34" t="s">
        <v>389</v>
      </c>
      <c r="AA17" s="34"/>
      <c r="AB17" s="38">
        <v>0</v>
      </c>
      <c r="AC17" s="38">
        <v>0</v>
      </c>
      <c r="AD17" s="34"/>
      <c r="AE17" s="34">
        <v>32400</v>
      </c>
      <c r="AF17" s="34">
        <v>32400</v>
      </c>
      <c r="AG17" s="34" t="s">
        <v>326</v>
      </c>
      <c r="AH17" s="34"/>
      <c r="AI17" s="34"/>
      <c r="AJ17" s="34"/>
      <c r="AK17" s="34"/>
      <c r="AL17" s="34" t="s">
        <v>216</v>
      </c>
      <c r="AM17" s="34"/>
      <c r="AN17" s="34"/>
      <c r="AO17" s="34"/>
      <c r="AP17" s="34"/>
      <c r="AQ17" s="34"/>
      <c r="AR17" s="34"/>
      <c r="AS17" s="34"/>
      <c r="AT17" s="34" t="s">
        <v>217</v>
      </c>
      <c r="AU17" s="34" t="s">
        <v>218</v>
      </c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 t="s">
        <v>212</v>
      </c>
      <c r="BK17" s="34"/>
      <c r="BL17" s="34"/>
      <c r="BM17" s="34"/>
      <c r="BN17" s="34"/>
      <c r="BO17" s="37">
        <v>42270.635416666664</v>
      </c>
      <c r="BP17" s="34"/>
      <c r="BQ17" s="34"/>
      <c r="BR17" s="34"/>
      <c r="BS17" s="34"/>
      <c r="BT17" s="34"/>
      <c r="BU17" s="34"/>
      <c r="BV17" s="37">
        <v>42272.482638888891</v>
      </c>
      <c r="BW17" s="39">
        <v>42270</v>
      </c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 t="s">
        <v>218</v>
      </c>
      <c r="CI17" s="34"/>
      <c r="CJ17" s="34" t="s">
        <v>235</v>
      </c>
      <c r="CK17" s="34"/>
      <c r="CL17" s="40">
        <v>35009</v>
      </c>
      <c r="CM17" s="34" t="s">
        <v>212</v>
      </c>
      <c r="CN17" s="34"/>
      <c r="CO17" s="34" t="s">
        <v>219</v>
      </c>
      <c r="CP17" s="34"/>
      <c r="CQ17" s="34" t="s">
        <v>293</v>
      </c>
      <c r="CR17" s="34"/>
      <c r="CS17" s="34"/>
      <c r="CT17" s="34"/>
      <c r="CU17" s="34" t="s">
        <v>220</v>
      </c>
      <c r="CV17" s="34"/>
      <c r="CW17" s="34"/>
      <c r="CX17" s="34"/>
      <c r="CY17" s="34"/>
      <c r="CZ17" s="34"/>
      <c r="DA17" s="34"/>
      <c r="DB17" s="34"/>
      <c r="DC17" s="34" t="s">
        <v>221</v>
      </c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 t="s">
        <v>216</v>
      </c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>
        <v>0</v>
      </c>
      <c r="ES17" s="34">
        <v>10</v>
      </c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 t="s">
        <v>222</v>
      </c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 t="s">
        <v>390</v>
      </c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>
        <v>10</v>
      </c>
      <c r="HG17" s="34"/>
      <c r="HH17" s="34"/>
      <c r="HI17" s="34"/>
      <c r="HJ17" s="34"/>
      <c r="HK17" s="34"/>
      <c r="HL17" s="34"/>
      <c r="HM17" s="34" t="b">
        <v>1</v>
      </c>
    </row>
    <row r="18" spans="1:222" ht="28.5" customHeight="1" x14ac:dyDescent="0.35">
      <c r="A18" s="32" t="s">
        <v>207</v>
      </c>
      <c r="B18" s="33" t="s">
        <v>391</v>
      </c>
      <c r="C18" s="34" t="s">
        <v>392</v>
      </c>
      <c r="D18" s="35" t="s">
        <v>210</v>
      </c>
      <c r="E18" s="34" t="s">
        <v>229</v>
      </c>
      <c r="F18" s="34" t="s">
        <v>212</v>
      </c>
      <c r="G18" s="36" t="s">
        <v>213</v>
      </c>
      <c r="H18" s="34" t="s">
        <v>215</v>
      </c>
      <c r="I18" s="34" t="s">
        <v>215</v>
      </c>
      <c r="J18" s="34" t="s">
        <v>215</v>
      </c>
      <c r="K18" s="37">
        <v>42234.619444444441</v>
      </c>
      <c r="L18" s="34"/>
      <c r="M18" s="37">
        <v>42305.757638888892</v>
      </c>
      <c r="N18" s="34"/>
      <c r="O18" s="34"/>
      <c r="P18" s="34"/>
      <c r="Q18" s="34">
        <v>0</v>
      </c>
      <c r="R18" s="34">
        <v>1</v>
      </c>
      <c r="S18" s="34"/>
      <c r="T18" s="34">
        <v>324000</v>
      </c>
      <c r="U18" s="34">
        <v>0</v>
      </c>
      <c r="V18" s="34">
        <v>34200</v>
      </c>
      <c r="W18" s="38">
        <v>0.1</v>
      </c>
      <c r="X18" s="34"/>
      <c r="Y18" s="34"/>
      <c r="Z18" s="34" t="s">
        <v>392</v>
      </c>
      <c r="AA18" s="34"/>
      <c r="AB18" s="38">
        <v>1</v>
      </c>
      <c r="AC18" s="38">
        <v>1</v>
      </c>
      <c r="AD18" s="34">
        <v>34200</v>
      </c>
      <c r="AE18" s="34">
        <v>0</v>
      </c>
      <c r="AF18" s="34">
        <v>324000</v>
      </c>
      <c r="AG18" s="34" t="s">
        <v>326</v>
      </c>
      <c r="AH18" s="34"/>
      <c r="AI18" s="34"/>
      <c r="AJ18" s="34"/>
      <c r="AK18" s="34"/>
      <c r="AL18" s="34" t="s">
        <v>216</v>
      </c>
      <c r="AM18" s="34"/>
      <c r="AN18" s="34"/>
      <c r="AO18" s="34"/>
      <c r="AP18" s="34"/>
      <c r="AQ18" s="34"/>
      <c r="AR18" s="34"/>
      <c r="AS18" s="34"/>
      <c r="AT18" s="34" t="s">
        <v>248</v>
      </c>
      <c r="AU18" s="34"/>
      <c r="AV18" s="34"/>
      <c r="AW18" s="34"/>
      <c r="AX18" s="34"/>
      <c r="AY18" s="34"/>
      <c r="AZ18" s="34"/>
      <c r="BA18" s="34"/>
      <c r="BB18" s="34"/>
      <c r="BC18" s="34"/>
      <c r="BD18" s="34" t="s">
        <v>292</v>
      </c>
      <c r="BE18" s="34" t="s">
        <v>292</v>
      </c>
      <c r="BF18" s="34"/>
      <c r="BG18" s="34" t="s">
        <v>393</v>
      </c>
      <c r="BH18" s="34" t="s">
        <v>239</v>
      </c>
      <c r="BI18" s="34"/>
      <c r="BJ18" s="34" t="s">
        <v>212</v>
      </c>
      <c r="BK18" s="34"/>
      <c r="BL18" s="34"/>
      <c r="BM18" s="34"/>
      <c r="BN18" s="34"/>
      <c r="BO18" s="37">
        <v>42242.474999999999</v>
      </c>
      <c r="BP18" s="34"/>
      <c r="BQ18" s="34"/>
      <c r="BR18" s="34"/>
      <c r="BS18" s="34"/>
      <c r="BT18" s="34"/>
      <c r="BU18" s="34"/>
      <c r="BV18" s="37">
        <v>42242.475694444445</v>
      </c>
      <c r="BW18" s="39">
        <v>42242</v>
      </c>
      <c r="BX18" s="39">
        <v>42247</v>
      </c>
      <c r="BY18" s="34"/>
      <c r="BZ18" s="34"/>
      <c r="CA18" s="34"/>
      <c r="CB18" s="34"/>
      <c r="CC18" s="34"/>
      <c r="CD18" s="34"/>
      <c r="CE18" s="34"/>
      <c r="CF18" s="34"/>
      <c r="CG18" s="34"/>
      <c r="CH18" s="34" t="s">
        <v>218</v>
      </c>
      <c r="CI18" s="34"/>
      <c r="CJ18" s="34" t="s">
        <v>230</v>
      </c>
      <c r="CK18" s="34"/>
      <c r="CL18" s="34"/>
      <c r="CM18" s="34" t="s">
        <v>212</v>
      </c>
      <c r="CN18" s="34"/>
      <c r="CO18" s="34" t="s">
        <v>219</v>
      </c>
      <c r="CP18" s="34"/>
      <c r="CQ18" s="34"/>
      <c r="CR18" s="34"/>
      <c r="CS18" s="34"/>
      <c r="CT18" s="34"/>
      <c r="CU18" s="34" t="s">
        <v>220</v>
      </c>
      <c r="CV18" s="34"/>
      <c r="CW18" s="34"/>
      <c r="CX18" s="34"/>
      <c r="CY18" s="34"/>
      <c r="CZ18" s="34"/>
      <c r="DA18" s="34"/>
      <c r="DB18" s="34"/>
      <c r="DC18" s="34" t="s">
        <v>221</v>
      </c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9">
        <v>42305</v>
      </c>
      <c r="DQ18" s="34"/>
      <c r="DR18" s="34"/>
      <c r="DS18" s="34"/>
      <c r="DT18" s="34"/>
      <c r="DU18" s="34"/>
      <c r="DV18" s="34"/>
      <c r="DW18" s="34"/>
      <c r="DX18" s="34" t="s">
        <v>216</v>
      </c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>
        <v>1</v>
      </c>
      <c r="ES18" s="34">
        <v>12</v>
      </c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 t="s">
        <v>222</v>
      </c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 t="s">
        <v>394</v>
      </c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 t="s">
        <v>395</v>
      </c>
      <c r="GJ18" s="34" t="s">
        <v>225</v>
      </c>
      <c r="GK18" s="34"/>
      <c r="GL18" s="34" t="s">
        <v>215</v>
      </c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>
        <v>11</v>
      </c>
      <c r="HG18" s="34"/>
      <c r="HH18" s="34"/>
      <c r="HI18" s="34"/>
      <c r="HJ18" s="34">
        <v>1</v>
      </c>
      <c r="HK18" s="34"/>
      <c r="HL18" s="34"/>
      <c r="HM18" s="34" t="b">
        <v>1</v>
      </c>
    </row>
    <row r="19" spans="1:222" ht="28.5" customHeight="1" x14ac:dyDescent="0.35">
      <c r="A19" s="32" t="s">
        <v>207</v>
      </c>
      <c r="B19" s="33" t="s">
        <v>396</v>
      </c>
      <c r="C19" s="34" t="s">
        <v>397</v>
      </c>
      <c r="D19" s="35" t="s">
        <v>210</v>
      </c>
      <c r="E19" s="34" t="s">
        <v>211</v>
      </c>
      <c r="F19" s="34" t="s">
        <v>212</v>
      </c>
      <c r="G19" s="36" t="s">
        <v>213</v>
      </c>
      <c r="H19" s="34" t="s">
        <v>273</v>
      </c>
      <c r="I19" s="34" t="s">
        <v>215</v>
      </c>
      <c r="J19" s="34" t="s">
        <v>215</v>
      </c>
      <c r="K19" s="37">
        <v>42234.619444444441</v>
      </c>
      <c r="L19" s="34"/>
      <c r="M19" s="37">
        <v>42305.650694444441</v>
      </c>
      <c r="N19" s="34"/>
      <c r="O19" s="34"/>
      <c r="P19" s="34"/>
      <c r="Q19" s="34">
        <v>0</v>
      </c>
      <c r="R19" s="34">
        <v>1</v>
      </c>
      <c r="S19" s="34"/>
      <c r="T19" s="34">
        <v>32400</v>
      </c>
      <c r="U19" s="34">
        <v>0</v>
      </c>
      <c r="V19" s="34">
        <v>194400</v>
      </c>
      <c r="W19" s="38">
        <v>6</v>
      </c>
      <c r="X19" s="34"/>
      <c r="Y19" s="34" t="s">
        <v>398</v>
      </c>
      <c r="Z19" s="34" t="s">
        <v>397</v>
      </c>
      <c r="AA19" s="34"/>
      <c r="AB19" s="38">
        <v>1</v>
      </c>
      <c r="AC19" s="38">
        <v>1</v>
      </c>
      <c r="AD19" s="34">
        <v>194400</v>
      </c>
      <c r="AE19" s="34">
        <v>0</v>
      </c>
      <c r="AF19" s="34">
        <v>32400</v>
      </c>
      <c r="AG19" s="34" t="s">
        <v>326</v>
      </c>
      <c r="AH19" s="34"/>
      <c r="AI19" s="34"/>
      <c r="AJ19" s="34"/>
      <c r="AK19" s="34"/>
      <c r="AL19" s="34" t="s">
        <v>216</v>
      </c>
      <c r="AM19" s="34"/>
      <c r="AN19" s="34"/>
      <c r="AO19" s="34"/>
      <c r="AP19" s="34"/>
      <c r="AQ19" s="34"/>
      <c r="AR19" s="34"/>
      <c r="AS19" s="34"/>
      <c r="AT19" s="34" t="s">
        <v>217</v>
      </c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 t="s">
        <v>399</v>
      </c>
      <c r="BH19" s="34" t="s">
        <v>239</v>
      </c>
      <c r="BI19" s="34"/>
      <c r="BJ19" s="34" t="s">
        <v>212</v>
      </c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9">
        <v>42242</v>
      </c>
      <c r="BX19" s="39">
        <v>42256</v>
      </c>
      <c r="BY19" s="34"/>
      <c r="BZ19" s="34"/>
      <c r="CA19" s="34"/>
      <c r="CB19" s="34"/>
      <c r="CC19" s="34"/>
      <c r="CD19" s="34"/>
      <c r="CE19" s="34"/>
      <c r="CF19" s="34"/>
      <c r="CG19" s="34"/>
      <c r="CH19" s="34" t="s">
        <v>218</v>
      </c>
      <c r="CI19" s="34"/>
      <c r="CJ19" s="34" t="s">
        <v>273</v>
      </c>
      <c r="CK19" s="34"/>
      <c r="CL19" s="34"/>
      <c r="CM19" s="34" t="s">
        <v>212</v>
      </c>
      <c r="CN19" s="34"/>
      <c r="CO19" s="34" t="s">
        <v>219</v>
      </c>
      <c r="CP19" s="34"/>
      <c r="CQ19" s="34"/>
      <c r="CR19" s="34"/>
      <c r="CS19" s="34"/>
      <c r="CT19" s="34"/>
      <c r="CU19" s="34" t="s">
        <v>220</v>
      </c>
      <c r="CV19" s="34"/>
      <c r="CW19" s="34"/>
      <c r="CX19" s="34"/>
      <c r="CY19" s="34"/>
      <c r="CZ19" s="34"/>
      <c r="DA19" s="34"/>
      <c r="DB19" s="34"/>
      <c r="DC19" s="34" t="s">
        <v>221</v>
      </c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 t="s">
        <v>216</v>
      </c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>
        <v>1</v>
      </c>
      <c r="ES19" s="34">
        <v>11</v>
      </c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 t="s">
        <v>222</v>
      </c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 t="s">
        <v>400</v>
      </c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 t="s">
        <v>401</v>
      </c>
      <c r="GJ19" s="34" t="s">
        <v>225</v>
      </c>
      <c r="GK19" s="34"/>
      <c r="GL19" s="34" t="s">
        <v>402</v>
      </c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>
        <v>11</v>
      </c>
      <c r="HG19" s="34"/>
      <c r="HH19" s="34"/>
      <c r="HI19" s="34"/>
      <c r="HJ19" s="34"/>
      <c r="HK19" s="34"/>
      <c r="HL19" s="34"/>
      <c r="HM19" s="34" t="b">
        <v>1</v>
      </c>
    </row>
    <row r="20" spans="1:222" ht="28.5" customHeight="1" x14ac:dyDescent="0.35">
      <c r="A20" s="32" t="s">
        <v>207</v>
      </c>
      <c r="B20" s="33" t="s">
        <v>403</v>
      </c>
      <c r="C20" s="34" t="s">
        <v>404</v>
      </c>
      <c r="D20" s="35" t="s">
        <v>210</v>
      </c>
      <c r="E20" s="34" t="s">
        <v>333</v>
      </c>
      <c r="F20" s="34" t="s">
        <v>212</v>
      </c>
      <c r="G20" s="36" t="s">
        <v>213</v>
      </c>
      <c r="H20" s="34" t="s">
        <v>240</v>
      </c>
      <c r="I20" s="34" t="s">
        <v>215</v>
      </c>
      <c r="J20" s="34" t="s">
        <v>215</v>
      </c>
      <c r="K20" s="37">
        <v>42234.619444444441</v>
      </c>
      <c r="L20" s="34"/>
      <c r="M20" s="37">
        <v>42294.552777777775</v>
      </c>
      <c r="N20" s="34"/>
      <c r="O20" s="34"/>
      <c r="P20" s="34"/>
      <c r="Q20" s="34">
        <v>0</v>
      </c>
      <c r="R20" s="34">
        <v>1</v>
      </c>
      <c r="S20" s="34"/>
      <c r="T20" s="34">
        <v>32400</v>
      </c>
      <c r="U20" s="34">
        <v>0</v>
      </c>
      <c r="V20" s="34">
        <v>486000</v>
      </c>
      <c r="W20" s="38">
        <v>15</v>
      </c>
      <c r="X20" s="34"/>
      <c r="Y20" s="34"/>
      <c r="Z20" s="34" t="s">
        <v>405</v>
      </c>
      <c r="AA20" s="34"/>
      <c r="AB20" s="38">
        <v>1</v>
      </c>
      <c r="AC20" s="38">
        <v>1</v>
      </c>
      <c r="AD20" s="34">
        <v>486000</v>
      </c>
      <c r="AE20" s="34">
        <v>0</v>
      </c>
      <c r="AF20" s="34">
        <v>32400</v>
      </c>
      <c r="AG20" s="34" t="s">
        <v>326</v>
      </c>
      <c r="AH20" s="34"/>
      <c r="AI20" s="34"/>
      <c r="AJ20" s="34"/>
      <c r="AK20" s="34"/>
      <c r="AL20" s="34" t="s">
        <v>216</v>
      </c>
      <c r="AM20" s="34"/>
      <c r="AN20" s="34"/>
      <c r="AO20" s="34"/>
      <c r="AP20" s="34"/>
      <c r="AQ20" s="34"/>
      <c r="AR20" s="34"/>
      <c r="AS20" s="34"/>
      <c r="AT20" s="34" t="s">
        <v>217</v>
      </c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 t="s">
        <v>406</v>
      </c>
      <c r="BH20" s="34" t="s">
        <v>239</v>
      </c>
      <c r="BI20" s="34"/>
      <c r="BJ20" s="34" t="s">
        <v>212</v>
      </c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9">
        <v>42241</v>
      </c>
      <c r="BX20" s="39">
        <v>42258</v>
      </c>
      <c r="BY20" s="34"/>
      <c r="BZ20" s="34"/>
      <c r="CA20" s="34"/>
      <c r="CB20" s="34"/>
      <c r="CC20" s="34"/>
      <c r="CD20" s="34"/>
      <c r="CE20" s="34"/>
      <c r="CF20" s="34"/>
      <c r="CG20" s="34"/>
      <c r="CH20" s="34" t="s">
        <v>218</v>
      </c>
      <c r="CI20" s="34"/>
      <c r="CJ20" s="34" t="s">
        <v>240</v>
      </c>
      <c r="CK20" s="34"/>
      <c r="CL20" s="34"/>
      <c r="CM20" s="34" t="s">
        <v>212</v>
      </c>
      <c r="CN20" s="34"/>
      <c r="CO20" s="34" t="s">
        <v>219</v>
      </c>
      <c r="CP20" s="34"/>
      <c r="CQ20" s="34"/>
      <c r="CR20" s="34"/>
      <c r="CS20" s="34"/>
      <c r="CT20" s="34"/>
      <c r="CU20" s="34" t="s">
        <v>220</v>
      </c>
      <c r="CV20" s="34"/>
      <c r="CW20" s="34"/>
      <c r="CX20" s="34"/>
      <c r="CY20" s="34"/>
      <c r="CZ20" s="34"/>
      <c r="DA20" s="34"/>
      <c r="DB20" s="34"/>
      <c r="DC20" s="34" t="s">
        <v>221</v>
      </c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 t="s">
        <v>216</v>
      </c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>
        <v>1</v>
      </c>
      <c r="ES20" s="34">
        <v>16</v>
      </c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 t="s">
        <v>222</v>
      </c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 t="s">
        <v>407</v>
      </c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 t="s">
        <v>215</v>
      </c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>
        <v>16</v>
      </c>
      <c r="HG20" s="34"/>
      <c r="HH20" s="34"/>
      <c r="HI20" s="34"/>
      <c r="HJ20" s="34"/>
      <c r="HK20" s="34"/>
      <c r="HL20" s="34"/>
      <c r="HM20" s="34" t="b">
        <v>1</v>
      </c>
    </row>
    <row r="21" spans="1:222" ht="28.5" customHeight="1" x14ac:dyDescent="0.35">
      <c r="A21" s="32" t="s">
        <v>207</v>
      </c>
      <c r="B21" s="33" t="s">
        <v>408</v>
      </c>
      <c r="C21" s="34" t="s">
        <v>409</v>
      </c>
      <c r="D21" s="35" t="s">
        <v>210</v>
      </c>
      <c r="E21" s="34" t="s">
        <v>333</v>
      </c>
      <c r="F21" s="34" t="s">
        <v>212</v>
      </c>
      <c r="G21" s="36" t="s">
        <v>213</v>
      </c>
      <c r="H21" s="34" t="s">
        <v>254</v>
      </c>
      <c r="I21" s="34" t="s">
        <v>215</v>
      </c>
      <c r="J21" s="34" t="s">
        <v>215</v>
      </c>
      <c r="K21" s="37">
        <v>42234.619444444441</v>
      </c>
      <c r="L21" s="34"/>
      <c r="M21" s="37">
        <v>42304.770138888889</v>
      </c>
      <c r="N21" s="34"/>
      <c r="O21" s="34"/>
      <c r="P21" s="34"/>
      <c r="Q21" s="34">
        <v>0</v>
      </c>
      <c r="R21" s="34">
        <v>2</v>
      </c>
      <c r="S21" s="34"/>
      <c r="T21" s="34">
        <v>32400</v>
      </c>
      <c r="U21" s="34">
        <v>27000</v>
      </c>
      <c r="V21" s="34">
        <v>5400</v>
      </c>
      <c r="W21" s="38">
        <v>0.16</v>
      </c>
      <c r="X21" s="34"/>
      <c r="Y21" s="34"/>
      <c r="Z21" s="34" t="s">
        <v>410</v>
      </c>
      <c r="AA21" s="34"/>
      <c r="AB21" s="38">
        <v>0.16</v>
      </c>
      <c r="AC21" s="38">
        <v>0.16</v>
      </c>
      <c r="AD21" s="34">
        <v>5400</v>
      </c>
      <c r="AE21" s="34">
        <v>27000</v>
      </c>
      <c r="AF21" s="34">
        <v>32400</v>
      </c>
      <c r="AG21" s="34" t="s">
        <v>326</v>
      </c>
      <c r="AH21" s="34"/>
      <c r="AI21" s="34"/>
      <c r="AJ21" s="34"/>
      <c r="AK21" s="34"/>
      <c r="AL21" s="34" t="s">
        <v>216</v>
      </c>
      <c r="AM21" s="34"/>
      <c r="AN21" s="34"/>
      <c r="AO21" s="34"/>
      <c r="AP21" s="34"/>
      <c r="AQ21" s="34"/>
      <c r="AR21" s="34"/>
      <c r="AS21" s="34"/>
      <c r="AT21" s="34" t="s">
        <v>411</v>
      </c>
      <c r="AU21" s="34"/>
      <c r="AV21" s="34"/>
      <c r="AW21" s="34"/>
      <c r="AX21" s="34"/>
      <c r="AY21" s="34"/>
      <c r="AZ21" s="34"/>
      <c r="BA21" s="34"/>
      <c r="BB21" s="34"/>
      <c r="BC21" s="34"/>
      <c r="BD21" s="34" t="s">
        <v>412</v>
      </c>
      <c r="BE21" s="34" t="s">
        <v>412</v>
      </c>
      <c r="BF21" s="34"/>
      <c r="BG21" s="34" t="s">
        <v>334</v>
      </c>
      <c r="BH21" s="34" t="s">
        <v>239</v>
      </c>
      <c r="BI21" s="34"/>
      <c r="BJ21" s="34" t="s">
        <v>212</v>
      </c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9">
        <v>42249</v>
      </c>
      <c r="BX21" s="39">
        <v>42268</v>
      </c>
      <c r="BY21" s="34"/>
      <c r="BZ21" s="34"/>
      <c r="CA21" s="34"/>
      <c r="CB21" s="34"/>
      <c r="CC21" s="34"/>
      <c r="CD21" s="34"/>
      <c r="CE21" s="34"/>
      <c r="CF21" s="34"/>
      <c r="CG21" s="34"/>
      <c r="CH21" s="34" t="s">
        <v>218</v>
      </c>
      <c r="CI21" s="34"/>
      <c r="CJ21" s="34" t="s">
        <v>254</v>
      </c>
      <c r="CK21" s="34"/>
      <c r="CL21" s="34"/>
      <c r="CM21" s="34" t="s">
        <v>212</v>
      </c>
      <c r="CN21" s="34"/>
      <c r="CO21" s="34" t="s">
        <v>219</v>
      </c>
      <c r="CP21" s="34"/>
      <c r="CQ21" s="34"/>
      <c r="CR21" s="34"/>
      <c r="CS21" s="34"/>
      <c r="CT21" s="34"/>
      <c r="CU21" s="34" t="s">
        <v>220</v>
      </c>
      <c r="CV21" s="34"/>
      <c r="CW21" s="34"/>
      <c r="CX21" s="34"/>
      <c r="CY21" s="34"/>
      <c r="CZ21" s="34"/>
      <c r="DA21" s="34"/>
      <c r="DB21" s="34"/>
      <c r="DC21" s="34" t="s">
        <v>221</v>
      </c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9">
        <v>42303</v>
      </c>
      <c r="DQ21" s="34"/>
      <c r="DR21" s="34"/>
      <c r="DS21" s="34"/>
      <c r="DT21" s="34"/>
      <c r="DU21" s="34"/>
      <c r="DV21" s="34"/>
      <c r="DW21" s="34"/>
      <c r="DX21" s="34" t="s">
        <v>216</v>
      </c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>
        <v>2</v>
      </c>
      <c r="ES21" s="34">
        <v>10</v>
      </c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 t="s">
        <v>222</v>
      </c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 t="s">
        <v>413</v>
      </c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 t="s">
        <v>414</v>
      </c>
      <c r="GJ21" s="34" t="s">
        <v>225</v>
      </c>
      <c r="GK21" s="34"/>
      <c r="GL21" s="34" t="s">
        <v>215</v>
      </c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>
        <v>9</v>
      </c>
      <c r="HG21" s="34"/>
      <c r="HH21" s="34"/>
      <c r="HI21" s="34"/>
      <c r="HJ21" s="34"/>
      <c r="HK21" s="34">
        <v>1</v>
      </c>
      <c r="HL21" s="34"/>
      <c r="HM21" s="34" t="b">
        <v>1</v>
      </c>
    </row>
    <row r="22" spans="1:222" ht="28.5" customHeight="1" x14ac:dyDescent="0.35">
      <c r="A22" s="32" t="s">
        <v>207</v>
      </c>
      <c r="B22" s="33" t="s">
        <v>415</v>
      </c>
      <c r="C22" s="34" t="s">
        <v>416</v>
      </c>
      <c r="D22" s="35" t="s">
        <v>210</v>
      </c>
      <c r="E22" s="34" t="s">
        <v>253</v>
      </c>
      <c r="F22" s="34" t="s">
        <v>212</v>
      </c>
      <c r="G22" s="36" t="s">
        <v>213</v>
      </c>
      <c r="H22" s="34" t="s">
        <v>266</v>
      </c>
      <c r="I22" s="34" t="s">
        <v>215</v>
      </c>
      <c r="J22" s="34" t="s">
        <v>215</v>
      </c>
      <c r="K22" s="37">
        <v>42234.619444444441</v>
      </c>
      <c r="L22" s="34"/>
      <c r="M22" s="37">
        <v>42272.584722222222</v>
      </c>
      <c r="N22" s="34"/>
      <c r="O22" s="34"/>
      <c r="P22" s="34"/>
      <c r="Q22" s="34">
        <v>0</v>
      </c>
      <c r="R22" s="34">
        <v>1</v>
      </c>
      <c r="S22" s="34"/>
      <c r="T22" s="34">
        <v>288000</v>
      </c>
      <c r="U22" s="34">
        <v>32400</v>
      </c>
      <c r="V22" s="34"/>
      <c r="W22" s="38">
        <v>0</v>
      </c>
      <c r="X22" s="34"/>
      <c r="Y22" s="34"/>
      <c r="Z22" s="34" t="s">
        <v>416</v>
      </c>
      <c r="AA22" s="34"/>
      <c r="AB22" s="38">
        <v>0</v>
      </c>
      <c r="AC22" s="38">
        <v>0</v>
      </c>
      <c r="AD22" s="34"/>
      <c r="AE22" s="34">
        <v>32400</v>
      </c>
      <c r="AF22" s="34">
        <v>288000</v>
      </c>
      <c r="AG22" s="34" t="s">
        <v>326</v>
      </c>
      <c r="AH22" s="34"/>
      <c r="AI22" s="34"/>
      <c r="AJ22" s="34"/>
      <c r="AK22" s="34"/>
      <c r="AL22" s="34" t="s">
        <v>216</v>
      </c>
      <c r="AM22" s="34"/>
      <c r="AN22" s="34"/>
      <c r="AO22" s="34"/>
      <c r="AP22" s="34"/>
      <c r="AQ22" s="34"/>
      <c r="AR22" s="34"/>
      <c r="AS22" s="34"/>
      <c r="AT22" s="34" t="s">
        <v>217</v>
      </c>
      <c r="AU22" s="34" t="s">
        <v>218</v>
      </c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 t="s">
        <v>212</v>
      </c>
      <c r="BK22" s="34"/>
      <c r="BL22" s="34"/>
      <c r="BM22" s="34"/>
      <c r="BN22" s="34"/>
      <c r="BO22" s="37">
        <v>42272.584722222222</v>
      </c>
      <c r="BP22" s="34"/>
      <c r="BQ22" s="34"/>
      <c r="BR22" s="34"/>
      <c r="BS22" s="34"/>
      <c r="BT22" s="34"/>
      <c r="BU22" s="34"/>
      <c r="BV22" s="34"/>
      <c r="BW22" s="39">
        <v>42258</v>
      </c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 t="s">
        <v>218</v>
      </c>
      <c r="CI22" s="34"/>
      <c r="CJ22" s="34" t="s">
        <v>266</v>
      </c>
      <c r="CK22" s="34"/>
      <c r="CL22" s="40">
        <v>35017</v>
      </c>
      <c r="CM22" s="34" t="s">
        <v>212</v>
      </c>
      <c r="CN22" s="34"/>
      <c r="CO22" s="34" t="s">
        <v>219</v>
      </c>
      <c r="CP22" s="34"/>
      <c r="CQ22" s="34"/>
      <c r="CR22" s="34"/>
      <c r="CS22" s="34"/>
      <c r="CT22" s="34"/>
      <c r="CU22" s="34" t="s">
        <v>220</v>
      </c>
      <c r="CV22" s="34"/>
      <c r="CW22" s="34"/>
      <c r="CX22" s="34"/>
      <c r="CY22" s="34"/>
      <c r="CZ22" s="34"/>
      <c r="DA22" s="34"/>
      <c r="DB22" s="34"/>
      <c r="DC22" s="34" t="s">
        <v>221</v>
      </c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 t="s">
        <v>216</v>
      </c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>
        <v>0</v>
      </c>
      <c r="ES22" s="34">
        <v>15</v>
      </c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 t="s">
        <v>222</v>
      </c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 t="s">
        <v>417</v>
      </c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>
        <v>14</v>
      </c>
      <c r="HG22" s="34"/>
      <c r="HH22" s="34">
        <v>1</v>
      </c>
      <c r="HI22" s="34"/>
      <c r="HJ22" s="34"/>
      <c r="HK22" s="34"/>
      <c r="HL22" s="34"/>
      <c r="HM22" s="34" t="b">
        <v>1</v>
      </c>
    </row>
    <row r="23" spans="1:222" ht="28.5" customHeight="1" x14ac:dyDescent="0.35">
      <c r="A23" s="32" t="s">
        <v>207</v>
      </c>
      <c r="B23" s="33" t="s">
        <v>418</v>
      </c>
      <c r="C23" s="34" t="s">
        <v>419</v>
      </c>
      <c r="D23" s="35" t="s">
        <v>210</v>
      </c>
      <c r="E23" s="34" t="s">
        <v>225</v>
      </c>
      <c r="F23" s="34" t="s">
        <v>212</v>
      </c>
      <c r="G23" s="36" t="s">
        <v>213</v>
      </c>
      <c r="H23" s="34" t="s">
        <v>291</v>
      </c>
      <c r="I23" s="34" t="s">
        <v>215</v>
      </c>
      <c r="J23" s="34" t="s">
        <v>215</v>
      </c>
      <c r="K23" s="37">
        <v>42234.619444444441</v>
      </c>
      <c r="L23" s="34"/>
      <c r="M23" s="37">
        <v>42290.712500000001</v>
      </c>
      <c r="N23" s="34"/>
      <c r="O23" s="34"/>
      <c r="P23" s="34"/>
      <c r="Q23" s="34">
        <v>0</v>
      </c>
      <c r="R23" s="34">
        <v>2</v>
      </c>
      <c r="S23" s="34"/>
      <c r="T23" s="34">
        <v>388800</v>
      </c>
      <c r="U23" s="34">
        <v>64800</v>
      </c>
      <c r="V23" s="34">
        <v>324000</v>
      </c>
      <c r="W23" s="38">
        <v>0.83</v>
      </c>
      <c r="X23" s="34"/>
      <c r="Y23" s="34"/>
      <c r="Z23" s="34" t="s">
        <v>419</v>
      </c>
      <c r="AA23" s="34"/>
      <c r="AB23" s="38">
        <v>0.83</v>
      </c>
      <c r="AC23" s="38">
        <v>0.83</v>
      </c>
      <c r="AD23" s="34">
        <v>324000</v>
      </c>
      <c r="AE23" s="34">
        <v>64800</v>
      </c>
      <c r="AF23" s="34">
        <v>388800</v>
      </c>
      <c r="AG23" s="34" t="s">
        <v>326</v>
      </c>
      <c r="AH23" s="34"/>
      <c r="AI23" s="34"/>
      <c r="AJ23" s="34"/>
      <c r="AK23" s="34"/>
      <c r="AL23" s="34" t="s">
        <v>216</v>
      </c>
      <c r="AM23" s="34"/>
      <c r="AN23" s="34"/>
      <c r="AO23" s="34"/>
      <c r="AP23" s="34"/>
      <c r="AQ23" s="34"/>
      <c r="AR23" s="34"/>
      <c r="AS23" s="34"/>
      <c r="AT23" s="34" t="s">
        <v>217</v>
      </c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 t="s">
        <v>249</v>
      </c>
      <c r="BI23" s="34"/>
      <c r="BJ23" s="34" t="s">
        <v>212</v>
      </c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9">
        <v>42257</v>
      </c>
      <c r="BX23" s="39">
        <v>42272</v>
      </c>
      <c r="BY23" s="34"/>
      <c r="BZ23" s="34"/>
      <c r="CA23" s="34"/>
      <c r="CB23" s="34"/>
      <c r="CC23" s="34"/>
      <c r="CD23" s="34"/>
      <c r="CE23" s="34"/>
      <c r="CF23" s="34"/>
      <c r="CG23" s="34"/>
      <c r="CH23" s="34" t="s">
        <v>218</v>
      </c>
      <c r="CI23" s="34"/>
      <c r="CJ23" s="34" t="s">
        <v>247</v>
      </c>
      <c r="CK23" s="34"/>
      <c r="CL23" s="40">
        <v>34754</v>
      </c>
      <c r="CM23" s="34" t="s">
        <v>212</v>
      </c>
      <c r="CN23" s="34"/>
      <c r="CO23" s="34" t="s">
        <v>219</v>
      </c>
      <c r="CP23" s="34"/>
      <c r="CQ23" s="34"/>
      <c r="CR23" s="34"/>
      <c r="CS23" s="34"/>
      <c r="CT23" s="34"/>
      <c r="CU23" s="34" t="s">
        <v>220</v>
      </c>
      <c r="CV23" s="34"/>
      <c r="CW23" s="34"/>
      <c r="CX23" s="34"/>
      <c r="CY23" s="34"/>
      <c r="CZ23" s="34"/>
      <c r="DA23" s="34"/>
      <c r="DB23" s="34"/>
      <c r="DC23" s="34" t="s">
        <v>221</v>
      </c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 t="s">
        <v>216</v>
      </c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>
        <v>1</v>
      </c>
      <c r="ES23" s="34">
        <v>16</v>
      </c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 t="s">
        <v>222</v>
      </c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 t="s">
        <v>420</v>
      </c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 t="s">
        <v>291</v>
      </c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>
        <v>16</v>
      </c>
      <c r="HG23" s="34"/>
      <c r="HH23" s="34"/>
      <c r="HI23" s="34"/>
      <c r="HJ23" s="34"/>
      <c r="HK23" s="34"/>
      <c r="HL23" s="34"/>
      <c r="HM23" s="34" t="b">
        <v>1</v>
      </c>
    </row>
    <row r="24" spans="1:222" ht="28.5" customHeight="1" x14ac:dyDescent="0.35">
      <c r="A24" s="32" t="s">
        <v>207</v>
      </c>
      <c r="B24" s="33" t="s">
        <v>421</v>
      </c>
      <c r="C24" s="34" t="s">
        <v>422</v>
      </c>
      <c r="D24" s="35" t="s">
        <v>210</v>
      </c>
      <c r="E24" s="34" t="s">
        <v>333</v>
      </c>
      <c r="F24" s="34" t="s">
        <v>212</v>
      </c>
      <c r="G24" s="36" t="s">
        <v>213</v>
      </c>
      <c r="H24" s="34" t="s">
        <v>247</v>
      </c>
      <c r="I24" s="34" t="s">
        <v>215</v>
      </c>
      <c r="J24" s="34" t="s">
        <v>215</v>
      </c>
      <c r="K24" s="37">
        <v>42234.619444444441</v>
      </c>
      <c r="L24" s="34"/>
      <c r="M24" s="37">
        <v>42304.686805555553</v>
      </c>
      <c r="N24" s="34"/>
      <c r="O24" s="34"/>
      <c r="P24" s="34"/>
      <c r="Q24" s="34">
        <v>0</v>
      </c>
      <c r="R24" s="34">
        <v>2</v>
      </c>
      <c r="S24" s="34"/>
      <c r="T24" s="34">
        <v>180000</v>
      </c>
      <c r="U24" s="34">
        <v>145800</v>
      </c>
      <c r="V24" s="34">
        <v>34200</v>
      </c>
      <c r="W24" s="38">
        <v>0.19</v>
      </c>
      <c r="X24" s="34"/>
      <c r="Y24" s="34" t="s">
        <v>423</v>
      </c>
      <c r="Z24" s="34" t="s">
        <v>424</v>
      </c>
      <c r="AA24" s="34"/>
      <c r="AB24" s="38">
        <v>0.19</v>
      </c>
      <c r="AC24" s="38">
        <v>0.19</v>
      </c>
      <c r="AD24" s="34">
        <v>34200</v>
      </c>
      <c r="AE24" s="34">
        <v>145800</v>
      </c>
      <c r="AF24" s="34">
        <v>180000</v>
      </c>
      <c r="AG24" s="34" t="s">
        <v>326</v>
      </c>
      <c r="AH24" s="34"/>
      <c r="AI24" s="34"/>
      <c r="AJ24" s="34"/>
      <c r="AK24" s="34"/>
      <c r="AL24" s="34" t="s">
        <v>216</v>
      </c>
      <c r="AM24" s="34"/>
      <c r="AN24" s="34"/>
      <c r="AO24" s="34"/>
      <c r="AP24" s="34"/>
      <c r="AQ24" s="34"/>
      <c r="AR24" s="34"/>
      <c r="AS24" s="34"/>
      <c r="AT24" s="34" t="s">
        <v>248</v>
      </c>
      <c r="AU24" s="34" t="s">
        <v>262</v>
      </c>
      <c r="AV24" s="34"/>
      <c r="AW24" s="34"/>
      <c r="AX24" s="34"/>
      <c r="AY24" s="34"/>
      <c r="AZ24" s="34"/>
      <c r="BA24" s="34"/>
      <c r="BB24" s="34"/>
      <c r="BC24" s="34"/>
      <c r="BD24" s="34" t="s">
        <v>412</v>
      </c>
      <c r="BE24" s="34" t="s">
        <v>412</v>
      </c>
      <c r="BF24" s="34"/>
      <c r="BG24" s="34" t="s">
        <v>334</v>
      </c>
      <c r="BH24" s="34" t="s">
        <v>249</v>
      </c>
      <c r="BI24" s="34"/>
      <c r="BJ24" s="34" t="s">
        <v>212</v>
      </c>
      <c r="BK24" s="34"/>
      <c r="BL24" s="34"/>
      <c r="BM24" s="34"/>
      <c r="BN24" s="34"/>
      <c r="BO24" s="37">
        <v>42256.522916666669</v>
      </c>
      <c r="BP24" s="34"/>
      <c r="BQ24" s="34"/>
      <c r="BR24" s="34"/>
      <c r="BS24" s="34"/>
      <c r="BT24" s="34"/>
      <c r="BU24" s="34"/>
      <c r="BV24" s="37">
        <v>42271.822222222225</v>
      </c>
      <c r="BW24" s="39">
        <v>42256</v>
      </c>
      <c r="BX24" s="39">
        <v>42273</v>
      </c>
      <c r="BY24" s="34"/>
      <c r="BZ24" s="34"/>
      <c r="CA24" s="34"/>
      <c r="CB24" s="34"/>
      <c r="CC24" s="34"/>
      <c r="CD24" s="34"/>
      <c r="CE24" s="34"/>
      <c r="CF24" s="34"/>
      <c r="CG24" s="34"/>
      <c r="CH24" s="34" t="s">
        <v>218</v>
      </c>
      <c r="CI24" s="34"/>
      <c r="CJ24" s="34" t="s">
        <v>247</v>
      </c>
      <c r="CK24" s="34"/>
      <c r="CL24" s="40">
        <v>34754</v>
      </c>
      <c r="CM24" s="34" t="s">
        <v>212</v>
      </c>
      <c r="CN24" s="34"/>
      <c r="CO24" s="34" t="s">
        <v>219</v>
      </c>
      <c r="CP24" s="34"/>
      <c r="CQ24" s="34"/>
      <c r="CR24" s="34"/>
      <c r="CS24" s="34"/>
      <c r="CT24" s="34"/>
      <c r="CU24" s="34" t="s">
        <v>220</v>
      </c>
      <c r="CV24" s="34"/>
      <c r="CW24" s="34"/>
      <c r="CX24" s="34"/>
      <c r="CY24" s="34"/>
      <c r="CZ24" s="34"/>
      <c r="DA24" s="34"/>
      <c r="DB24" s="34"/>
      <c r="DC24" s="34" t="s">
        <v>221</v>
      </c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9">
        <v>42297</v>
      </c>
      <c r="DQ24" s="34"/>
      <c r="DR24" s="34"/>
      <c r="DS24" s="34"/>
      <c r="DT24" s="34"/>
      <c r="DU24" s="34"/>
      <c r="DV24" s="34"/>
      <c r="DW24" s="34"/>
      <c r="DX24" s="34" t="s">
        <v>216</v>
      </c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>
        <v>2</v>
      </c>
      <c r="ES24" s="34">
        <v>13</v>
      </c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 t="s">
        <v>222</v>
      </c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 t="s">
        <v>425</v>
      </c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 t="s">
        <v>426</v>
      </c>
      <c r="GJ24" s="34" t="s">
        <v>225</v>
      </c>
      <c r="GK24" s="34"/>
      <c r="GL24" s="34" t="s">
        <v>215</v>
      </c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>
        <v>11</v>
      </c>
      <c r="HG24" s="34"/>
      <c r="HH24" s="34"/>
      <c r="HI24" s="34"/>
      <c r="HJ24" s="34">
        <v>2</v>
      </c>
      <c r="HK24" s="34"/>
      <c r="HL24" s="34"/>
      <c r="HM24" s="34" t="b">
        <v>1</v>
      </c>
    </row>
    <row r="25" spans="1:222" ht="28.5" customHeight="1" x14ac:dyDescent="0.35">
      <c r="A25" s="32" t="s">
        <v>207</v>
      </c>
      <c r="B25" s="33" t="s">
        <v>427</v>
      </c>
      <c r="C25" s="34" t="s">
        <v>428</v>
      </c>
      <c r="D25" s="35" t="s">
        <v>210</v>
      </c>
      <c r="E25" s="34" t="s">
        <v>229</v>
      </c>
      <c r="F25" s="34" t="s">
        <v>212</v>
      </c>
      <c r="G25" s="36" t="s">
        <v>213</v>
      </c>
      <c r="H25" s="34" t="s">
        <v>214</v>
      </c>
      <c r="I25" s="34" t="s">
        <v>215</v>
      </c>
      <c r="J25" s="34" t="s">
        <v>215</v>
      </c>
      <c r="K25" s="37">
        <v>42234.612500000003</v>
      </c>
      <c r="L25" s="34"/>
      <c r="M25" s="37">
        <v>42307.520833333336</v>
      </c>
      <c r="N25" s="34"/>
      <c r="O25" s="34"/>
      <c r="P25" s="34"/>
      <c r="Q25" s="34">
        <v>0</v>
      </c>
      <c r="R25" s="34">
        <v>1</v>
      </c>
      <c r="S25" s="34"/>
      <c r="T25" s="34">
        <v>32400</v>
      </c>
      <c r="U25" s="34">
        <v>32400</v>
      </c>
      <c r="V25" s="34"/>
      <c r="W25" s="38">
        <v>0</v>
      </c>
      <c r="X25" s="34"/>
      <c r="Y25" s="34"/>
      <c r="Z25" s="34" t="s">
        <v>429</v>
      </c>
      <c r="AA25" s="34"/>
      <c r="AB25" s="38">
        <v>0</v>
      </c>
      <c r="AC25" s="38">
        <v>0</v>
      </c>
      <c r="AD25" s="34"/>
      <c r="AE25" s="34">
        <v>32400</v>
      </c>
      <c r="AF25" s="34">
        <v>32400</v>
      </c>
      <c r="AG25" s="34" t="s">
        <v>326</v>
      </c>
      <c r="AH25" s="34"/>
      <c r="AI25" s="34"/>
      <c r="AJ25" s="34"/>
      <c r="AK25" s="34"/>
      <c r="AL25" s="34" t="s">
        <v>216</v>
      </c>
      <c r="AM25" s="34"/>
      <c r="AN25" s="34"/>
      <c r="AO25" s="34"/>
      <c r="AP25" s="34"/>
      <c r="AQ25" s="34"/>
      <c r="AR25" s="34"/>
      <c r="AS25" s="34"/>
      <c r="AT25" s="34" t="s">
        <v>217</v>
      </c>
      <c r="AU25" s="34" t="s">
        <v>218</v>
      </c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 t="s">
        <v>212</v>
      </c>
      <c r="BK25" s="34"/>
      <c r="BL25" s="34"/>
      <c r="BM25" s="34"/>
      <c r="BN25" s="34"/>
      <c r="BO25" s="37">
        <v>42270.72152777778</v>
      </c>
      <c r="BP25" s="34"/>
      <c r="BQ25" s="34"/>
      <c r="BR25" s="34"/>
      <c r="BS25" s="34"/>
      <c r="BT25" s="34"/>
      <c r="BU25" s="34"/>
      <c r="BV25" s="37">
        <v>42305.811111111114</v>
      </c>
      <c r="BW25" s="39">
        <v>42270</v>
      </c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 t="s">
        <v>218</v>
      </c>
      <c r="CI25" s="34"/>
      <c r="CJ25" s="34" t="s">
        <v>214</v>
      </c>
      <c r="CK25" s="34"/>
      <c r="CL25" s="40">
        <v>34656</v>
      </c>
      <c r="CM25" s="34" t="s">
        <v>212</v>
      </c>
      <c r="CN25" s="34"/>
      <c r="CO25" s="34" t="s">
        <v>219</v>
      </c>
      <c r="CP25" s="34"/>
      <c r="CQ25" s="34" t="s">
        <v>258</v>
      </c>
      <c r="CR25" s="34"/>
      <c r="CS25" s="34"/>
      <c r="CT25" s="34"/>
      <c r="CU25" s="34" t="s">
        <v>220</v>
      </c>
      <c r="CV25" s="34"/>
      <c r="CW25" s="34"/>
      <c r="CX25" s="34"/>
      <c r="CY25" s="34"/>
      <c r="CZ25" s="34"/>
      <c r="DA25" s="34"/>
      <c r="DB25" s="34"/>
      <c r="DC25" s="34" t="s">
        <v>221</v>
      </c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 t="s">
        <v>216</v>
      </c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>
        <v>0</v>
      </c>
      <c r="ES25" s="34">
        <v>21</v>
      </c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 t="s">
        <v>222</v>
      </c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 t="s">
        <v>430</v>
      </c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>
        <v>21</v>
      </c>
      <c r="HG25" s="34"/>
      <c r="HH25" s="34"/>
      <c r="HI25" s="34"/>
      <c r="HJ25" s="34"/>
      <c r="HK25" s="34"/>
      <c r="HL25" s="34"/>
      <c r="HM25" s="34" t="b">
        <v>1</v>
      </c>
    </row>
    <row r="26" spans="1:222" ht="28.5" customHeight="1" x14ac:dyDescent="0.35">
      <c r="A26" s="32" t="s">
        <v>207</v>
      </c>
      <c r="B26" s="33" t="s">
        <v>431</v>
      </c>
      <c r="C26" s="34" t="s">
        <v>432</v>
      </c>
      <c r="D26" s="35" t="s">
        <v>210</v>
      </c>
      <c r="E26" s="34" t="s">
        <v>211</v>
      </c>
      <c r="F26" s="34" t="s">
        <v>212</v>
      </c>
      <c r="G26" s="36" t="s">
        <v>213</v>
      </c>
      <c r="H26" s="34" t="s">
        <v>240</v>
      </c>
      <c r="I26" s="34" t="s">
        <v>215</v>
      </c>
      <c r="J26" s="34" t="s">
        <v>215</v>
      </c>
      <c r="K26" s="37">
        <v>42234.612500000003</v>
      </c>
      <c r="L26" s="34"/>
      <c r="M26" s="37">
        <v>42280.81527777778</v>
      </c>
      <c r="N26" s="34"/>
      <c r="O26" s="34"/>
      <c r="P26" s="34"/>
      <c r="Q26" s="34">
        <v>0</v>
      </c>
      <c r="R26" s="34">
        <v>2</v>
      </c>
      <c r="S26" s="34"/>
      <c r="T26" s="34">
        <v>32400</v>
      </c>
      <c r="U26" s="34">
        <v>0</v>
      </c>
      <c r="V26" s="34">
        <v>648000</v>
      </c>
      <c r="W26" s="38">
        <v>20</v>
      </c>
      <c r="X26" s="34"/>
      <c r="Y26" s="34" t="s">
        <v>433</v>
      </c>
      <c r="Z26" s="34" t="s">
        <v>434</v>
      </c>
      <c r="AA26" s="34"/>
      <c r="AB26" s="38">
        <v>1</v>
      </c>
      <c r="AC26" s="38">
        <v>1</v>
      </c>
      <c r="AD26" s="34">
        <v>648000</v>
      </c>
      <c r="AE26" s="34">
        <v>0</v>
      </c>
      <c r="AF26" s="34">
        <v>32400</v>
      </c>
      <c r="AG26" s="34" t="s">
        <v>326</v>
      </c>
      <c r="AH26" s="34"/>
      <c r="AI26" s="34"/>
      <c r="AJ26" s="34"/>
      <c r="AK26" s="34"/>
      <c r="AL26" s="34" t="s">
        <v>216</v>
      </c>
      <c r="AM26" s="34"/>
      <c r="AN26" s="34"/>
      <c r="AO26" s="34"/>
      <c r="AP26" s="34"/>
      <c r="AQ26" s="34"/>
      <c r="AR26" s="34"/>
      <c r="AS26" s="34"/>
      <c r="AT26" s="34" t="s">
        <v>248</v>
      </c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 t="s">
        <v>334</v>
      </c>
      <c r="BH26" s="34" t="s">
        <v>249</v>
      </c>
      <c r="BI26" s="34"/>
      <c r="BJ26" s="34" t="s">
        <v>212</v>
      </c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9">
        <v>42241</v>
      </c>
      <c r="BX26" s="39">
        <v>42258</v>
      </c>
      <c r="BY26" s="34"/>
      <c r="BZ26" s="34"/>
      <c r="CA26" s="34"/>
      <c r="CB26" s="34"/>
      <c r="CC26" s="34"/>
      <c r="CD26" s="34"/>
      <c r="CE26" s="34"/>
      <c r="CF26" s="34"/>
      <c r="CG26" s="34"/>
      <c r="CH26" s="34" t="s">
        <v>218</v>
      </c>
      <c r="CI26" s="34"/>
      <c r="CJ26" s="34" t="s">
        <v>240</v>
      </c>
      <c r="CK26" s="34"/>
      <c r="CL26" s="40">
        <v>34754</v>
      </c>
      <c r="CM26" s="34" t="s">
        <v>212</v>
      </c>
      <c r="CN26" s="34"/>
      <c r="CO26" s="34" t="s">
        <v>219</v>
      </c>
      <c r="CP26" s="34"/>
      <c r="CQ26" s="34"/>
      <c r="CR26" s="34"/>
      <c r="CS26" s="34"/>
      <c r="CT26" s="34"/>
      <c r="CU26" s="34" t="s">
        <v>220</v>
      </c>
      <c r="CV26" s="34"/>
      <c r="CW26" s="34"/>
      <c r="CX26" s="34"/>
      <c r="CY26" s="34"/>
      <c r="CZ26" s="34"/>
      <c r="DA26" s="34"/>
      <c r="DB26" s="34"/>
      <c r="DC26" s="34" t="s">
        <v>221</v>
      </c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 t="s">
        <v>216</v>
      </c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>
        <v>1</v>
      </c>
      <c r="ES26" s="34">
        <v>18</v>
      </c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 t="s">
        <v>222</v>
      </c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 t="s">
        <v>435</v>
      </c>
      <c r="FV26" s="34"/>
      <c r="FW26" s="34" t="s">
        <v>436</v>
      </c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 t="s">
        <v>437</v>
      </c>
      <c r="GJ26" s="34" t="s">
        <v>225</v>
      </c>
      <c r="GK26" s="34"/>
      <c r="GL26" s="34" t="s">
        <v>215</v>
      </c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>
        <v>17</v>
      </c>
      <c r="HG26" s="34"/>
      <c r="HH26" s="34"/>
      <c r="HI26" s="34"/>
      <c r="HJ26" s="34">
        <v>1</v>
      </c>
      <c r="HK26" s="34"/>
      <c r="HL26" s="34"/>
      <c r="HM26" s="34" t="b">
        <v>1</v>
      </c>
    </row>
    <row r="27" spans="1:222" ht="28.5" customHeight="1" x14ac:dyDescent="0.35">
      <c r="A27" s="32" t="s">
        <v>207</v>
      </c>
      <c r="B27" s="33" t="s">
        <v>438</v>
      </c>
      <c r="C27" s="34" t="s">
        <v>439</v>
      </c>
      <c r="D27" s="35" t="s">
        <v>210</v>
      </c>
      <c r="E27" s="34" t="s">
        <v>333</v>
      </c>
      <c r="F27" s="34" t="s">
        <v>212</v>
      </c>
      <c r="G27" s="36" t="s">
        <v>213</v>
      </c>
      <c r="H27" s="34" t="s">
        <v>247</v>
      </c>
      <c r="I27" s="34" t="s">
        <v>215</v>
      </c>
      <c r="J27" s="34" t="s">
        <v>215</v>
      </c>
      <c r="K27" s="37">
        <v>42234.612500000003</v>
      </c>
      <c r="L27" s="34"/>
      <c r="M27" s="37">
        <v>42304.673611111109</v>
      </c>
      <c r="N27" s="34"/>
      <c r="O27" s="34"/>
      <c r="P27" s="34"/>
      <c r="Q27" s="34">
        <v>0</v>
      </c>
      <c r="R27" s="34">
        <v>1</v>
      </c>
      <c r="S27" s="34"/>
      <c r="T27" s="34">
        <v>162000</v>
      </c>
      <c r="U27" s="34">
        <v>0</v>
      </c>
      <c r="V27" s="34">
        <v>295200</v>
      </c>
      <c r="W27" s="38">
        <v>1.82</v>
      </c>
      <c r="X27" s="34"/>
      <c r="Y27" s="34" t="s">
        <v>440</v>
      </c>
      <c r="Z27" s="34" t="s">
        <v>439</v>
      </c>
      <c r="AA27" s="34"/>
      <c r="AB27" s="38">
        <v>1</v>
      </c>
      <c r="AC27" s="38">
        <v>1</v>
      </c>
      <c r="AD27" s="34">
        <v>295200</v>
      </c>
      <c r="AE27" s="34">
        <v>0</v>
      </c>
      <c r="AF27" s="34">
        <v>162000</v>
      </c>
      <c r="AG27" s="34" t="s">
        <v>326</v>
      </c>
      <c r="AH27" s="34"/>
      <c r="AI27" s="34"/>
      <c r="AJ27" s="34"/>
      <c r="AK27" s="34"/>
      <c r="AL27" s="34" t="s">
        <v>216</v>
      </c>
      <c r="AM27" s="34"/>
      <c r="AN27" s="34"/>
      <c r="AO27" s="34"/>
      <c r="AP27" s="34"/>
      <c r="AQ27" s="34"/>
      <c r="AR27" s="34"/>
      <c r="AS27" s="34"/>
      <c r="AT27" s="34" t="s">
        <v>248</v>
      </c>
      <c r="AU27" s="34" t="s">
        <v>262</v>
      </c>
      <c r="AV27" s="34"/>
      <c r="AW27" s="34"/>
      <c r="AX27" s="34"/>
      <c r="AY27" s="34"/>
      <c r="AZ27" s="34"/>
      <c r="BA27" s="34"/>
      <c r="BB27" s="34"/>
      <c r="BC27" s="34"/>
      <c r="BD27" s="34" t="s">
        <v>412</v>
      </c>
      <c r="BE27" s="34" t="s">
        <v>412</v>
      </c>
      <c r="BF27" s="34"/>
      <c r="BG27" s="34" t="s">
        <v>334</v>
      </c>
      <c r="BH27" s="34" t="s">
        <v>239</v>
      </c>
      <c r="BI27" s="34"/>
      <c r="BJ27" s="34" t="s">
        <v>212</v>
      </c>
      <c r="BK27" s="34"/>
      <c r="BL27" s="34"/>
      <c r="BM27" s="34"/>
      <c r="BN27" s="34"/>
      <c r="BO27" s="37">
        <v>42236.379861111112</v>
      </c>
      <c r="BP27" s="34"/>
      <c r="BQ27" s="34"/>
      <c r="BR27" s="34"/>
      <c r="BS27" s="34"/>
      <c r="BT27" s="34"/>
      <c r="BU27" s="34"/>
      <c r="BV27" s="37">
        <v>42237.701388888891</v>
      </c>
      <c r="BW27" s="39">
        <v>42235</v>
      </c>
      <c r="BX27" s="39">
        <v>42251</v>
      </c>
      <c r="BY27" s="34"/>
      <c r="BZ27" s="34"/>
      <c r="CA27" s="34"/>
      <c r="CB27" s="34"/>
      <c r="CC27" s="34"/>
      <c r="CD27" s="34"/>
      <c r="CE27" s="34"/>
      <c r="CF27" s="34"/>
      <c r="CG27" s="34"/>
      <c r="CH27" s="34" t="s">
        <v>218</v>
      </c>
      <c r="CI27" s="34"/>
      <c r="CJ27" s="34" t="s">
        <v>247</v>
      </c>
      <c r="CK27" s="34"/>
      <c r="CL27" s="34"/>
      <c r="CM27" s="34" t="s">
        <v>212</v>
      </c>
      <c r="CN27" s="34"/>
      <c r="CO27" s="34" t="s">
        <v>219</v>
      </c>
      <c r="CP27" s="34"/>
      <c r="CQ27" s="34"/>
      <c r="CR27" s="34"/>
      <c r="CS27" s="34"/>
      <c r="CT27" s="34"/>
      <c r="CU27" s="34" t="s">
        <v>220</v>
      </c>
      <c r="CV27" s="34"/>
      <c r="CW27" s="34"/>
      <c r="CX27" s="34"/>
      <c r="CY27" s="34"/>
      <c r="CZ27" s="34"/>
      <c r="DA27" s="34"/>
      <c r="DB27" s="34"/>
      <c r="DC27" s="34" t="s">
        <v>221</v>
      </c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9">
        <v>42295</v>
      </c>
      <c r="DQ27" s="34"/>
      <c r="DR27" s="34"/>
      <c r="DS27" s="34"/>
      <c r="DT27" s="34"/>
      <c r="DU27" s="34"/>
      <c r="DV27" s="34"/>
      <c r="DW27" s="34"/>
      <c r="DX27" s="34" t="s">
        <v>216</v>
      </c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>
        <v>2</v>
      </c>
      <c r="ES27" s="34">
        <v>13</v>
      </c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 t="s">
        <v>222</v>
      </c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 t="s">
        <v>441</v>
      </c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 t="s">
        <v>442</v>
      </c>
      <c r="GJ27" s="34" t="s">
        <v>225</v>
      </c>
      <c r="GK27" s="34"/>
      <c r="GL27" s="34" t="s">
        <v>215</v>
      </c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>
        <v>12</v>
      </c>
      <c r="HG27" s="34"/>
      <c r="HH27" s="34"/>
      <c r="HI27" s="34"/>
      <c r="HJ27" s="34">
        <v>1</v>
      </c>
      <c r="HK27" s="34"/>
      <c r="HL27" s="34"/>
      <c r="HM27" s="34" t="b">
        <v>1</v>
      </c>
    </row>
    <row r="28" spans="1:222" ht="28.5" customHeight="1" x14ac:dyDescent="0.35">
      <c r="A28" s="32" t="s">
        <v>207</v>
      </c>
      <c r="B28" s="33" t="s">
        <v>443</v>
      </c>
      <c r="C28" s="34" t="s">
        <v>444</v>
      </c>
      <c r="D28" s="35" t="s">
        <v>210</v>
      </c>
      <c r="E28" s="34" t="s">
        <v>229</v>
      </c>
      <c r="F28" s="34" t="s">
        <v>212</v>
      </c>
      <c r="G28" s="36" t="s">
        <v>213</v>
      </c>
      <c r="H28" s="34" t="s">
        <v>298</v>
      </c>
      <c r="I28" s="34" t="s">
        <v>215</v>
      </c>
      <c r="J28" s="34" t="s">
        <v>215</v>
      </c>
      <c r="K28" s="37">
        <v>42234.612500000003</v>
      </c>
      <c r="L28" s="37">
        <v>42285.500694444447</v>
      </c>
      <c r="M28" s="37">
        <v>42285.502083333333</v>
      </c>
      <c r="N28" s="34"/>
      <c r="O28" s="34"/>
      <c r="P28" s="34"/>
      <c r="Q28" s="34">
        <v>0</v>
      </c>
      <c r="R28" s="34">
        <v>2</v>
      </c>
      <c r="S28" s="34"/>
      <c r="T28" s="34">
        <v>136800</v>
      </c>
      <c r="U28" s="34">
        <v>0</v>
      </c>
      <c r="V28" s="34">
        <v>136800</v>
      </c>
      <c r="W28" s="38">
        <v>1</v>
      </c>
      <c r="X28" s="34"/>
      <c r="Y28" s="34"/>
      <c r="Z28" s="34" t="s">
        <v>444</v>
      </c>
      <c r="AA28" s="34"/>
      <c r="AB28" s="38">
        <v>1</v>
      </c>
      <c r="AC28" s="38">
        <v>1</v>
      </c>
      <c r="AD28" s="34">
        <v>136800</v>
      </c>
      <c r="AE28" s="34">
        <v>0</v>
      </c>
      <c r="AF28" s="34">
        <v>136800</v>
      </c>
      <c r="AG28" s="34" t="s">
        <v>326</v>
      </c>
      <c r="AH28" s="34"/>
      <c r="AI28" s="34"/>
      <c r="AJ28" s="34"/>
      <c r="AK28" s="34"/>
      <c r="AL28" s="34" t="s">
        <v>216</v>
      </c>
      <c r="AM28" s="34"/>
      <c r="AN28" s="34"/>
      <c r="AO28" s="34"/>
      <c r="AP28" s="34"/>
      <c r="AQ28" s="34"/>
      <c r="AR28" s="34"/>
      <c r="AS28" s="34"/>
      <c r="AT28" s="34" t="s">
        <v>217</v>
      </c>
      <c r="AU28" s="34" t="s">
        <v>218</v>
      </c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 t="s">
        <v>185</v>
      </c>
      <c r="BH28" s="34" t="s">
        <v>239</v>
      </c>
      <c r="BI28" s="34"/>
      <c r="BJ28" s="34" t="s">
        <v>212</v>
      </c>
      <c r="BK28" s="34"/>
      <c r="BL28" s="34"/>
      <c r="BM28" s="34"/>
      <c r="BN28" s="34"/>
      <c r="BO28" s="37">
        <v>42257.559027777781</v>
      </c>
      <c r="BP28" s="34"/>
      <c r="BQ28" s="34"/>
      <c r="BR28" s="34"/>
      <c r="BS28" s="34"/>
      <c r="BT28" s="34"/>
      <c r="BU28" s="34"/>
      <c r="BV28" s="34"/>
      <c r="BW28" s="39">
        <v>42237</v>
      </c>
      <c r="BX28" s="39">
        <v>42237</v>
      </c>
      <c r="BY28" s="34"/>
      <c r="BZ28" s="34"/>
      <c r="CA28" s="34"/>
      <c r="CB28" s="34"/>
      <c r="CC28" s="34"/>
      <c r="CD28" s="34"/>
      <c r="CE28" s="34"/>
      <c r="CF28" s="34"/>
      <c r="CG28" s="34"/>
      <c r="CH28" s="34" t="s">
        <v>218</v>
      </c>
      <c r="CI28" s="34"/>
      <c r="CJ28" s="34" t="s">
        <v>298</v>
      </c>
      <c r="CK28" s="34"/>
      <c r="CL28" s="40">
        <v>35048</v>
      </c>
      <c r="CM28" s="34" t="s">
        <v>212</v>
      </c>
      <c r="CN28" s="34"/>
      <c r="CO28" s="34" t="s">
        <v>219</v>
      </c>
      <c r="CP28" s="34"/>
      <c r="CQ28" s="34"/>
      <c r="CR28" s="34"/>
      <c r="CS28" s="34"/>
      <c r="CT28" s="34"/>
      <c r="CU28" s="34" t="s">
        <v>220</v>
      </c>
      <c r="CV28" s="34"/>
      <c r="CW28" s="34"/>
      <c r="CX28" s="34"/>
      <c r="CY28" s="34"/>
      <c r="CZ28" s="34"/>
      <c r="DA28" s="34"/>
      <c r="DB28" s="34"/>
      <c r="DC28" s="34" t="s">
        <v>221</v>
      </c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 t="s">
        <v>216</v>
      </c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>
        <v>1</v>
      </c>
      <c r="ES28" s="34">
        <v>14</v>
      </c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 t="s">
        <v>222</v>
      </c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 t="s">
        <v>445</v>
      </c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 t="s">
        <v>446</v>
      </c>
      <c r="GJ28" s="34" t="s">
        <v>225</v>
      </c>
      <c r="GK28" s="34"/>
      <c r="GL28" s="34" t="s">
        <v>291</v>
      </c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>
        <v>14</v>
      </c>
      <c r="HG28" s="34"/>
      <c r="HH28" s="34"/>
      <c r="HI28" s="34"/>
      <c r="HJ28" s="34"/>
      <c r="HK28" s="34"/>
      <c r="HL28" s="34"/>
      <c r="HM28" s="34" t="b">
        <v>1</v>
      </c>
      <c r="HN28" s="31" t="s">
        <v>487</v>
      </c>
    </row>
    <row r="29" spans="1:222" ht="28.5" customHeight="1" x14ac:dyDescent="0.35">
      <c r="A29" s="32" t="s">
        <v>207</v>
      </c>
      <c r="B29" s="33" t="s">
        <v>447</v>
      </c>
      <c r="C29" s="34" t="s">
        <v>448</v>
      </c>
      <c r="D29" s="35" t="s">
        <v>210</v>
      </c>
      <c r="E29" s="34" t="s">
        <v>253</v>
      </c>
      <c r="F29" s="34" t="s">
        <v>212</v>
      </c>
      <c r="G29" s="36" t="s">
        <v>213</v>
      </c>
      <c r="H29" s="34" t="s">
        <v>273</v>
      </c>
      <c r="I29" s="34" t="s">
        <v>215</v>
      </c>
      <c r="J29" s="34" t="s">
        <v>215</v>
      </c>
      <c r="K29" s="37">
        <v>42234.612500000003</v>
      </c>
      <c r="L29" s="34"/>
      <c r="M29" s="37">
        <v>42270.633333333331</v>
      </c>
      <c r="N29" s="34"/>
      <c r="O29" s="34"/>
      <c r="P29" s="34"/>
      <c r="Q29" s="34">
        <v>0</v>
      </c>
      <c r="R29" s="34">
        <v>2</v>
      </c>
      <c r="S29" s="34"/>
      <c r="T29" s="34">
        <v>32400</v>
      </c>
      <c r="U29" s="34">
        <v>32400</v>
      </c>
      <c r="V29" s="34"/>
      <c r="W29" s="38">
        <v>0</v>
      </c>
      <c r="X29" s="34"/>
      <c r="Y29" s="34"/>
      <c r="Z29" s="34" t="s">
        <v>449</v>
      </c>
      <c r="AA29" s="34"/>
      <c r="AB29" s="38">
        <v>0</v>
      </c>
      <c r="AC29" s="38">
        <v>0</v>
      </c>
      <c r="AD29" s="34"/>
      <c r="AE29" s="34">
        <v>32400</v>
      </c>
      <c r="AF29" s="34">
        <v>32400</v>
      </c>
      <c r="AG29" s="34" t="s">
        <v>326</v>
      </c>
      <c r="AH29" s="34"/>
      <c r="AI29" s="34"/>
      <c r="AJ29" s="34"/>
      <c r="AK29" s="34"/>
      <c r="AL29" s="34" t="s">
        <v>216</v>
      </c>
      <c r="AM29" s="34"/>
      <c r="AN29" s="34"/>
      <c r="AO29" s="34"/>
      <c r="AP29" s="34"/>
      <c r="AQ29" s="34"/>
      <c r="AR29" s="34"/>
      <c r="AS29" s="34"/>
      <c r="AT29" s="34" t="s">
        <v>217</v>
      </c>
      <c r="AU29" s="34" t="s">
        <v>218</v>
      </c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 t="s">
        <v>212</v>
      </c>
      <c r="BK29" s="34"/>
      <c r="BL29" s="34"/>
      <c r="BM29" s="34"/>
      <c r="BN29" s="34"/>
      <c r="BO29" s="37">
        <v>42270.633333333331</v>
      </c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 t="s">
        <v>218</v>
      </c>
      <c r="CI29" s="34"/>
      <c r="CJ29" s="34" t="s">
        <v>273</v>
      </c>
      <c r="CK29" s="34"/>
      <c r="CL29" s="40">
        <v>34982</v>
      </c>
      <c r="CM29" s="34" t="s">
        <v>212</v>
      </c>
      <c r="CN29" s="34"/>
      <c r="CO29" s="34" t="s">
        <v>219</v>
      </c>
      <c r="CP29" s="34"/>
      <c r="CQ29" s="34" t="s">
        <v>293</v>
      </c>
      <c r="CR29" s="34"/>
      <c r="CS29" s="34"/>
      <c r="CT29" s="34"/>
      <c r="CU29" s="34" t="s">
        <v>220</v>
      </c>
      <c r="CV29" s="34"/>
      <c r="CW29" s="34"/>
      <c r="CX29" s="34"/>
      <c r="CY29" s="34"/>
      <c r="CZ29" s="34"/>
      <c r="DA29" s="34"/>
      <c r="DB29" s="34"/>
      <c r="DC29" s="34" t="s">
        <v>221</v>
      </c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 t="s">
        <v>216</v>
      </c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>
        <v>18</v>
      </c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 t="s">
        <v>222</v>
      </c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 t="s">
        <v>450</v>
      </c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>
        <v>9</v>
      </c>
      <c r="HG29" s="34"/>
      <c r="HH29" s="34">
        <v>9</v>
      </c>
      <c r="HI29" s="34"/>
      <c r="HJ29" s="34"/>
      <c r="HK29" s="34"/>
      <c r="HL29" s="34"/>
      <c r="HM29" s="34" t="b">
        <v>1</v>
      </c>
      <c r="HN29" s="31" t="s">
        <v>487</v>
      </c>
    </row>
    <row r="30" spans="1:222" ht="28.5" customHeight="1" x14ac:dyDescent="0.35">
      <c r="A30" s="32" t="s">
        <v>207</v>
      </c>
      <c r="B30" s="33" t="s">
        <v>451</v>
      </c>
      <c r="C30" s="34" t="s">
        <v>452</v>
      </c>
      <c r="D30" s="35" t="s">
        <v>210</v>
      </c>
      <c r="E30" s="34" t="s">
        <v>489</v>
      </c>
      <c r="F30" s="34" t="s">
        <v>212</v>
      </c>
      <c r="G30" s="36" t="s">
        <v>213</v>
      </c>
      <c r="H30" s="34" t="s">
        <v>230</v>
      </c>
      <c r="I30" s="34" t="s">
        <v>215</v>
      </c>
      <c r="J30" s="34" t="s">
        <v>215</v>
      </c>
      <c r="K30" s="37">
        <v>42234.612500000003</v>
      </c>
      <c r="L30" s="34"/>
      <c r="M30" s="37">
        <v>42292.726388888892</v>
      </c>
      <c r="N30" s="34"/>
      <c r="O30" s="34"/>
      <c r="P30" s="34"/>
      <c r="Q30" s="34">
        <v>0</v>
      </c>
      <c r="R30" s="34">
        <v>1</v>
      </c>
      <c r="S30" s="34"/>
      <c r="T30" s="34">
        <v>324000</v>
      </c>
      <c r="U30" s="34">
        <v>32400</v>
      </c>
      <c r="V30" s="34"/>
      <c r="W30" s="38">
        <v>0</v>
      </c>
      <c r="X30" s="34"/>
      <c r="Y30" s="34" t="s">
        <v>453</v>
      </c>
      <c r="Z30" s="34" t="s">
        <v>454</v>
      </c>
      <c r="AA30" s="34"/>
      <c r="AB30" s="38">
        <v>0</v>
      </c>
      <c r="AC30" s="38">
        <v>0</v>
      </c>
      <c r="AD30" s="34"/>
      <c r="AE30" s="34">
        <v>32400</v>
      </c>
      <c r="AF30" s="34">
        <v>324000</v>
      </c>
      <c r="AG30" s="34" t="s">
        <v>326</v>
      </c>
      <c r="AH30" s="34"/>
      <c r="AI30" s="34"/>
      <c r="AJ30" s="34"/>
      <c r="AK30" s="34"/>
      <c r="AL30" s="34" t="s">
        <v>216</v>
      </c>
      <c r="AM30" s="34"/>
      <c r="AN30" s="34"/>
      <c r="AO30" s="34"/>
      <c r="AP30" s="34"/>
      <c r="AQ30" s="34"/>
      <c r="AR30" s="34"/>
      <c r="AS30" s="34"/>
      <c r="AT30" s="34" t="s">
        <v>217</v>
      </c>
      <c r="AU30" s="34" t="s">
        <v>218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 t="s">
        <v>212</v>
      </c>
      <c r="BK30" s="34"/>
      <c r="BL30" s="34"/>
      <c r="BM30" s="34"/>
      <c r="BN30" s="34"/>
      <c r="BO30" s="37">
        <v>42292.726388888892</v>
      </c>
      <c r="BP30" s="34"/>
      <c r="BQ30" s="34"/>
      <c r="BR30" s="34"/>
      <c r="BS30" s="34"/>
      <c r="BT30" s="34"/>
      <c r="BU30" s="34"/>
      <c r="BV30" s="37">
        <v>42283.74722222222</v>
      </c>
      <c r="BW30" s="39">
        <v>42242</v>
      </c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 t="s">
        <v>218</v>
      </c>
      <c r="CI30" s="34"/>
      <c r="CJ30" s="34" t="s">
        <v>230</v>
      </c>
      <c r="CK30" s="34"/>
      <c r="CL30" s="40">
        <v>35429</v>
      </c>
      <c r="CM30" s="34" t="s">
        <v>212</v>
      </c>
      <c r="CN30" s="34"/>
      <c r="CO30" s="34" t="s">
        <v>219</v>
      </c>
      <c r="CP30" s="34"/>
      <c r="CQ30" s="34"/>
      <c r="CR30" s="34"/>
      <c r="CS30" s="34"/>
      <c r="CT30" s="34"/>
      <c r="CU30" s="34" t="s">
        <v>220</v>
      </c>
      <c r="CV30" s="34"/>
      <c r="CW30" s="34"/>
      <c r="CX30" s="34"/>
      <c r="CY30" s="34"/>
      <c r="CZ30" s="34"/>
      <c r="DA30" s="34"/>
      <c r="DB30" s="34"/>
      <c r="DC30" s="34" t="s">
        <v>221</v>
      </c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 t="s">
        <v>216</v>
      </c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>
        <v>0</v>
      </c>
      <c r="ES30" s="34">
        <v>23</v>
      </c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 t="s">
        <v>222</v>
      </c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 t="s">
        <v>455</v>
      </c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>
        <v>23</v>
      </c>
      <c r="HG30" s="34"/>
      <c r="HH30" s="34"/>
      <c r="HI30" s="34"/>
      <c r="HJ30" s="34"/>
      <c r="HK30" s="34"/>
      <c r="HL30" s="34"/>
      <c r="HM30" s="34" t="b">
        <v>1</v>
      </c>
      <c r="HN30" s="31" t="s">
        <v>487</v>
      </c>
    </row>
    <row r="31" spans="1:222" ht="28.5" customHeight="1" x14ac:dyDescent="0.35">
      <c r="A31" s="32" t="s">
        <v>207</v>
      </c>
      <c r="B31" s="33" t="s">
        <v>456</v>
      </c>
      <c r="C31" s="34" t="s">
        <v>457</v>
      </c>
      <c r="D31" s="35" t="s">
        <v>210</v>
      </c>
      <c r="E31" s="34" t="s">
        <v>333</v>
      </c>
      <c r="F31" s="34" t="s">
        <v>212</v>
      </c>
      <c r="G31" s="36" t="s">
        <v>213</v>
      </c>
      <c r="H31" s="34" t="s">
        <v>235</v>
      </c>
      <c r="I31" s="34" t="s">
        <v>215</v>
      </c>
      <c r="J31" s="34" t="s">
        <v>215</v>
      </c>
      <c r="K31" s="37">
        <v>42234.612500000003</v>
      </c>
      <c r="L31" s="34"/>
      <c r="M31" s="37">
        <v>42277.724305555559</v>
      </c>
      <c r="N31" s="34"/>
      <c r="O31" s="34"/>
      <c r="P31" s="34"/>
      <c r="Q31" s="34">
        <v>0</v>
      </c>
      <c r="R31" s="34">
        <v>1</v>
      </c>
      <c r="S31" s="34"/>
      <c r="T31" s="34">
        <v>32400</v>
      </c>
      <c r="U31" s="34">
        <v>0</v>
      </c>
      <c r="V31" s="34">
        <v>216000</v>
      </c>
      <c r="W31" s="38">
        <v>6.66</v>
      </c>
      <c r="X31" s="34"/>
      <c r="Y31" s="34"/>
      <c r="Z31" s="34" t="s">
        <v>458</v>
      </c>
      <c r="AA31" s="34"/>
      <c r="AB31" s="38">
        <v>1</v>
      </c>
      <c r="AC31" s="38">
        <v>1</v>
      </c>
      <c r="AD31" s="34">
        <v>216000</v>
      </c>
      <c r="AE31" s="34">
        <v>0</v>
      </c>
      <c r="AF31" s="34">
        <v>32400</v>
      </c>
      <c r="AG31" s="34" t="s">
        <v>326</v>
      </c>
      <c r="AH31" s="34"/>
      <c r="AI31" s="34"/>
      <c r="AJ31" s="34"/>
      <c r="AK31" s="34"/>
      <c r="AL31" s="34" t="s">
        <v>216</v>
      </c>
      <c r="AM31" s="34"/>
      <c r="AN31" s="34"/>
      <c r="AO31" s="34"/>
      <c r="AP31" s="34"/>
      <c r="AQ31" s="34"/>
      <c r="AR31" s="34"/>
      <c r="AS31" s="34"/>
      <c r="AT31" s="34" t="s">
        <v>217</v>
      </c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 t="s">
        <v>334</v>
      </c>
      <c r="BH31" s="34" t="s">
        <v>249</v>
      </c>
      <c r="BI31" s="34"/>
      <c r="BJ31" s="34" t="s">
        <v>212</v>
      </c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9">
        <v>42270</v>
      </c>
      <c r="BX31" s="39">
        <v>42270</v>
      </c>
      <c r="BY31" s="34"/>
      <c r="BZ31" s="34"/>
      <c r="CA31" s="34"/>
      <c r="CB31" s="34"/>
      <c r="CC31" s="34"/>
      <c r="CD31" s="34"/>
      <c r="CE31" s="34"/>
      <c r="CF31" s="34"/>
      <c r="CG31" s="34"/>
      <c r="CH31" s="34" t="s">
        <v>218</v>
      </c>
      <c r="CI31" s="34"/>
      <c r="CJ31" s="34" t="s">
        <v>235</v>
      </c>
      <c r="CK31" s="34"/>
      <c r="CL31" s="34"/>
      <c r="CM31" s="34" t="s">
        <v>212</v>
      </c>
      <c r="CN31" s="34"/>
      <c r="CO31" s="34" t="s">
        <v>219</v>
      </c>
      <c r="CP31" s="34"/>
      <c r="CQ31" s="34"/>
      <c r="CR31" s="34"/>
      <c r="CS31" s="34"/>
      <c r="CT31" s="34"/>
      <c r="CU31" s="34" t="s">
        <v>220</v>
      </c>
      <c r="CV31" s="34"/>
      <c r="CW31" s="34"/>
      <c r="CX31" s="34"/>
      <c r="CY31" s="34"/>
      <c r="CZ31" s="34"/>
      <c r="DA31" s="34"/>
      <c r="DB31" s="34"/>
      <c r="DC31" s="34" t="s">
        <v>221</v>
      </c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 t="s">
        <v>216</v>
      </c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>
        <v>1</v>
      </c>
      <c r="ES31" s="34">
        <v>14</v>
      </c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 t="s">
        <v>222</v>
      </c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 t="s">
        <v>459</v>
      </c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 t="s">
        <v>215</v>
      </c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>
        <v>14</v>
      </c>
      <c r="HG31" s="34"/>
      <c r="HH31" s="34"/>
      <c r="HI31" s="34"/>
      <c r="HJ31" s="34"/>
      <c r="HK31" s="34"/>
      <c r="HL31" s="34"/>
      <c r="HM31" s="34" t="b">
        <v>1</v>
      </c>
      <c r="HN31" s="31" t="s">
        <v>487</v>
      </c>
    </row>
    <row r="32" spans="1:222" ht="28.5" customHeight="1" x14ac:dyDescent="0.35">
      <c r="A32" s="32" t="s">
        <v>207</v>
      </c>
      <c r="B32" s="33" t="s">
        <v>460</v>
      </c>
      <c r="C32" s="34" t="s">
        <v>461</v>
      </c>
      <c r="D32" s="35" t="s">
        <v>210</v>
      </c>
      <c r="E32" s="34" t="s">
        <v>225</v>
      </c>
      <c r="F32" s="34" t="s">
        <v>212</v>
      </c>
      <c r="G32" s="36" t="s">
        <v>213</v>
      </c>
      <c r="H32" s="34" t="s">
        <v>226</v>
      </c>
      <c r="I32" s="34" t="s">
        <v>215</v>
      </c>
      <c r="J32" s="34" t="s">
        <v>215</v>
      </c>
      <c r="K32" s="37">
        <v>42234.612500000003</v>
      </c>
      <c r="L32" s="34"/>
      <c r="M32" s="37">
        <v>42304.676388888889</v>
      </c>
      <c r="N32" s="34"/>
      <c r="O32" s="34"/>
      <c r="P32" s="34"/>
      <c r="Q32" s="34">
        <v>0</v>
      </c>
      <c r="R32" s="34">
        <v>1</v>
      </c>
      <c r="S32" s="34"/>
      <c r="T32" s="34">
        <v>162000</v>
      </c>
      <c r="U32" s="34">
        <v>0</v>
      </c>
      <c r="V32" s="34">
        <v>259200</v>
      </c>
      <c r="W32" s="38">
        <v>1.6</v>
      </c>
      <c r="X32" s="34"/>
      <c r="Y32" s="34"/>
      <c r="Z32" s="34" t="s">
        <v>461</v>
      </c>
      <c r="AA32" s="34"/>
      <c r="AB32" s="38">
        <v>1</v>
      </c>
      <c r="AC32" s="38">
        <v>1</v>
      </c>
      <c r="AD32" s="34">
        <v>259200</v>
      </c>
      <c r="AE32" s="34">
        <v>0</v>
      </c>
      <c r="AF32" s="34">
        <v>162000</v>
      </c>
      <c r="AG32" s="34" t="s">
        <v>326</v>
      </c>
      <c r="AH32" s="34"/>
      <c r="AI32" s="34"/>
      <c r="AJ32" s="34"/>
      <c r="AK32" s="34"/>
      <c r="AL32" s="34" t="s">
        <v>216</v>
      </c>
      <c r="AM32" s="34"/>
      <c r="AN32" s="34"/>
      <c r="AO32" s="34"/>
      <c r="AP32" s="34"/>
      <c r="AQ32" s="34"/>
      <c r="AR32" s="34"/>
      <c r="AS32" s="34"/>
      <c r="AT32" s="34" t="s">
        <v>217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 t="s">
        <v>386</v>
      </c>
      <c r="BI32" s="34"/>
      <c r="BJ32" s="34" t="s">
        <v>212</v>
      </c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9">
        <v>42234</v>
      </c>
      <c r="BX32" s="39">
        <v>42254</v>
      </c>
      <c r="BY32" s="34"/>
      <c r="BZ32" s="34"/>
      <c r="CA32" s="34"/>
      <c r="CB32" s="34"/>
      <c r="CC32" s="34"/>
      <c r="CD32" s="34"/>
      <c r="CE32" s="34"/>
      <c r="CF32" s="34"/>
      <c r="CG32" s="34"/>
      <c r="CH32" s="34" t="s">
        <v>218</v>
      </c>
      <c r="CI32" s="34"/>
      <c r="CJ32" s="34" t="s">
        <v>291</v>
      </c>
      <c r="CK32" s="34"/>
      <c r="CL32" s="34"/>
      <c r="CM32" s="34" t="s">
        <v>212</v>
      </c>
      <c r="CN32" s="34"/>
      <c r="CO32" s="34" t="s">
        <v>219</v>
      </c>
      <c r="CP32" s="34"/>
      <c r="CQ32" s="34"/>
      <c r="CR32" s="34"/>
      <c r="CS32" s="34"/>
      <c r="CT32" s="34"/>
      <c r="CU32" s="34" t="s">
        <v>220</v>
      </c>
      <c r="CV32" s="34"/>
      <c r="CW32" s="34"/>
      <c r="CX32" s="34"/>
      <c r="CY32" s="34"/>
      <c r="CZ32" s="34"/>
      <c r="DA32" s="34"/>
      <c r="DB32" s="34"/>
      <c r="DC32" s="34" t="s">
        <v>221</v>
      </c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 t="s">
        <v>216</v>
      </c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>
        <v>1</v>
      </c>
      <c r="ES32" s="34">
        <v>21</v>
      </c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 t="s">
        <v>222</v>
      </c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 t="s">
        <v>462</v>
      </c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 t="s">
        <v>226</v>
      </c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>
        <v>21</v>
      </c>
      <c r="HG32" s="34"/>
      <c r="HH32" s="34"/>
      <c r="HI32" s="34"/>
      <c r="HJ32" s="34"/>
      <c r="HK32" s="34"/>
      <c r="HL32" s="34"/>
      <c r="HM32" s="34" t="b">
        <v>1</v>
      </c>
      <c r="HN32" s="31" t="s">
        <v>487</v>
      </c>
    </row>
    <row r="33" spans="3:221" ht="28.5" customHeight="1" x14ac:dyDescent="0.35">
      <c r="C33" s="30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41">
        <v>320</v>
      </c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>
        <v>302</v>
      </c>
      <c r="HG33" s="41">
        <v>0</v>
      </c>
      <c r="HH33" s="41">
        <v>12</v>
      </c>
      <c r="HI33" s="41">
        <v>0</v>
      </c>
      <c r="HJ33" s="41">
        <v>5</v>
      </c>
      <c r="HK33" s="41">
        <v>1</v>
      </c>
      <c r="HL33" s="41">
        <v>0</v>
      </c>
      <c r="HM33" s="34"/>
    </row>
  </sheetData>
  <hyperlinks>
    <hyperlink ref="B2" r:id="rId1" display="https://csaatesting.atlassian.net/browse/DEMO-17328"/>
    <hyperlink ref="B3" r:id="rId2" display="https://csaatesting.atlassian.net/browse/DEMO-17327"/>
    <hyperlink ref="B4" r:id="rId3" display="https://csaatesting.atlassian.net/browse/DEMO-17326"/>
    <hyperlink ref="B5" r:id="rId4" display="https://csaatesting.atlassian.net/browse/DEMO-17325"/>
    <hyperlink ref="B6" r:id="rId5" display="https://csaatesting.atlassian.net/browse/DEMO-17324"/>
    <hyperlink ref="B7" r:id="rId6" display="https://csaatesting.atlassian.net/browse/DEMO-17323"/>
    <hyperlink ref="B8" r:id="rId7" display="https://csaatesting.atlassian.net/browse/DEMO-17321"/>
    <hyperlink ref="B9" r:id="rId8" display="https://csaatesting.atlassian.net/browse/DEMO-17320"/>
    <hyperlink ref="B10" r:id="rId9" display="https://csaatesting.atlassian.net/browse/DEMO-17319"/>
    <hyperlink ref="B11" r:id="rId10" display="https://csaatesting.atlassian.net/browse/DEMO-17318"/>
    <hyperlink ref="B12" r:id="rId11" display="https://csaatesting.atlassian.net/browse/DEMO-17317"/>
    <hyperlink ref="B13" r:id="rId12" display="https://csaatesting.atlassian.net/browse/DEMO-17316"/>
    <hyperlink ref="B14" r:id="rId13" display="https://csaatesting.atlassian.net/browse/DEMO-17315"/>
    <hyperlink ref="B15" r:id="rId14" display="https://csaatesting.atlassian.net/browse/DEMO-16611"/>
    <hyperlink ref="B16" r:id="rId15" display="https://csaatesting.atlassian.net/browse/DEMO-16610"/>
    <hyperlink ref="B17" r:id="rId16" display="https://csaatesting.atlassian.net/browse/DEMO-16609"/>
    <hyperlink ref="B18" r:id="rId17" display="https://csaatesting.atlassian.net/browse/DEMO-16608"/>
    <hyperlink ref="B19" r:id="rId18" display="https://csaatesting.atlassian.net/browse/DEMO-16607"/>
    <hyperlink ref="B20" r:id="rId19" display="https://csaatesting.atlassian.net/browse/DEMO-16606"/>
    <hyperlink ref="B21" r:id="rId20" display="https://csaatesting.atlassian.net/browse/DEMO-16605"/>
    <hyperlink ref="B22" r:id="rId21" display="https://csaatesting.atlassian.net/browse/DEMO-16604"/>
    <hyperlink ref="B23" r:id="rId22" display="https://csaatesting.atlassian.net/browse/DEMO-16603"/>
    <hyperlink ref="B24" r:id="rId23" display="https://csaatesting.atlassian.net/browse/DEMO-16602"/>
    <hyperlink ref="B25" r:id="rId24" display="https://csaatesting.atlassian.net/browse/DEMO-16601"/>
    <hyperlink ref="B26" r:id="rId25" display="https://csaatesting.atlassian.net/browse/DEMO-16600"/>
    <hyperlink ref="B27" r:id="rId26" display="https://csaatesting.atlassian.net/browse/DEMO-16599"/>
    <hyperlink ref="B28" r:id="rId27" display="https://csaatesting.atlassian.net/browse/DEMO-16598"/>
    <hyperlink ref="B29" r:id="rId28" display="https://csaatesting.atlassian.net/browse/DEMO-16597"/>
    <hyperlink ref="B30" r:id="rId29" display="https://csaatesting.atlassian.net/browse/DEMO-16596"/>
    <hyperlink ref="B31" r:id="rId30" display="https://csaatesting.atlassian.net/browse/DEMO-16595"/>
    <hyperlink ref="B32" r:id="rId31" display="https://csaatesting.atlassian.net/browse/DEMO-16594"/>
  </hyperlinks>
  <pageMargins left="0.75" right="0.75" top="1" bottom="1" header="0.5" footer="0.5"/>
  <pageSetup orientation="portrait" r:id="rId3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A5" sqref="A5"/>
    </sheetView>
  </sheetViews>
  <sheetFormatPr defaultRowHeight="12.5" x14ac:dyDescent="0.25"/>
  <cols>
    <col min="1" max="1" width="21.81640625" style="1" customWidth="1"/>
    <col min="2" max="16384" width="8.7265625" style="1"/>
  </cols>
  <sheetData>
    <row r="1" spans="1:2" x14ac:dyDescent="0.25">
      <c r="A1" s="1" t="s">
        <v>2</v>
      </c>
      <c r="B1" s="1" t="s">
        <v>468</v>
      </c>
    </row>
    <row r="2" spans="1:2" ht="14" x14ac:dyDescent="0.25">
      <c r="A2" s="2" t="s">
        <v>209</v>
      </c>
      <c r="B2" s="2">
        <v>16</v>
      </c>
    </row>
    <row r="3" spans="1:2" ht="14" x14ac:dyDescent="0.25">
      <c r="A3" s="2" t="s">
        <v>228</v>
      </c>
      <c r="B3" s="2">
        <v>9</v>
      </c>
    </row>
    <row r="4" spans="1:2" ht="14" x14ac:dyDescent="0.25">
      <c r="A4" s="4" t="s">
        <v>233</v>
      </c>
      <c r="B4" s="2">
        <v>13</v>
      </c>
    </row>
    <row r="5" spans="1:2" ht="14" x14ac:dyDescent="0.25">
      <c r="A5" s="2" t="s">
        <v>238</v>
      </c>
      <c r="B5" s="2">
        <v>10</v>
      </c>
    </row>
    <row r="6" spans="1:2" ht="14" x14ac:dyDescent="0.25">
      <c r="A6" s="2" t="s">
        <v>243</v>
      </c>
      <c r="B6" s="2">
        <v>17</v>
      </c>
    </row>
    <row r="7" spans="1:2" ht="14" x14ac:dyDescent="0.25">
      <c r="A7" s="2" t="s">
        <v>246</v>
      </c>
      <c r="B7" s="2">
        <v>12</v>
      </c>
    </row>
    <row r="8" spans="1:2" ht="14" x14ac:dyDescent="0.25">
      <c r="A8" s="5" t="s">
        <v>252</v>
      </c>
      <c r="B8" s="5">
        <v>15</v>
      </c>
    </row>
    <row r="9" spans="1:2" ht="14" x14ac:dyDescent="0.25">
      <c r="A9" s="5" t="s">
        <v>257</v>
      </c>
      <c r="B9" s="5">
        <v>18</v>
      </c>
    </row>
    <row r="10" spans="1:2" ht="14" x14ac:dyDescent="0.25">
      <c r="A10" s="5" t="s">
        <v>261</v>
      </c>
      <c r="B10" s="5">
        <v>8</v>
      </c>
    </row>
    <row r="11" spans="1:2" ht="14" x14ac:dyDescent="0.25">
      <c r="A11" s="2" t="s">
        <v>265</v>
      </c>
      <c r="B11" s="2">
        <v>15</v>
      </c>
    </row>
    <row r="12" spans="1:2" ht="14" x14ac:dyDescent="0.25">
      <c r="A12" s="5" t="s">
        <v>269</v>
      </c>
      <c r="B12" s="5">
        <v>10</v>
      </c>
    </row>
    <row r="13" spans="1:2" ht="14" x14ac:dyDescent="0.25">
      <c r="A13" s="2" t="s">
        <v>272</v>
      </c>
      <c r="B13" s="2">
        <v>8</v>
      </c>
    </row>
    <row r="14" spans="1:2" ht="14" x14ac:dyDescent="0.25">
      <c r="A14" s="2" t="s">
        <v>277</v>
      </c>
      <c r="B14" s="2">
        <v>5</v>
      </c>
    </row>
    <row r="15" spans="1:2" ht="14" x14ac:dyDescent="0.25">
      <c r="A15" s="3" t="s">
        <v>281</v>
      </c>
      <c r="B15" s="2">
        <v>7</v>
      </c>
    </row>
    <row r="16" spans="1:2" ht="14" x14ac:dyDescent="0.25">
      <c r="A16" s="2" t="s">
        <v>284</v>
      </c>
      <c r="B16" s="2">
        <v>12</v>
      </c>
    </row>
    <row r="17" spans="1:2" ht="14" x14ac:dyDescent="0.25">
      <c r="A17" s="2" t="s">
        <v>287</v>
      </c>
      <c r="B17" s="2">
        <v>2</v>
      </c>
    </row>
    <row r="18" spans="1:2" ht="14" x14ac:dyDescent="0.25">
      <c r="A18" s="2" t="s">
        <v>290</v>
      </c>
      <c r="B18" s="2">
        <v>11</v>
      </c>
    </row>
    <row r="19" spans="1:2" ht="14" x14ac:dyDescent="0.25">
      <c r="A19" s="5" t="s">
        <v>297</v>
      </c>
      <c r="B19" s="5">
        <v>11</v>
      </c>
    </row>
    <row r="20" spans="1:2" ht="14" x14ac:dyDescent="0.25">
      <c r="A20" s="2" t="s">
        <v>301</v>
      </c>
      <c r="B20" s="2">
        <v>11</v>
      </c>
    </row>
    <row r="21" spans="1:2" ht="14" x14ac:dyDescent="0.25">
      <c r="A21" s="2" t="s">
        <v>304</v>
      </c>
      <c r="B21" s="2">
        <v>18</v>
      </c>
    </row>
    <row r="22" spans="1:2" ht="14" x14ac:dyDescent="0.25">
      <c r="A22" s="2" t="s">
        <v>308</v>
      </c>
      <c r="B22" s="2">
        <v>4</v>
      </c>
    </row>
    <row r="23" spans="1:2" ht="14" x14ac:dyDescent="0.25">
      <c r="A23" s="5" t="s">
        <v>312</v>
      </c>
      <c r="B23" s="5">
        <v>14</v>
      </c>
    </row>
    <row r="24" spans="1:2" ht="14" x14ac:dyDescent="0.25">
      <c r="A24" s="2" t="s">
        <v>316</v>
      </c>
      <c r="B24" s="2">
        <v>10</v>
      </c>
    </row>
    <row r="25" spans="1:2" ht="14" x14ac:dyDescent="0.25">
      <c r="A25" s="2" t="s">
        <v>321</v>
      </c>
      <c r="B25" s="2">
        <v>10</v>
      </c>
    </row>
    <row r="26" spans="1:2" ht="14" x14ac:dyDescent="0.25">
      <c r="A26" s="5" t="s">
        <v>324</v>
      </c>
      <c r="B26" s="5">
        <v>1</v>
      </c>
    </row>
    <row r="27" spans="1:2" ht="14" x14ac:dyDescent="0.25">
      <c r="A27" s="2" t="s">
        <v>329</v>
      </c>
      <c r="B27" s="2">
        <v>1</v>
      </c>
    </row>
    <row r="28" spans="1:2" ht="14" x14ac:dyDescent="0.25">
      <c r="A28" s="2" t="s">
        <v>332</v>
      </c>
      <c r="B28" s="2">
        <v>1</v>
      </c>
    </row>
    <row r="29" spans="1:2" ht="14" x14ac:dyDescent="0.25">
      <c r="A29" s="2" t="s">
        <v>337</v>
      </c>
      <c r="B29" s="2">
        <v>1</v>
      </c>
    </row>
    <row r="30" spans="1:2" ht="14" x14ac:dyDescent="0.25">
      <c r="A30" s="2" t="s">
        <v>340</v>
      </c>
      <c r="B30" s="2">
        <v>1</v>
      </c>
    </row>
    <row r="31" spans="1:2" ht="14" x14ac:dyDescent="0.25">
      <c r="A31" s="2" t="s">
        <v>346</v>
      </c>
      <c r="B31" s="2">
        <v>1</v>
      </c>
    </row>
    <row r="32" spans="1:2" ht="14" x14ac:dyDescent="0.25">
      <c r="A32" s="2" t="s">
        <v>350</v>
      </c>
      <c r="B32" s="2">
        <v>12</v>
      </c>
    </row>
    <row r="33" spans="1:2" ht="14" x14ac:dyDescent="0.25">
      <c r="A33" s="2" t="s">
        <v>353</v>
      </c>
      <c r="B33" s="2">
        <v>2</v>
      </c>
    </row>
    <row r="34" spans="1:2" ht="14" x14ac:dyDescent="0.25">
      <c r="A34" s="2" t="s">
        <v>358</v>
      </c>
      <c r="B34" s="2">
        <v>2</v>
      </c>
    </row>
    <row r="35" spans="1:2" ht="14" x14ac:dyDescent="0.25">
      <c r="A35" s="2" t="s">
        <v>361</v>
      </c>
      <c r="B35" s="2">
        <v>7</v>
      </c>
    </row>
    <row r="36" spans="1:2" ht="14" x14ac:dyDescent="0.25">
      <c r="A36" s="5" t="s">
        <v>365</v>
      </c>
      <c r="B36" s="5">
        <v>15</v>
      </c>
    </row>
    <row r="37" spans="1:2" ht="14" x14ac:dyDescent="0.25">
      <c r="A37" s="2" t="s">
        <v>370</v>
      </c>
      <c r="B37" s="2">
        <v>1</v>
      </c>
    </row>
    <row r="38" spans="1:2" ht="14" x14ac:dyDescent="0.25">
      <c r="A38" s="2" t="s">
        <v>374</v>
      </c>
      <c r="B38" s="2">
        <v>5</v>
      </c>
    </row>
    <row r="39" spans="1:2" ht="14" x14ac:dyDescent="0.25">
      <c r="A39" s="3" t="s">
        <v>378</v>
      </c>
      <c r="B39" s="2">
        <v>15</v>
      </c>
    </row>
    <row r="40" spans="1:2" ht="14" x14ac:dyDescent="0.25">
      <c r="A40" s="2" t="s">
        <v>384</v>
      </c>
      <c r="B40" s="2">
        <v>10</v>
      </c>
    </row>
    <row r="41" spans="1:2" ht="14" x14ac:dyDescent="0.25">
      <c r="A41" s="4" t="s">
        <v>389</v>
      </c>
      <c r="B41" s="2">
        <v>10</v>
      </c>
    </row>
    <row r="42" spans="1:2" ht="14" x14ac:dyDescent="0.25">
      <c r="A42" s="2" t="s">
        <v>392</v>
      </c>
      <c r="B42" s="2">
        <v>12</v>
      </c>
    </row>
    <row r="43" spans="1:2" ht="14" x14ac:dyDescent="0.25">
      <c r="A43" s="2" t="s">
        <v>397</v>
      </c>
      <c r="B43" s="2">
        <v>11</v>
      </c>
    </row>
    <row r="44" spans="1:2" ht="14" x14ac:dyDescent="0.25">
      <c r="A44" s="2" t="s">
        <v>404</v>
      </c>
      <c r="B44" s="2">
        <v>16</v>
      </c>
    </row>
    <row r="45" spans="1:2" ht="14" x14ac:dyDescent="0.25">
      <c r="A45" s="2" t="s">
        <v>409</v>
      </c>
      <c r="B45" s="2">
        <v>11</v>
      </c>
    </row>
    <row r="46" spans="1:2" ht="14" x14ac:dyDescent="0.25">
      <c r="A46" s="5" t="s">
        <v>416</v>
      </c>
      <c r="B46" s="5">
        <v>15</v>
      </c>
    </row>
    <row r="47" spans="1:2" ht="14" x14ac:dyDescent="0.25">
      <c r="A47" s="5" t="s">
        <v>419</v>
      </c>
      <c r="B47" s="5">
        <v>16</v>
      </c>
    </row>
    <row r="48" spans="1:2" ht="14" x14ac:dyDescent="0.25">
      <c r="A48" s="2" t="s">
        <v>422</v>
      </c>
      <c r="B48" s="2">
        <v>13</v>
      </c>
    </row>
    <row r="49" spans="1:2" ht="14" x14ac:dyDescent="0.25">
      <c r="A49" s="5" t="s">
        <v>428</v>
      </c>
      <c r="B49" s="5">
        <v>21</v>
      </c>
    </row>
    <row r="50" spans="1:2" ht="14" x14ac:dyDescent="0.25">
      <c r="A50" s="2" t="s">
        <v>432</v>
      </c>
      <c r="B50" s="2">
        <v>18</v>
      </c>
    </row>
    <row r="51" spans="1:2" ht="14" x14ac:dyDescent="0.25">
      <c r="A51" s="2" t="s">
        <v>439</v>
      </c>
      <c r="B51" s="2">
        <v>13</v>
      </c>
    </row>
    <row r="52" spans="1:2" ht="14" x14ac:dyDescent="0.25">
      <c r="A52" s="2" t="s">
        <v>444</v>
      </c>
      <c r="B52" s="2">
        <v>14</v>
      </c>
    </row>
    <row r="53" spans="1:2" ht="14" x14ac:dyDescent="0.25">
      <c r="A53" s="2" t="s">
        <v>448</v>
      </c>
      <c r="B53" s="2">
        <v>18</v>
      </c>
    </row>
    <row r="54" spans="1:2" ht="14" x14ac:dyDescent="0.25">
      <c r="A54" s="2" t="s">
        <v>452</v>
      </c>
      <c r="B54" s="2">
        <v>23</v>
      </c>
    </row>
    <row r="55" spans="1:2" ht="14" x14ac:dyDescent="0.25">
      <c r="A55" s="2" t="s">
        <v>457</v>
      </c>
      <c r="B55" s="2">
        <v>14</v>
      </c>
    </row>
    <row r="56" spans="1:2" ht="14" x14ac:dyDescent="0.25">
      <c r="A56" s="2" t="s">
        <v>461</v>
      </c>
      <c r="B56" s="2">
        <v>21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topLeftCell="A6" workbookViewId="0">
      <selection activeCell="B27" sqref="B27"/>
    </sheetView>
  </sheetViews>
  <sheetFormatPr defaultRowHeight="12.5" x14ac:dyDescent="0.25"/>
  <cols>
    <col min="1" max="1" width="19.08984375" style="1" bestFit="1" customWidth="1"/>
    <col min="2" max="16384" width="8.7265625" style="1"/>
  </cols>
  <sheetData>
    <row r="1" spans="1:6" ht="14.5" x14ac:dyDescent="0.35">
      <c r="A1" s="6" t="s">
        <v>470</v>
      </c>
      <c r="B1" s="7"/>
      <c r="C1" s="7"/>
      <c r="D1" s="7"/>
      <c r="E1" s="7"/>
      <c r="F1" s="7"/>
    </row>
    <row r="2" spans="1:6" x14ac:dyDescent="0.25">
      <c r="A2" s="8" t="s">
        <v>471</v>
      </c>
      <c r="B2" s="8" t="s">
        <v>480</v>
      </c>
      <c r="C2" s="8">
        <v>42314</v>
      </c>
      <c r="D2" s="8">
        <v>42321</v>
      </c>
      <c r="E2" s="8">
        <v>42328</v>
      </c>
      <c r="F2" s="8">
        <v>42335</v>
      </c>
    </row>
    <row r="3" spans="1:6" x14ac:dyDescent="0.25">
      <c r="A3" s="9" t="s">
        <v>472</v>
      </c>
      <c r="B3" s="11">
        <v>59</v>
      </c>
      <c r="C3" s="10">
        <f>CEILING((6.5*C14),1)</f>
        <v>33</v>
      </c>
      <c r="D3" s="10">
        <f>FLOOR((6.5*D14*B27),1)</f>
        <v>26</v>
      </c>
      <c r="E3" s="10">
        <f>6.5*E14</f>
        <v>0</v>
      </c>
      <c r="F3" s="10"/>
    </row>
    <row r="4" spans="1:6" x14ac:dyDescent="0.25">
      <c r="A4" s="9" t="s">
        <v>473</v>
      </c>
      <c r="B4" s="11">
        <v>44</v>
      </c>
      <c r="C4" s="10">
        <f>FLOOR((6.5*C15),1)</f>
        <v>32</v>
      </c>
      <c r="D4" s="10">
        <f>CEILING((6.5*D15*B27),1)</f>
        <v>6</v>
      </c>
      <c r="E4" s="10">
        <f>CEILING((6.5*E15*B27),1)</f>
        <v>6</v>
      </c>
      <c r="F4" s="10"/>
    </row>
    <row r="5" spans="1:6" x14ac:dyDescent="0.25">
      <c r="A5" s="9" t="s">
        <v>482</v>
      </c>
      <c r="B5" s="11">
        <v>1</v>
      </c>
      <c r="C5" s="10"/>
      <c r="D5" s="10"/>
      <c r="E5" s="10">
        <f>1*1</f>
        <v>1</v>
      </c>
      <c r="F5" s="10"/>
    </row>
    <row r="6" spans="1:6" x14ac:dyDescent="0.25">
      <c r="A6" s="9" t="s">
        <v>481</v>
      </c>
      <c r="B6" s="11">
        <v>6</v>
      </c>
      <c r="C6" s="10"/>
      <c r="D6" s="10"/>
      <c r="E6" s="10">
        <f>6*E17</f>
        <v>6</v>
      </c>
      <c r="F6" s="10"/>
    </row>
    <row r="7" spans="1:6" x14ac:dyDescent="0.25">
      <c r="A7" s="9" t="s">
        <v>474</v>
      </c>
      <c r="B7" s="11" t="s">
        <v>485</v>
      </c>
      <c r="C7" s="10">
        <f>4*C18</f>
        <v>4</v>
      </c>
      <c r="D7" s="10">
        <f>FLOOR(((4*D18)*B25),1)</f>
        <v>3</v>
      </c>
      <c r="E7" s="10">
        <f>4*E18</f>
        <v>28</v>
      </c>
      <c r="F7" s="10"/>
    </row>
    <row r="8" spans="1:6" x14ac:dyDescent="0.25">
      <c r="A8" s="9" t="s">
        <v>475</v>
      </c>
      <c r="B8" s="11">
        <v>2</v>
      </c>
      <c r="C8" s="10"/>
      <c r="D8" s="10"/>
      <c r="E8" s="10">
        <f>2*1</f>
        <v>2</v>
      </c>
      <c r="F8" s="10"/>
    </row>
    <row r="9" spans="1:6" x14ac:dyDescent="0.25">
      <c r="A9" s="12" t="s">
        <v>476</v>
      </c>
      <c r="B9" s="13"/>
      <c r="C9" s="13">
        <f>SUM(C3:C8)</f>
        <v>69</v>
      </c>
      <c r="D9" s="13">
        <f>SUM(D3:D8)</f>
        <v>35</v>
      </c>
      <c r="E9" s="13">
        <f>SUM(E3:E8)</f>
        <v>43</v>
      </c>
      <c r="F9" s="13"/>
    </row>
    <row r="10" spans="1:6" x14ac:dyDescent="0.25">
      <c r="A10" s="12" t="s">
        <v>477</v>
      </c>
      <c r="B10" s="13"/>
      <c r="C10" s="13">
        <f>C9</f>
        <v>69</v>
      </c>
      <c r="D10" s="13">
        <f>D9+C10</f>
        <v>104</v>
      </c>
      <c r="E10" s="13">
        <f>E9+D10</f>
        <v>147</v>
      </c>
      <c r="F10" s="13"/>
    </row>
    <row r="11" spans="1:6" ht="14.5" x14ac:dyDescent="0.35">
      <c r="A11" s="6"/>
      <c r="B11" s="7"/>
      <c r="C11" s="7"/>
      <c r="D11" s="7"/>
      <c r="E11" s="7"/>
      <c r="F11" s="7"/>
    </row>
    <row r="12" spans="1:6" ht="14.5" x14ac:dyDescent="0.35">
      <c r="A12" s="6" t="s">
        <v>478</v>
      </c>
      <c r="B12" s="7"/>
      <c r="C12" s="7"/>
      <c r="D12" s="7"/>
      <c r="E12" s="7"/>
      <c r="F12" s="7"/>
    </row>
    <row r="13" spans="1:6" x14ac:dyDescent="0.25">
      <c r="A13" s="8" t="s">
        <v>471</v>
      </c>
      <c r="B13" s="8"/>
      <c r="C13" s="8">
        <v>42314</v>
      </c>
      <c r="D13" s="8">
        <v>42321</v>
      </c>
      <c r="E13" s="8">
        <v>42328</v>
      </c>
      <c r="F13" s="8">
        <v>42335</v>
      </c>
    </row>
    <row r="14" spans="1:6" x14ac:dyDescent="0.25">
      <c r="A14" s="9" t="s">
        <v>472</v>
      </c>
      <c r="B14" s="10"/>
      <c r="C14" s="10">
        <v>5</v>
      </c>
      <c r="D14" s="10">
        <v>5</v>
      </c>
      <c r="E14" s="10"/>
      <c r="F14" s="14"/>
    </row>
    <row r="15" spans="1:6" x14ac:dyDescent="0.25">
      <c r="A15" s="9" t="s">
        <v>473</v>
      </c>
      <c r="B15" s="10"/>
      <c r="C15" s="10">
        <v>5</v>
      </c>
      <c r="D15" s="10">
        <v>1</v>
      </c>
      <c r="E15" s="10">
        <v>1</v>
      </c>
      <c r="F15" s="10"/>
    </row>
    <row r="16" spans="1:6" x14ac:dyDescent="0.25">
      <c r="A16" s="9" t="s">
        <v>482</v>
      </c>
      <c r="B16" s="10"/>
      <c r="C16" s="10"/>
      <c r="D16" s="10"/>
      <c r="E16" s="10">
        <v>1</v>
      </c>
      <c r="F16" s="10"/>
    </row>
    <row r="17" spans="1:6" x14ac:dyDescent="0.25">
      <c r="A17" s="9" t="s">
        <v>481</v>
      </c>
      <c r="B17" s="10"/>
      <c r="C17" s="10"/>
      <c r="D17" s="10"/>
      <c r="E17" s="10">
        <v>1</v>
      </c>
      <c r="F17" s="10"/>
    </row>
    <row r="18" spans="1:6" x14ac:dyDescent="0.25">
      <c r="A18" s="9" t="s">
        <v>474</v>
      </c>
      <c r="B18" s="10"/>
      <c r="C18" s="10">
        <v>1</v>
      </c>
      <c r="D18" s="10">
        <v>2</v>
      </c>
      <c r="E18" s="10">
        <v>7</v>
      </c>
      <c r="F18" s="10"/>
    </row>
    <row r="19" spans="1:6" x14ac:dyDescent="0.25">
      <c r="A19" s="9" t="s">
        <v>475</v>
      </c>
      <c r="B19" s="10"/>
      <c r="C19" s="10"/>
      <c r="D19" s="10"/>
      <c r="E19" s="10">
        <v>1</v>
      </c>
      <c r="F19" s="10"/>
    </row>
    <row r="20" spans="1:6" x14ac:dyDescent="0.25">
      <c r="A20" s="12" t="s">
        <v>479</v>
      </c>
      <c r="B20" s="13"/>
      <c r="C20" s="13">
        <f>SUM(C14:C19)</f>
        <v>11</v>
      </c>
      <c r="D20" s="13">
        <f>SUM(D14:D19)</f>
        <v>8</v>
      </c>
      <c r="E20" s="13">
        <f>SUM(E14:E19)</f>
        <v>11</v>
      </c>
      <c r="F20" s="13">
        <f>SUM(F14:F19)</f>
        <v>0</v>
      </c>
    </row>
    <row r="23" spans="1:6" ht="24" x14ac:dyDescent="0.25">
      <c r="A23" s="8" t="s">
        <v>483</v>
      </c>
      <c r="B23" s="8" t="s">
        <v>484</v>
      </c>
    </row>
    <row r="24" spans="1:6" ht="14.5" x14ac:dyDescent="0.35">
      <c r="A24" s="15">
        <v>1</v>
      </c>
      <c r="B24" s="15">
        <v>0.2</v>
      </c>
    </row>
    <row r="25" spans="1:6" ht="14.5" x14ac:dyDescent="0.35">
      <c r="A25" s="15">
        <v>2</v>
      </c>
      <c r="B25" s="15">
        <v>0.4</v>
      </c>
    </row>
    <row r="26" spans="1:6" ht="14.5" x14ac:dyDescent="0.35">
      <c r="A26" s="15">
        <v>3</v>
      </c>
      <c r="B26" s="15">
        <v>0.6</v>
      </c>
    </row>
    <row r="27" spans="1:6" ht="14.5" x14ac:dyDescent="0.35">
      <c r="A27" s="15">
        <v>4</v>
      </c>
      <c r="B27" s="15">
        <v>0.8</v>
      </c>
    </row>
    <row r="28" spans="1:6" ht="14.5" x14ac:dyDescent="0.35">
      <c r="A28" s="15">
        <v>5</v>
      </c>
      <c r="B28" s="15">
        <v>1</v>
      </c>
    </row>
  </sheetData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E11" sqref="E11"/>
    </sheetView>
  </sheetViews>
  <sheetFormatPr defaultRowHeight="12.5" x14ac:dyDescent="0.25"/>
  <cols>
    <col min="1" max="3" width="8.7265625" style="1"/>
    <col min="4" max="4" width="17.1796875" style="1" customWidth="1"/>
    <col min="5" max="5" width="20.81640625" style="1" customWidth="1"/>
    <col min="6" max="16384" width="8.7265625" style="1"/>
  </cols>
  <sheetData>
    <row r="1" spans="1:5" ht="26" x14ac:dyDescent="0.25">
      <c r="A1" s="25" t="s">
        <v>2</v>
      </c>
      <c r="B1" s="25" t="s">
        <v>143</v>
      </c>
      <c r="C1" s="25" t="s">
        <v>206</v>
      </c>
      <c r="D1" s="25" t="s">
        <v>3</v>
      </c>
      <c r="E1" s="25" t="s">
        <v>4</v>
      </c>
    </row>
    <row r="2" spans="1:5" ht="13" x14ac:dyDescent="0.25">
      <c r="A2" s="26" t="s">
        <v>209</v>
      </c>
      <c r="B2" s="26">
        <v>16</v>
      </c>
      <c r="C2" s="26">
        <v>16</v>
      </c>
      <c r="D2" s="27" t="s">
        <v>210</v>
      </c>
      <c r="E2" s="27" t="s">
        <v>211</v>
      </c>
    </row>
    <row r="3" spans="1:5" ht="13" x14ac:dyDescent="0.25">
      <c r="A3" s="26" t="s">
        <v>228</v>
      </c>
      <c r="B3" s="26">
        <v>9</v>
      </c>
      <c r="C3" s="26">
        <v>9</v>
      </c>
      <c r="D3" s="27" t="s">
        <v>210</v>
      </c>
      <c r="E3" s="27" t="s">
        <v>229</v>
      </c>
    </row>
    <row r="4" spans="1:5" ht="13" x14ac:dyDescent="0.25">
      <c r="A4" s="26" t="s">
        <v>233</v>
      </c>
      <c r="B4" s="26">
        <v>13</v>
      </c>
      <c r="C4" s="26">
        <v>5</v>
      </c>
      <c r="D4" s="27" t="s">
        <v>210</v>
      </c>
      <c r="E4" s="27" t="s">
        <v>234</v>
      </c>
    </row>
    <row r="5" spans="1:5" ht="13" x14ac:dyDescent="0.25">
      <c r="A5" s="26" t="s">
        <v>238</v>
      </c>
      <c r="B5" s="26">
        <v>10</v>
      </c>
      <c r="C5" s="26">
        <v>10</v>
      </c>
      <c r="D5" s="27" t="s">
        <v>210</v>
      </c>
      <c r="E5" s="27" t="s">
        <v>225</v>
      </c>
    </row>
    <row r="6" spans="1:5" ht="13" x14ac:dyDescent="0.25">
      <c r="A6" s="26" t="s">
        <v>243</v>
      </c>
      <c r="B6" s="26">
        <v>17</v>
      </c>
      <c r="C6" s="26">
        <v>17</v>
      </c>
      <c r="D6" s="27" t="s">
        <v>210</v>
      </c>
      <c r="E6" s="27" t="s">
        <v>229</v>
      </c>
    </row>
    <row r="7" spans="1:5" ht="13" x14ac:dyDescent="0.25">
      <c r="A7" s="26" t="s">
        <v>246</v>
      </c>
      <c r="B7" s="26">
        <v>12</v>
      </c>
      <c r="C7" s="26">
        <v>10</v>
      </c>
      <c r="D7" s="27" t="s">
        <v>210</v>
      </c>
      <c r="E7" s="27" t="s">
        <v>229</v>
      </c>
    </row>
    <row r="8" spans="1:5" ht="13" x14ac:dyDescent="0.25">
      <c r="A8" s="26" t="s">
        <v>252</v>
      </c>
      <c r="B8" s="26">
        <v>15</v>
      </c>
      <c r="C8" s="26">
        <v>14</v>
      </c>
      <c r="D8" s="27" t="s">
        <v>210</v>
      </c>
      <c r="E8" s="27" t="s">
        <v>253</v>
      </c>
    </row>
    <row r="9" spans="1:5" ht="13" x14ac:dyDescent="0.25">
      <c r="A9" s="26" t="s">
        <v>257</v>
      </c>
      <c r="B9" s="26">
        <v>18</v>
      </c>
      <c r="C9" s="26">
        <v>7</v>
      </c>
      <c r="D9" s="27" t="s">
        <v>210</v>
      </c>
      <c r="E9" s="27" t="s">
        <v>234</v>
      </c>
    </row>
    <row r="10" spans="1:5" ht="13" x14ac:dyDescent="0.25">
      <c r="A10" s="26" t="s">
        <v>261</v>
      </c>
      <c r="B10" s="26">
        <v>8</v>
      </c>
      <c r="C10" s="26">
        <v>8</v>
      </c>
      <c r="D10" s="27" t="s">
        <v>210</v>
      </c>
      <c r="E10" s="27" t="s">
        <v>229</v>
      </c>
    </row>
    <row r="11" spans="1:5" ht="13" x14ac:dyDescent="0.25">
      <c r="A11" s="26" t="s">
        <v>265</v>
      </c>
      <c r="B11" s="26">
        <v>15</v>
      </c>
      <c r="C11" s="26">
        <v>15</v>
      </c>
      <c r="D11" s="27" t="s">
        <v>210</v>
      </c>
      <c r="E11" s="27" t="s">
        <v>234</v>
      </c>
    </row>
    <row r="12" spans="1:5" ht="13" x14ac:dyDescent="0.25">
      <c r="A12" s="26" t="s">
        <v>269</v>
      </c>
      <c r="B12" s="26">
        <v>10</v>
      </c>
      <c r="C12" s="26">
        <v>9</v>
      </c>
      <c r="D12" s="27" t="s">
        <v>210</v>
      </c>
      <c r="E12" s="27" t="s">
        <v>229</v>
      </c>
    </row>
    <row r="13" spans="1:5" ht="13" x14ac:dyDescent="0.25">
      <c r="A13" s="26" t="s">
        <v>272</v>
      </c>
      <c r="B13" s="26">
        <v>8</v>
      </c>
      <c r="C13" s="26">
        <v>8</v>
      </c>
      <c r="D13" s="27" t="s">
        <v>210</v>
      </c>
      <c r="E13" s="27" t="s">
        <v>229</v>
      </c>
    </row>
    <row r="14" spans="1:5" ht="13" x14ac:dyDescent="0.25">
      <c r="A14" s="26" t="s">
        <v>277</v>
      </c>
      <c r="B14" s="26">
        <v>5</v>
      </c>
      <c r="C14" s="26">
        <v>5</v>
      </c>
      <c r="D14" s="27" t="s">
        <v>210</v>
      </c>
      <c r="E14" s="27" t="s">
        <v>229</v>
      </c>
    </row>
    <row r="15" spans="1:5" ht="13" x14ac:dyDescent="0.25">
      <c r="A15" s="26" t="s">
        <v>281</v>
      </c>
      <c r="B15" s="26">
        <v>7</v>
      </c>
      <c r="C15" s="26">
        <v>6</v>
      </c>
      <c r="D15" s="27" t="s">
        <v>210</v>
      </c>
      <c r="E15" s="27" t="s">
        <v>229</v>
      </c>
    </row>
    <row r="16" spans="1:5" ht="13" x14ac:dyDescent="0.25">
      <c r="A16" s="26" t="s">
        <v>284</v>
      </c>
      <c r="B16" s="26">
        <v>12</v>
      </c>
      <c r="C16" s="26">
        <v>12</v>
      </c>
      <c r="D16" s="27" t="s">
        <v>210</v>
      </c>
      <c r="E16" s="27" t="s">
        <v>253</v>
      </c>
    </row>
    <row r="17" spans="1:5" ht="13" x14ac:dyDescent="0.25">
      <c r="A17" s="26" t="s">
        <v>287</v>
      </c>
      <c r="B17" s="26">
        <v>2</v>
      </c>
      <c r="C17" s="26">
        <v>2</v>
      </c>
      <c r="D17" s="27" t="s">
        <v>210</v>
      </c>
      <c r="E17" s="27" t="s">
        <v>229</v>
      </c>
    </row>
    <row r="18" spans="1:5" ht="13" x14ac:dyDescent="0.25">
      <c r="A18" s="26" t="s">
        <v>290</v>
      </c>
      <c r="B18" s="26">
        <v>11</v>
      </c>
      <c r="C18" s="26">
        <v>11</v>
      </c>
      <c r="D18" s="27" t="s">
        <v>210</v>
      </c>
      <c r="E18" s="27" t="s">
        <v>253</v>
      </c>
    </row>
    <row r="19" spans="1:5" ht="13" x14ac:dyDescent="0.25">
      <c r="A19" s="26" t="s">
        <v>297</v>
      </c>
      <c r="B19" s="26">
        <v>11</v>
      </c>
      <c r="C19" s="26">
        <v>11</v>
      </c>
      <c r="D19" s="27" t="s">
        <v>210</v>
      </c>
      <c r="E19" s="27" t="s">
        <v>229</v>
      </c>
    </row>
    <row r="20" spans="1:5" ht="13" x14ac:dyDescent="0.25">
      <c r="A20" s="26" t="s">
        <v>301</v>
      </c>
      <c r="B20" s="26">
        <v>11</v>
      </c>
      <c r="C20" s="26">
        <v>11</v>
      </c>
      <c r="D20" s="27" t="s">
        <v>210</v>
      </c>
      <c r="E20" s="27" t="s">
        <v>234</v>
      </c>
    </row>
    <row r="21" spans="1:5" ht="13" x14ac:dyDescent="0.25">
      <c r="A21" s="26" t="s">
        <v>304</v>
      </c>
      <c r="B21" s="26">
        <v>18</v>
      </c>
      <c r="C21" s="26">
        <v>18</v>
      </c>
      <c r="D21" s="27" t="s">
        <v>210</v>
      </c>
      <c r="E21" s="27" t="s">
        <v>234</v>
      </c>
    </row>
    <row r="22" spans="1:5" ht="13" x14ac:dyDescent="0.25">
      <c r="A22" s="26" t="s">
        <v>308</v>
      </c>
      <c r="B22" s="26">
        <v>4</v>
      </c>
      <c r="C22" s="26">
        <v>2</v>
      </c>
      <c r="D22" s="27" t="s">
        <v>210</v>
      </c>
      <c r="E22" s="27" t="s">
        <v>253</v>
      </c>
    </row>
    <row r="23" spans="1:5" ht="13" x14ac:dyDescent="0.25">
      <c r="A23" s="26" t="s">
        <v>312</v>
      </c>
      <c r="B23" s="26">
        <v>14</v>
      </c>
      <c r="C23" s="26">
        <v>5</v>
      </c>
      <c r="D23" s="27" t="s">
        <v>210</v>
      </c>
      <c r="E23" s="27" t="s">
        <v>253</v>
      </c>
    </row>
    <row r="24" spans="1:5" ht="13" x14ac:dyDescent="0.25">
      <c r="A24" s="26" t="s">
        <v>316</v>
      </c>
      <c r="B24" s="26">
        <v>10</v>
      </c>
      <c r="C24" s="26">
        <v>10</v>
      </c>
      <c r="D24" s="27" t="s">
        <v>210</v>
      </c>
      <c r="E24" s="27" t="s">
        <v>229</v>
      </c>
    </row>
    <row r="25" spans="1:5" ht="13" x14ac:dyDescent="0.25">
      <c r="A25" s="26" t="s">
        <v>321</v>
      </c>
      <c r="B25" s="26">
        <v>10</v>
      </c>
      <c r="C25" s="26">
        <v>9</v>
      </c>
      <c r="D25" s="27" t="s">
        <v>210</v>
      </c>
      <c r="E25" s="27" t="s">
        <v>253</v>
      </c>
    </row>
    <row r="26" spans="1:5" ht="26" x14ac:dyDescent="0.25">
      <c r="A26" s="26" t="s">
        <v>324</v>
      </c>
      <c r="B26" s="26">
        <v>1</v>
      </c>
      <c r="C26" s="26">
        <v>1</v>
      </c>
      <c r="D26" s="27" t="s">
        <v>210</v>
      </c>
      <c r="E26" s="27" t="s">
        <v>325</v>
      </c>
    </row>
    <row r="27" spans="1:5" ht="26" x14ac:dyDescent="0.25">
      <c r="A27" s="26" t="s">
        <v>329</v>
      </c>
      <c r="B27" s="26">
        <v>1</v>
      </c>
      <c r="C27" s="26"/>
      <c r="D27" s="27" t="s">
        <v>210</v>
      </c>
      <c r="E27" s="27" t="s">
        <v>253</v>
      </c>
    </row>
    <row r="28" spans="1:5" ht="26" x14ac:dyDescent="0.25">
      <c r="A28" s="26" t="s">
        <v>332</v>
      </c>
      <c r="B28" s="26">
        <v>1</v>
      </c>
      <c r="C28" s="26">
        <v>1</v>
      </c>
      <c r="D28" s="27" t="s">
        <v>210</v>
      </c>
      <c r="E28" s="27" t="s">
        <v>333</v>
      </c>
    </row>
    <row r="29" spans="1:5" ht="26" x14ac:dyDescent="0.25">
      <c r="A29" s="26" t="s">
        <v>337</v>
      </c>
      <c r="B29" s="26">
        <v>1</v>
      </c>
      <c r="C29" s="26">
        <v>1</v>
      </c>
      <c r="D29" s="27" t="s">
        <v>210</v>
      </c>
      <c r="E29" s="27" t="s">
        <v>333</v>
      </c>
    </row>
    <row r="30" spans="1:5" ht="26" x14ac:dyDescent="0.25">
      <c r="A30" s="26" t="s">
        <v>340</v>
      </c>
      <c r="B30" s="26">
        <v>1</v>
      </c>
      <c r="C30" s="26">
        <v>1</v>
      </c>
      <c r="D30" s="27" t="s">
        <v>210</v>
      </c>
      <c r="E30" s="27" t="s">
        <v>229</v>
      </c>
    </row>
    <row r="31" spans="1:5" ht="26" x14ac:dyDescent="0.25">
      <c r="A31" s="26" t="s">
        <v>346</v>
      </c>
      <c r="B31" s="26">
        <v>1</v>
      </c>
      <c r="C31" s="26">
        <v>1</v>
      </c>
      <c r="D31" s="27" t="s">
        <v>210</v>
      </c>
      <c r="E31" s="27" t="s">
        <v>234</v>
      </c>
    </row>
    <row r="32" spans="1:5" ht="13" x14ac:dyDescent="0.25">
      <c r="A32" s="26" t="s">
        <v>350</v>
      </c>
      <c r="B32" s="26">
        <v>12</v>
      </c>
      <c r="C32" s="26">
        <v>12</v>
      </c>
      <c r="D32" s="27" t="s">
        <v>210</v>
      </c>
      <c r="E32" s="27" t="s">
        <v>234</v>
      </c>
    </row>
    <row r="33" spans="1:5" ht="26" x14ac:dyDescent="0.25">
      <c r="A33" s="26" t="s">
        <v>353</v>
      </c>
      <c r="B33" s="26">
        <v>2</v>
      </c>
      <c r="C33" s="26">
        <v>2</v>
      </c>
      <c r="D33" s="27" t="s">
        <v>210</v>
      </c>
      <c r="E33" s="27" t="s">
        <v>229</v>
      </c>
    </row>
    <row r="34" spans="1:5" ht="26" x14ac:dyDescent="0.25">
      <c r="A34" s="26" t="s">
        <v>358</v>
      </c>
      <c r="B34" s="26">
        <v>2</v>
      </c>
      <c r="C34" s="26">
        <v>2</v>
      </c>
      <c r="D34" s="27" t="s">
        <v>210</v>
      </c>
      <c r="E34" s="27" t="s">
        <v>234</v>
      </c>
    </row>
    <row r="35" spans="1:5" ht="13" x14ac:dyDescent="0.25">
      <c r="A35" s="26" t="s">
        <v>361</v>
      </c>
      <c r="B35" s="26">
        <v>7</v>
      </c>
      <c r="C35" s="26">
        <v>7</v>
      </c>
      <c r="D35" s="27" t="s">
        <v>210</v>
      </c>
      <c r="E35" s="27" t="s">
        <v>229</v>
      </c>
    </row>
    <row r="36" spans="1:5" ht="13" x14ac:dyDescent="0.25">
      <c r="A36" s="26" t="s">
        <v>365</v>
      </c>
      <c r="B36" s="26">
        <v>15</v>
      </c>
      <c r="C36" s="26">
        <v>14</v>
      </c>
      <c r="D36" s="27" t="s">
        <v>210</v>
      </c>
      <c r="E36" s="27" t="s">
        <v>229</v>
      </c>
    </row>
    <row r="37" spans="1:5" ht="26" x14ac:dyDescent="0.25">
      <c r="A37" s="26" t="s">
        <v>370</v>
      </c>
      <c r="B37" s="26">
        <v>1</v>
      </c>
      <c r="C37" s="26">
        <v>1</v>
      </c>
      <c r="D37" s="27" t="s">
        <v>210</v>
      </c>
      <c r="E37" s="27" t="s">
        <v>229</v>
      </c>
    </row>
    <row r="38" spans="1:5" ht="13" x14ac:dyDescent="0.25">
      <c r="A38" s="26" t="s">
        <v>374</v>
      </c>
      <c r="B38" s="26">
        <v>5</v>
      </c>
      <c r="C38" s="26">
        <v>5</v>
      </c>
      <c r="D38" s="27" t="s">
        <v>210</v>
      </c>
      <c r="E38" s="27" t="s">
        <v>333</v>
      </c>
    </row>
    <row r="39" spans="1:5" ht="13" x14ac:dyDescent="0.25">
      <c r="A39" s="26" t="s">
        <v>378</v>
      </c>
      <c r="B39" s="26">
        <v>15</v>
      </c>
      <c r="C39" s="26">
        <v>15</v>
      </c>
      <c r="D39" s="27" t="s">
        <v>210</v>
      </c>
      <c r="E39" s="27" t="s">
        <v>211</v>
      </c>
    </row>
    <row r="40" spans="1:5" ht="13" x14ac:dyDescent="0.25">
      <c r="A40" s="26" t="s">
        <v>384</v>
      </c>
      <c r="B40" s="26">
        <v>10</v>
      </c>
      <c r="C40" s="26">
        <v>10</v>
      </c>
      <c r="D40" s="27" t="s">
        <v>210</v>
      </c>
      <c r="E40" s="27" t="s">
        <v>229</v>
      </c>
    </row>
    <row r="41" spans="1:5" ht="13" x14ac:dyDescent="0.25">
      <c r="A41" s="26" t="s">
        <v>389</v>
      </c>
      <c r="B41" s="26">
        <v>10</v>
      </c>
      <c r="C41" s="26">
        <v>10</v>
      </c>
      <c r="D41" s="27" t="s">
        <v>210</v>
      </c>
      <c r="E41" s="27" t="s">
        <v>234</v>
      </c>
    </row>
    <row r="42" spans="1:5" ht="13" x14ac:dyDescent="0.25">
      <c r="A42" s="26" t="s">
        <v>392</v>
      </c>
      <c r="B42" s="26">
        <v>12</v>
      </c>
      <c r="C42" s="26">
        <v>11</v>
      </c>
      <c r="D42" s="27" t="s">
        <v>210</v>
      </c>
      <c r="E42" s="27" t="s">
        <v>229</v>
      </c>
    </row>
    <row r="43" spans="1:5" ht="13" x14ac:dyDescent="0.25">
      <c r="A43" s="26" t="s">
        <v>397</v>
      </c>
      <c r="B43" s="26">
        <v>11</v>
      </c>
      <c r="C43" s="26">
        <v>11</v>
      </c>
      <c r="D43" s="27" t="s">
        <v>210</v>
      </c>
      <c r="E43" s="27" t="s">
        <v>211</v>
      </c>
    </row>
    <row r="44" spans="1:5" ht="13" x14ac:dyDescent="0.25">
      <c r="A44" s="26" t="s">
        <v>404</v>
      </c>
      <c r="B44" s="26">
        <v>16</v>
      </c>
      <c r="C44" s="26">
        <v>16</v>
      </c>
      <c r="D44" s="27" t="s">
        <v>210</v>
      </c>
      <c r="E44" s="27" t="s">
        <v>333</v>
      </c>
    </row>
    <row r="45" spans="1:5" ht="13" x14ac:dyDescent="0.25">
      <c r="A45" s="26" t="s">
        <v>409</v>
      </c>
      <c r="B45" s="26">
        <v>11</v>
      </c>
      <c r="C45" s="26">
        <v>10</v>
      </c>
      <c r="D45" s="27" t="s">
        <v>210</v>
      </c>
      <c r="E45" s="27" t="s">
        <v>333</v>
      </c>
    </row>
    <row r="46" spans="1:5" ht="13" x14ac:dyDescent="0.25">
      <c r="A46" s="26" t="s">
        <v>416</v>
      </c>
      <c r="B46" s="26">
        <v>15</v>
      </c>
      <c r="C46" s="26">
        <v>14</v>
      </c>
      <c r="D46" s="27" t="s">
        <v>210</v>
      </c>
      <c r="E46" s="27" t="s">
        <v>253</v>
      </c>
    </row>
    <row r="47" spans="1:5" ht="13" x14ac:dyDescent="0.25">
      <c r="A47" s="26" t="s">
        <v>419</v>
      </c>
      <c r="B47" s="26">
        <v>16</v>
      </c>
      <c r="C47" s="26">
        <v>16</v>
      </c>
      <c r="D47" s="27" t="s">
        <v>210</v>
      </c>
      <c r="E47" s="27" t="s">
        <v>225</v>
      </c>
    </row>
    <row r="48" spans="1:5" ht="13" x14ac:dyDescent="0.25">
      <c r="A48" s="26" t="s">
        <v>422</v>
      </c>
      <c r="B48" s="26">
        <v>13</v>
      </c>
      <c r="C48" s="26">
        <v>11</v>
      </c>
      <c r="D48" s="27" t="s">
        <v>210</v>
      </c>
      <c r="E48" s="27" t="s">
        <v>333</v>
      </c>
    </row>
    <row r="49" spans="1:5" ht="13" x14ac:dyDescent="0.25">
      <c r="A49" s="26" t="s">
        <v>428</v>
      </c>
      <c r="B49" s="26">
        <v>21</v>
      </c>
      <c r="C49" s="26">
        <v>21</v>
      </c>
      <c r="D49" s="27" t="s">
        <v>210</v>
      </c>
      <c r="E49" s="27" t="s">
        <v>234</v>
      </c>
    </row>
    <row r="50" spans="1:5" ht="13" x14ac:dyDescent="0.25">
      <c r="A50" s="26" t="s">
        <v>432</v>
      </c>
      <c r="B50" s="26">
        <v>18</v>
      </c>
      <c r="C50" s="26">
        <v>17</v>
      </c>
      <c r="D50" s="27" t="s">
        <v>210</v>
      </c>
      <c r="E50" s="27" t="s">
        <v>211</v>
      </c>
    </row>
    <row r="51" spans="1:5" ht="13" x14ac:dyDescent="0.25">
      <c r="A51" s="26" t="s">
        <v>439</v>
      </c>
      <c r="B51" s="26">
        <v>13</v>
      </c>
      <c r="C51" s="26">
        <v>12</v>
      </c>
      <c r="D51" s="27" t="s">
        <v>210</v>
      </c>
      <c r="E51" s="27" t="s">
        <v>333</v>
      </c>
    </row>
    <row r="52" spans="1:5" ht="13" x14ac:dyDescent="0.25">
      <c r="A52" s="26" t="s">
        <v>444</v>
      </c>
      <c r="B52" s="26">
        <v>14</v>
      </c>
      <c r="C52" s="26">
        <v>14</v>
      </c>
      <c r="D52" s="27" t="s">
        <v>210</v>
      </c>
      <c r="E52" s="27" t="s">
        <v>253</v>
      </c>
    </row>
    <row r="53" spans="1:5" ht="13" x14ac:dyDescent="0.25">
      <c r="A53" s="26" t="s">
        <v>448</v>
      </c>
      <c r="B53" s="26">
        <v>18</v>
      </c>
      <c r="C53" s="26">
        <v>9</v>
      </c>
      <c r="D53" s="27" t="s">
        <v>210</v>
      </c>
      <c r="E53" s="27" t="s">
        <v>253</v>
      </c>
    </row>
    <row r="54" spans="1:5" ht="13" x14ac:dyDescent="0.25">
      <c r="A54" s="26" t="s">
        <v>452</v>
      </c>
      <c r="B54" s="26">
        <v>23</v>
      </c>
      <c r="C54" s="26">
        <v>22</v>
      </c>
      <c r="D54" s="27" t="s">
        <v>210</v>
      </c>
      <c r="E54" s="27" t="s">
        <v>253</v>
      </c>
    </row>
    <row r="55" spans="1:5" ht="13" x14ac:dyDescent="0.25">
      <c r="A55" s="26" t="s">
        <v>457</v>
      </c>
      <c r="B55" s="26">
        <v>14</v>
      </c>
      <c r="C55" s="26">
        <v>14</v>
      </c>
      <c r="D55" s="27" t="s">
        <v>210</v>
      </c>
      <c r="E55" s="27" t="s">
        <v>333</v>
      </c>
    </row>
    <row r="56" spans="1:5" ht="13" x14ac:dyDescent="0.25">
      <c r="A56" s="26" t="s">
        <v>461</v>
      </c>
      <c r="B56" s="26">
        <v>21</v>
      </c>
      <c r="C56" s="26">
        <v>21</v>
      </c>
      <c r="D56" s="27" t="s">
        <v>210</v>
      </c>
      <c r="E56" s="27" t="s">
        <v>225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CA_CP</vt:lpstr>
      <vt:lpstr>CL_CP</vt:lpstr>
      <vt:lpstr>Sheet3</vt:lpstr>
      <vt:lpstr>Sheet5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JIRA</dc:title>
  <dc:creator>Sinha, Chittranjan Prasad (US - Hyderabad)</dc:creator>
  <cp:lastModifiedBy>Konchada, Anusha</cp:lastModifiedBy>
  <dcterms:created xsi:type="dcterms:W3CDTF">2015-10-30T12:42:53Z</dcterms:created>
  <dcterms:modified xsi:type="dcterms:W3CDTF">2015-12-16T04:14:44Z</dcterms:modified>
</cp:coreProperties>
</file>