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19" i="1" l="1"/>
  <c r="E19" i="1"/>
  <c r="D19" i="1"/>
  <c r="C19" i="1"/>
  <c r="E7" i="1"/>
  <c r="E6" i="1"/>
  <c r="D6" i="1"/>
  <c r="C6" i="1"/>
  <c r="E5" i="1"/>
  <c r="E4" i="1"/>
  <c r="E3" i="1"/>
  <c r="D3" i="1"/>
  <c r="C3" i="1"/>
  <c r="E2" i="1"/>
  <c r="E8" i="1" s="1"/>
  <c r="D2" i="1"/>
  <c r="D8" i="1" s="1"/>
  <c r="C2" i="1"/>
  <c r="C8" i="1" s="1"/>
  <c r="C9" i="1" s="1"/>
  <c r="D9" i="1" l="1"/>
  <c r="E9" i="1"/>
</calcChain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3 days on account of Diwali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9- pending
24- Recently handed over by PAS2,3,4 team</t>
        </r>
      </text>
    </comment>
  </commentList>
</comments>
</file>

<file path=xl/sharedStrings.xml><?xml version="1.0" encoding="utf-8"?>
<sst xmlns="http://schemas.openxmlformats.org/spreadsheetml/2006/main" count="22" uniqueCount="15">
  <si>
    <t>Plan</t>
  </si>
  <si>
    <t>Target Acs</t>
  </si>
  <si>
    <t>PAS 6 CP</t>
  </si>
  <si>
    <t>PAS 5 CP</t>
  </si>
  <si>
    <t>PAS5(Pilot)</t>
  </si>
  <si>
    <t>PAS5(NBP)</t>
  </si>
  <si>
    <t>PAS 2/3/4 Automation</t>
  </si>
  <si>
    <t>9 +24=33</t>
  </si>
  <si>
    <t>Prod PAS 6 Defects</t>
  </si>
  <si>
    <t>Weekly</t>
  </si>
  <si>
    <t>Cumulative</t>
  </si>
  <si>
    <t>Resource Plan</t>
  </si>
  <si>
    <t>Planned Resource Counts</t>
  </si>
  <si>
    <t>Days</t>
  </si>
  <si>
    <t>Utilization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</si>
</sst>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FFFFFF"/>
      <name val="Calibri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4472C4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12">
    <xf numFmtId="0" fontId="0" fillId="0" borderId="0" xfId="0"/>
    <xf numFmtId="164" fontId="3" fillId="3" borderId="1" xfId="1" applyNumberFormat="1" applyFont="1" applyFill="1" applyBorder="1" applyAlignment="1" applyProtection="1">
      <alignment horizontal="center" vertical="center" wrapText="1"/>
    </xf>
    <xf numFmtId="0" fontId="5" fillId="0" borderId="1" xfId="2" applyFont="1" applyBorder="1" applyAlignment="1" applyProtection="1">
      <alignment horizontal="left" vertical="center"/>
    </xf>
    <xf numFmtId="0" fontId="6" fillId="0" borderId="1" xfId="2" applyFont="1" applyBorder="1" applyAlignment="1" applyProtection="1">
      <alignment horizontal="left" vertical="center"/>
    </xf>
    <xf numFmtId="0" fontId="7" fillId="0" borderId="1" xfId="2" applyFont="1" applyBorder="1" applyAlignment="1" applyProtection="1">
      <alignment horizontal="left" vertical="center"/>
    </xf>
    <xf numFmtId="0" fontId="5" fillId="4" borderId="1" xfId="2" applyFont="1" applyFill="1" applyBorder="1" applyAlignment="1" applyProtection="1">
      <alignment horizontal="left" vertical="center"/>
    </xf>
    <xf numFmtId="0" fontId="7" fillId="4" borderId="1" xfId="2" applyFont="1" applyFill="1" applyBorder="1" applyAlignment="1" applyProtection="1">
      <alignment horizontal="left" vertical="center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7" fillId="0" borderId="2" xfId="2" applyFont="1" applyBorder="1" applyAlignment="1" applyProtection="1">
      <alignment horizontal="left" vertical="center"/>
    </xf>
    <xf numFmtId="0" fontId="4" fillId="0" borderId="0" xfId="2"/>
    <xf numFmtId="0" fontId="0" fillId="0" borderId="1" xfId="0" applyBorder="1" applyAlignment="1">
      <alignment horizontal="left"/>
    </xf>
  </cellXfs>
  <cellStyles count="3">
    <cellStyle name="Accent5" xfId="1" builtinId="45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6" sqref="A6"/>
    </sheetView>
  </sheetViews>
  <sheetFormatPr defaultRowHeight="14.5" x14ac:dyDescent="0.35"/>
  <cols>
    <col min="1" max="1" width="18.453125" bestFit="1" customWidth="1"/>
  </cols>
  <sheetData>
    <row r="1" spans="1:6" x14ac:dyDescent="0.35">
      <c r="A1" s="1" t="s">
        <v>0</v>
      </c>
      <c r="B1" s="1" t="s">
        <v>1</v>
      </c>
      <c r="C1" s="1">
        <v>42314</v>
      </c>
      <c r="D1" s="1">
        <v>42321</v>
      </c>
      <c r="E1" s="1">
        <v>42328</v>
      </c>
      <c r="F1" s="1">
        <v>42335</v>
      </c>
    </row>
    <row r="2" spans="1:6" x14ac:dyDescent="0.35">
      <c r="A2" s="2" t="s">
        <v>2</v>
      </c>
      <c r="B2" s="3">
        <v>59</v>
      </c>
      <c r="C2" s="4">
        <f>CEILING((6.5*C13),1)</f>
        <v>33</v>
      </c>
      <c r="D2" s="4">
        <f>FLOOR((6.5*D13*B26),1)</f>
        <v>26</v>
      </c>
      <c r="E2" s="4">
        <f>6.5*E13</f>
        <v>0</v>
      </c>
      <c r="F2" s="4"/>
    </row>
    <row r="3" spans="1:6" x14ac:dyDescent="0.35">
      <c r="A3" s="2" t="s">
        <v>3</v>
      </c>
      <c r="B3" s="3">
        <v>44</v>
      </c>
      <c r="C3" s="4">
        <f>FLOOR((6.5*C14),1)</f>
        <v>32</v>
      </c>
      <c r="D3" s="4">
        <f>CEILING((6.5*D14*B26),1)</f>
        <v>6</v>
      </c>
      <c r="E3" s="4">
        <f>CEILING((6.5*E14*B26),1)</f>
        <v>6</v>
      </c>
      <c r="F3" s="4"/>
    </row>
    <row r="4" spans="1:6" x14ac:dyDescent="0.35">
      <c r="A4" s="2" t="s">
        <v>4</v>
      </c>
      <c r="B4" s="3">
        <v>1</v>
      </c>
      <c r="C4" s="4"/>
      <c r="D4" s="4"/>
      <c r="E4" s="4">
        <f>1*1</f>
        <v>1</v>
      </c>
      <c r="F4" s="4"/>
    </row>
    <row r="5" spans="1:6" x14ac:dyDescent="0.35">
      <c r="A5" s="2" t="s">
        <v>5</v>
      </c>
      <c r="B5" s="3">
        <v>6</v>
      </c>
      <c r="C5" s="4"/>
      <c r="D5" s="4"/>
      <c r="E5" s="4">
        <f>6*E16</f>
        <v>6</v>
      </c>
      <c r="F5" s="4"/>
    </row>
    <row r="6" spans="1:6" x14ac:dyDescent="0.35">
      <c r="A6" s="2" t="s">
        <v>6</v>
      </c>
      <c r="B6" s="3" t="s">
        <v>7</v>
      </c>
      <c r="C6" s="4">
        <f>4*C17</f>
        <v>4</v>
      </c>
      <c r="D6" s="4">
        <f>FLOOR(((4*D17)*B24),1)</f>
        <v>3</v>
      </c>
      <c r="E6" s="4">
        <f>4*E17</f>
        <v>28</v>
      </c>
      <c r="F6" s="4"/>
    </row>
    <row r="7" spans="1:6" x14ac:dyDescent="0.35">
      <c r="A7" s="2" t="s">
        <v>8</v>
      </c>
      <c r="B7" s="3">
        <v>2</v>
      </c>
      <c r="C7" s="4"/>
      <c r="D7" s="4"/>
      <c r="E7" s="4">
        <f>2*1</f>
        <v>2</v>
      </c>
      <c r="F7" s="4"/>
    </row>
    <row r="8" spans="1:6" x14ac:dyDescent="0.35">
      <c r="A8" s="5" t="s">
        <v>9</v>
      </c>
      <c r="B8" s="6"/>
      <c r="C8" s="6">
        <f>SUM(C2:C7)</f>
        <v>69</v>
      </c>
      <c r="D8" s="6">
        <f>SUM(D2:D7)</f>
        <v>35</v>
      </c>
      <c r="E8" s="6">
        <f>SUM(E2:E7)</f>
        <v>43</v>
      </c>
      <c r="F8" s="6"/>
    </row>
    <row r="9" spans="1:6" x14ac:dyDescent="0.35">
      <c r="A9" s="5" t="s">
        <v>10</v>
      </c>
      <c r="B9" s="6"/>
      <c r="C9" s="6">
        <f>C8</f>
        <v>69</v>
      </c>
      <c r="D9" s="6">
        <f>D8+C9</f>
        <v>104</v>
      </c>
      <c r="E9" s="6">
        <f>E8+D9</f>
        <v>147</v>
      </c>
      <c r="F9" s="6"/>
    </row>
    <row r="10" spans="1:6" x14ac:dyDescent="0.35">
      <c r="A10" s="7"/>
      <c r="B10" s="8"/>
      <c r="C10" s="8"/>
      <c r="D10" s="8"/>
      <c r="E10" s="8"/>
      <c r="F10" s="8"/>
    </row>
    <row r="11" spans="1:6" x14ac:dyDescent="0.35">
      <c r="A11" s="7" t="s">
        <v>11</v>
      </c>
      <c r="B11" s="8"/>
      <c r="C11" s="8"/>
      <c r="D11" s="8"/>
      <c r="E11" s="8"/>
      <c r="F11" s="8"/>
    </row>
    <row r="12" spans="1:6" x14ac:dyDescent="0.35">
      <c r="A12" s="1" t="s">
        <v>0</v>
      </c>
      <c r="B12" s="1"/>
      <c r="C12" s="1">
        <v>42314</v>
      </c>
      <c r="D12" s="1">
        <v>42321</v>
      </c>
      <c r="E12" s="1">
        <v>42328</v>
      </c>
      <c r="F12" s="1">
        <v>42335</v>
      </c>
    </row>
    <row r="13" spans="1:6" x14ac:dyDescent="0.35">
      <c r="A13" s="2" t="s">
        <v>2</v>
      </c>
      <c r="B13" s="4"/>
      <c r="C13" s="4">
        <v>5</v>
      </c>
      <c r="D13" s="4">
        <v>5</v>
      </c>
      <c r="E13" s="4"/>
      <c r="F13" s="9"/>
    </row>
    <row r="14" spans="1:6" x14ac:dyDescent="0.35">
      <c r="A14" s="2" t="s">
        <v>3</v>
      </c>
      <c r="B14" s="4"/>
      <c r="C14" s="4">
        <v>5</v>
      </c>
      <c r="D14" s="4">
        <v>1</v>
      </c>
      <c r="E14" s="4">
        <v>1</v>
      </c>
      <c r="F14" s="4"/>
    </row>
    <row r="15" spans="1:6" x14ac:dyDescent="0.35">
      <c r="A15" s="2" t="s">
        <v>4</v>
      </c>
      <c r="B15" s="4"/>
      <c r="C15" s="4"/>
      <c r="D15" s="4"/>
      <c r="E15" s="4">
        <v>1</v>
      </c>
      <c r="F15" s="4"/>
    </row>
    <row r="16" spans="1:6" x14ac:dyDescent="0.35">
      <c r="A16" s="2" t="s">
        <v>5</v>
      </c>
      <c r="B16" s="4"/>
      <c r="C16" s="4"/>
      <c r="D16" s="4"/>
      <c r="E16" s="4">
        <v>1</v>
      </c>
      <c r="F16" s="4"/>
    </row>
    <row r="17" spans="1:6" x14ac:dyDescent="0.35">
      <c r="A17" s="2" t="s">
        <v>6</v>
      </c>
      <c r="B17" s="4"/>
      <c r="C17" s="4">
        <v>1</v>
      </c>
      <c r="D17" s="4">
        <v>2</v>
      </c>
      <c r="E17" s="4">
        <v>7</v>
      </c>
      <c r="F17" s="4"/>
    </row>
    <row r="18" spans="1:6" x14ac:dyDescent="0.35">
      <c r="A18" s="2" t="s">
        <v>8</v>
      </c>
      <c r="B18" s="4"/>
      <c r="C18" s="4"/>
      <c r="D18" s="4"/>
      <c r="E18" s="4">
        <v>1</v>
      </c>
      <c r="F18" s="4"/>
    </row>
    <row r="19" spans="1:6" x14ac:dyDescent="0.35">
      <c r="A19" s="5" t="s">
        <v>12</v>
      </c>
      <c r="B19" s="6"/>
      <c r="C19" s="6">
        <f>SUM(C13:C18)</f>
        <v>11</v>
      </c>
      <c r="D19" s="6">
        <f>SUM(D13:D18)</f>
        <v>8</v>
      </c>
      <c r="E19" s="6">
        <f>SUM(E13:E18)</f>
        <v>11</v>
      </c>
      <c r="F19" s="6">
        <f>SUM(F13:F18)</f>
        <v>0</v>
      </c>
    </row>
    <row r="20" spans="1:6" x14ac:dyDescent="0.35">
      <c r="A20" s="10"/>
      <c r="B20" s="10"/>
      <c r="C20" s="10"/>
      <c r="D20" s="10"/>
      <c r="E20" s="10"/>
      <c r="F20" s="10"/>
    </row>
    <row r="21" spans="1:6" x14ac:dyDescent="0.35">
      <c r="A21" s="10"/>
      <c r="B21" s="10"/>
      <c r="C21" s="10"/>
      <c r="D21" s="10"/>
      <c r="E21" s="10"/>
      <c r="F21" s="10"/>
    </row>
    <row r="22" spans="1:6" ht="24" x14ac:dyDescent="0.35">
      <c r="A22" s="1" t="s">
        <v>13</v>
      </c>
      <c r="B22" s="1" t="s">
        <v>14</v>
      </c>
      <c r="C22" s="10"/>
      <c r="D22" s="10"/>
      <c r="E22" s="10"/>
      <c r="F22" s="10"/>
    </row>
    <row r="23" spans="1:6" x14ac:dyDescent="0.35">
      <c r="A23" s="11">
        <v>1</v>
      </c>
      <c r="B23" s="11">
        <v>0.2</v>
      </c>
      <c r="C23" s="10"/>
      <c r="D23" s="10"/>
      <c r="E23" s="10"/>
      <c r="F23" s="10"/>
    </row>
    <row r="24" spans="1:6" x14ac:dyDescent="0.35">
      <c r="A24" s="11">
        <v>2</v>
      </c>
      <c r="B24" s="11">
        <v>0.4</v>
      </c>
      <c r="C24" s="10"/>
      <c r="D24" s="10"/>
      <c r="E24" s="10"/>
      <c r="F24" s="10"/>
    </row>
    <row r="25" spans="1:6" x14ac:dyDescent="0.35">
      <c r="A25" s="11">
        <v>3</v>
      </c>
      <c r="B25" s="11">
        <v>0.6</v>
      </c>
      <c r="C25" s="10"/>
      <c r="D25" s="10"/>
      <c r="E25" s="10"/>
      <c r="F25" s="10"/>
    </row>
    <row r="26" spans="1:6" x14ac:dyDescent="0.35">
      <c r="A26" s="11">
        <v>4</v>
      </c>
      <c r="B26" s="11">
        <v>0.8</v>
      </c>
      <c r="C26" s="10"/>
      <c r="D26" s="10"/>
      <c r="E26" s="10"/>
      <c r="F26" s="10"/>
    </row>
    <row r="27" spans="1:6" x14ac:dyDescent="0.35">
      <c r="A27" s="11">
        <v>5</v>
      </c>
      <c r="B27" s="11">
        <v>1</v>
      </c>
      <c r="C27" s="10"/>
      <c r="D27" s="10"/>
      <c r="E27" s="10"/>
      <c r="F27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2015-11-04T10:29:52Z</dcterms:modified>
</cp:coreProperties>
</file>