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0" windowWidth="22875" windowHeight="12270" tabRatio="728" activeTab="2"/>
  </bookViews>
  <sheets>
    <sheet name="Summary" sheetId="13" r:id="rId1"/>
    <sheet name="Scenario1" sheetId="1" r:id="rId2"/>
    <sheet name="Scenario2" sheetId="2" r:id="rId3"/>
    <sheet name="Scenario3" sheetId="3" r:id="rId4"/>
    <sheet name="Scenario4" sheetId="4" r:id="rId5"/>
    <sheet name="Scenario5" sheetId="5" r:id="rId6"/>
    <sheet name="Scenario6" sheetId="6" r:id="rId7"/>
    <sheet name="Scenario7" sheetId="7" r:id="rId8"/>
    <sheet name="Scenario8" sheetId="8" r:id="rId9"/>
    <sheet name="Scenario9 (AZ only)" sheetId="14" r:id="rId10"/>
    <sheet name="Scenario10 (AZ only)" sheetId="15" r:id="rId11"/>
    <sheet name="Scenario1CA" sheetId="9" r:id="rId12"/>
    <sheet name="Scenario2CA" sheetId="10" r:id="rId13"/>
    <sheet name="Scenario3CA" sheetId="11" r:id="rId14"/>
    <sheet name="Scenario4CA" sheetId="12" r:id="rId15"/>
  </sheets>
  <calcPr calcId="145621" calcOnSave="0"/>
</workbook>
</file>

<file path=xl/calcChain.xml><?xml version="1.0" encoding="utf-8"?>
<calcChain xmlns="http://schemas.openxmlformats.org/spreadsheetml/2006/main">
  <c r="A42" i="15" l="1"/>
  <c r="A25" i="14" l="1"/>
  <c r="A20" i="12"/>
  <c r="C17" i="13" s="1"/>
  <c r="A23" i="11"/>
  <c r="C16" i="13" s="1"/>
  <c r="A18" i="10"/>
  <c r="C15" i="13" s="1"/>
  <c r="A34" i="9"/>
  <c r="C14" i="13" s="1"/>
  <c r="C9" i="13"/>
  <c r="C18" i="13" l="1"/>
  <c r="R9" i="13"/>
  <c r="P9" i="13"/>
  <c r="N9" i="13"/>
  <c r="L9" i="13"/>
  <c r="Q9" i="13"/>
  <c r="O9" i="13"/>
  <c r="M9" i="13"/>
  <c r="J9" i="13"/>
  <c r="H9" i="13"/>
  <c r="K9" i="13"/>
  <c r="I9" i="13"/>
  <c r="G9" i="13"/>
  <c r="F9" i="13"/>
  <c r="A20" i="8"/>
  <c r="C11" i="13" s="1"/>
  <c r="R11" i="13" s="1"/>
  <c r="A17" i="7"/>
  <c r="C10" i="13" s="1"/>
  <c r="O10" i="13" s="1"/>
  <c r="S9" i="13" l="1"/>
  <c r="H10" i="13"/>
  <c r="G10" i="13"/>
  <c r="J10" i="13"/>
  <c r="F11" i="13"/>
  <c r="I11" i="13"/>
  <c r="H11" i="13"/>
  <c r="O11" i="13"/>
  <c r="L11" i="13"/>
  <c r="P11" i="13"/>
  <c r="L10" i="13"/>
  <c r="P10" i="13"/>
  <c r="M10" i="13"/>
  <c r="Q10" i="13"/>
  <c r="F10" i="13"/>
  <c r="K10" i="13"/>
  <c r="I10" i="13"/>
  <c r="G11" i="13"/>
  <c r="J11" i="13"/>
  <c r="K11" i="13"/>
  <c r="M11" i="13"/>
  <c r="Q11" i="13"/>
  <c r="N11" i="13"/>
  <c r="N10" i="13"/>
  <c r="R10" i="13"/>
  <c r="A39" i="5"/>
  <c r="C8" i="13" s="1"/>
  <c r="A24" i="4"/>
  <c r="C7" i="13" s="1"/>
  <c r="A37" i="3"/>
  <c r="C6" i="13" s="1"/>
  <c r="A34" i="2"/>
  <c r="C5" i="13" s="1"/>
  <c r="A21" i="1"/>
  <c r="C4" i="13" s="1"/>
  <c r="S10" i="13" l="1"/>
  <c r="S11" i="13"/>
  <c r="Q4" i="13"/>
  <c r="M4" i="13"/>
  <c r="P4" i="13"/>
  <c r="K4" i="13"/>
  <c r="G4" i="13"/>
  <c r="J4" i="13"/>
  <c r="F4" i="13"/>
  <c r="O4" i="13"/>
  <c r="R4" i="13"/>
  <c r="N4" i="13"/>
  <c r="I4" i="13"/>
  <c r="L4" i="13"/>
  <c r="H4" i="13"/>
  <c r="Q8" i="13"/>
  <c r="M8" i="13"/>
  <c r="P8" i="13"/>
  <c r="L8" i="13"/>
  <c r="I8" i="13"/>
  <c r="J8" i="13"/>
  <c r="F8" i="13"/>
  <c r="O8" i="13"/>
  <c r="R8" i="13"/>
  <c r="N8" i="13"/>
  <c r="K8" i="13"/>
  <c r="G8" i="13"/>
  <c r="H8" i="13"/>
  <c r="R5" i="13"/>
  <c r="N5" i="13"/>
  <c r="O5" i="13"/>
  <c r="J5" i="13"/>
  <c r="K5" i="13"/>
  <c r="G5" i="13"/>
  <c r="P5" i="13"/>
  <c r="Q5" i="13"/>
  <c r="M5" i="13"/>
  <c r="L5" i="13"/>
  <c r="H5" i="13"/>
  <c r="I5" i="13"/>
  <c r="F5" i="13"/>
  <c r="S5" i="13" s="1"/>
  <c r="R7" i="13"/>
  <c r="N7" i="13"/>
  <c r="Q7" i="13"/>
  <c r="M7" i="13"/>
  <c r="J7" i="13"/>
  <c r="K7" i="13"/>
  <c r="G7" i="13"/>
  <c r="P7" i="13"/>
  <c r="L7" i="13"/>
  <c r="O7" i="13"/>
  <c r="H7" i="13"/>
  <c r="I7" i="13"/>
  <c r="F7" i="13"/>
  <c r="Q6" i="13"/>
  <c r="M6" i="13"/>
  <c r="P6" i="13"/>
  <c r="K6" i="13"/>
  <c r="G6" i="13"/>
  <c r="J6" i="13"/>
  <c r="F6" i="13"/>
  <c r="O6" i="13"/>
  <c r="R6" i="13"/>
  <c r="N6" i="13"/>
  <c r="I6" i="13"/>
  <c r="L6" i="13"/>
  <c r="H6" i="13"/>
  <c r="C12" i="13"/>
  <c r="J12" i="13" l="1"/>
  <c r="S7" i="13"/>
  <c r="S4" i="13"/>
  <c r="S8" i="13"/>
  <c r="S6" i="13"/>
  <c r="K12" i="13"/>
  <c r="O12" i="13"/>
  <c r="R12" i="13"/>
  <c r="N12" i="13"/>
  <c r="I12" i="13"/>
  <c r="H12" i="13"/>
  <c r="Q12" i="13"/>
  <c r="M12" i="13"/>
  <c r="P12" i="13"/>
  <c r="L12" i="13"/>
  <c r="G12" i="13"/>
  <c r="F12" i="13"/>
  <c r="S12" i="13" l="1"/>
  <c r="T12" i="13" s="1"/>
</calcChain>
</file>

<file path=xl/sharedStrings.xml><?xml version="1.0" encoding="utf-8"?>
<sst xmlns="http://schemas.openxmlformats.org/spreadsheetml/2006/main" count="1413" uniqueCount="732">
  <si>
    <t>Expected results</t>
  </si>
  <si>
    <t>DD0</t>
  </si>
  <si>
    <t>150-001CL</t>
  </si>
  <si>
    <t>DD6</t>
  </si>
  <si>
    <t>DD9</t>
  </si>
  <si>
    <t>R-63</t>
  </si>
  <si>
    <t>130-300CL</t>
  </si>
  <si>
    <t>130-320CL</t>
  </si>
  <si>
    <t>R-35</t>
  </si>
  <si>
    <t>130-281CL</t>
  </si>
  <si>
    <t>880-433CL</t>
  </si>
  <si>
    <t>R-10</t>
  </si>
  <si>
    <t>880-771CCL</t>
  </si>
  <si>
    <t>R+1</t>
  </si>
  <si>
    <t>130-349CL</t>
  </si>
  <si>
    <t>R+16</t>
  </si>
  <si>
    <t>R+31</t>
  </si>
  <si>
    <t>User Story</t>
  </si>
  <si>
    <t>N</t>
  </si>
  <si>
    <t>Time Point</t>
  </si>
  <si>
    <t xml:space="preserve">DD6-20 </t>
  </si>
  <si>
    <t xml:space="preserve">DD9-20 </t>
  </si>
  <si>
    <t>TC Description/Steps</t>
  </si>
  <si>
    <t>1. Policy created in Active status.</t>
  </si>
  <si>
    <t xml:space="preserve">DD3-20 </t>
  </si>
  <si>
    <t xml:space="preserve">1. Run aaaBillingInvoiceAsyncTaskJob.
2. Open billing and check bill is generated. </t>
  </si>
  <si>
    <t>1. First installment bill is generated and displaied on Bill &amp; Statements section. 
2. Installment fee is generated and displaied on Payments &amp; Other Transactions section.</t>
  </si>
  <si>
    <t xml:space="preserve">DD3 </t>
  </si>
  <si>
    <t xml:space="preserve">1. Run aaaRecurringPaymentsProcessingJob. </t>
  </si>
  <si>
    <t>1. Reccuring payment is generated and displayed on Payments &amp; Other Transactions section.</t>
  </si>
  <si>
    <t xml:space="preserve">1. Run aaaBillingInvoiceAsyncTaskJob.
</t>
  </si>
  <si>
    <t>1. Policy status is Active, link "renewals" disabled.</t>
  </si>
  <si>
    <t xml:space="preserve">1. Policy status is Active. 
2. Link "renewals" becames enable. 
3. Renewal status is Premium Calculated. </t>
  </si>
  <si>
    <t xml:space="preserve">1. Run "Renewal Offer Generation Part2". 
2. Open Policy Consolidated screen. </t>
  </si>
  <si>
    <t xml:space="preserve">1. Run "Renewal Offer Generation Part1".
2. Open Policy Consolidated screen. </t>
  </si>
  <si>
    <t>1. Check the document AH35XX is generated</t>
  </si>
  <si>
    <t>1. The document AH35XX is generated</t>
  </si>
  <si>
    <t>R-20</t>
  </si>
  <si>
    <t>1. Run preRenewalReminderGenerationAsyncJob</t>
  </si>
  <si>
    <t>1. Form AHRRXX (Renewal Reminder Notice) is NOT generated</t>
  </si>
  <si>
    <t>R</t>
  </si>
  <si>
    <t xml:space="preserve">1. Run aaaRecurringPaymentsProcessingJob. 
2. Check Policy Consolidated screen. </t>
  </si>
  <si>
    <t xml:space="preserve">1. Run policyUpdateStatusJob, policyLapsedRenewalProcessAsyncJob. 
2. Check Policy Consolidated screen. </t>
  </si>
  <si>
    <t xml:space="preserve">1. Policy status is Active, renewal status is Policy Pending. </t>
  </si>
  <si>
    <t>Data Set - XxCalendarTests.xls (Xx - state)</t>
  </si>
  <si>
    <t>DD1-20</t>
  </si>
  <si>
    <t>DD1</t>
  </si>
  <si>
    <t>DD2-20</t>
  </si>
  <si>
    <t>DD2</t>
  </si>
  <si>
    <t>DD3-20</t>
  </si>
  <si>
    <t>DD3</t>
  </si>
  <si>
    <t>DD4-20</t>
  </si>
  <si>
    <t>DD4</t>
  </si>
  <si>
    <t>DD5-20</t>
  </si>
  <si>
    <t>DD5</t>
  </si>
  <si>
    <t>DD6-20</t>
  </si>
  <si>
    <t>DD7-20</t>
  </si>
  <si>
    <t>DD7</t>
  </si>
  <si>
    <t>DD8-20</t>
  </si>
  <si>
    <t>DD8</t>
  </si>
  <si>
    <t>DD9-20</t>
  </si>
  <si>
    <t>DD10-20</t>
  </si>
  <si>
    <t>DD10</t>
  </si>
  <si>
    <t>1. 2nd installment bill is generated and displaied on Bill &amp; Statements section. 
2. Installment fee is generated and displaied on Payments &amp; Other Transactions section.</t>
  </si>
  <si>
    <t>1. 3rd installment bill is generated and displaied on Bill &amp; Statements section. 
2. Installment fee is generated and displaied on Payments &amp; Other Transactions section.</t>
  </si>
  <si>
    <t>1. 4th installment bill is generated and displaied on Bill &amp; Statements section. 
2. Installment fee is generated and displaied on Payments &amp; Other Transactions section.</t>
  </si>
  <si>
    <t>1. 5th installment bill is generated and displaied on Bill &amp; Statements section. 
2. Installment fee is generated and displaied on Payments &amp; Other Transactions section.</t>
  </si>
  <si>
    <t>1. 6th installment bill is generated and displaied on Bill &amp; Statements section. 
2. Installment fee is generated and displaied on Payments &amp; Other Transactions section.</t>
  </si>
  <si>
    <t>1. 7th installment bill is generated and displaied on Bill &amp; Statements section. 
2. Installment fee is generated and displaied on Payments &amp; Other Transactions section.</t>
  </si>
  <si>
    <t>1. 8th installment bill is generated and displaied on Bill &amp; Statements section. 
2. Installment fee is generated and displaied on Payments &amp; Other Transactions section.</t>
  </si>
  <si>
    <t>1. 9th installment bill is generated and displaied on Bill &amp; Statements section. 
2. Installment fee is generated and displaied on Payments &amp; Other Transactions section.</t>
  </si>
  <si>
    <t>1. 10th installment bill is generated and displaied on Bill &amp; Statements section. 
2. Installment fee is generated and displaied on Payments &amp; Other Transactions section.</t>
  </si>
  <si>
    <t xml:space="preserve">R </t>
  </si>
  <si>
    <t xml:space="preserve">130-281CL
</t>
  </si>
  <si>
    <t xml:space="preserve">1. Policy status is Active, renewal status is Proposed. </t>
  </si>
  <si>
    <t xml:space="preserve">1. Policy status is Expired, renewal status is Proposed. </t>
  </si>
  <si>
    <t>1. Make a manual payment in full first renewal bill amount.</t>
  </si>
  <si>
    <t>1. Policy status is Expired, renewal becomes Active Policy.</t>
  </si>
  <si>
    <t>150-223CL</t>
  </si>
  <si>
    <t xml:space="preserve">C+9 </t>
  </si>
  <si>
    <t>880-272CL</t>
  </si>
  <si>
    <t>C+9</t>
  </si>
  <si>
    <t>C+9+1</t>
  </si>
  <si>
    <t>150-421CL</t>
  </si>
  <si>
    <t>1. Move To dropdown has "Bind" action. 
2. Renewal becomes Active policy, consolidated screen is opened (check ctatus on consolidated screen, check effective date of renewal is expiration date of previuos term policy)</t>
  </si>
  <si>
    <t>1. Validate the bill document is generated</t>
  </si>
  <si>
    <t>1. Make a manual payment in full 1st bill amount</t>
  </si>
  <si>
    <t>1. Endorsement transaction is displaing on billing in Payments &amp; Other transactions section
2. Semi-Annual payment plan is displaing on billing instead Monthly.
3. Installment schedule recalculated based on selected Payment Plan, but installments already billed are not affected, 1st installment bill as well.
4. Total Due = Newly calculated premium (Premium &amp; Coverages tab) - Total Paid.</t>
  </si>
  <si>
    <t>1. The document AH33AZ (AH33IN, AH33OH, AH33VA) is generated</t>
  </si>
  <si>
    <t>1. Manual payment is displaied on Payments &amp; Other Transactions section.</t>
  </si>
  <si>
    <t>1. First installment bill is generated and displaied on Bill &amp; Statements section. 
2. NON-Installment fee is generated and displaied on Payments &amp; Other Transactions section.</t>
  </si>
  <si>
    <t xml:space="preserve">1. NO installment bill and non-installment see are generated. </t>
  </si>
  <si>
    <t xml:space="preserve">DD6 </t>
  </si>
  <si>
    <t>1. No manual payment was made.</t>
  </si>
  <si>
    <t xml:space="preserve">1. No payment was made. </t>
  </si>
  <si>
    <t>1. Run aaaCancellationNoticeAsyncJob. 
2. Open billing</t>
  </si>
  <si>
    <t xml:space="preserve">1. Policy status is Policy Active, but with Cancel Notice flag.
2. Cancellation Notice bill is generated on Bill &amp; Statements section. </t>
  </si>
  <si>
    <t xml:space="preserve">1. Run aaaCancellationConfirmationAsyncJob. 
2. Open billing. </t>
  </si>
  <si>
    <t xml:space="preserve">1. Policy status is Cancelled. 
2. Cancellation bill is generated on Bill &amp; Statements section. 
3. Cancellation transaction is generated on Payments &amp; Other Transactions section.
</t>
  </si>
  <si>
    <t xml:space="preserve">1. Prepare file for regulus payment of at least the (Minimum Due Amount) listed in the Cancellation Notice </t>
  </si>
  <si>
    <t xml:space="preserve">Check the document AH62XX </t>
  </si>
  <si>
    <t>The document AH62XX is NOT generated.</t>
  </si>
  <si>
    <t>1. Make manual payment (amount = Total Due + 200$) to get overpayment with Payment method = Check</t>
  </si>
  <si>
    <t>1. Policy is overpaid</t>
  </si>
  <si>
    <t>1. Automated refund is NOT generated.</t>
  </si>
  <si>
    <t>1. Check refund status is changed to Issued. 
2. File generated</t>
  </si>
  <si>
    <t xml:space="preserve">1. Run "Renewal Offer Generation Part2".
2. Open Policy Consolidated screen. </t>
  </si>
  <si>
    <t>1. Check the document AA10XX (AA10PA, AA10NJ, FS-20)</t>
  </si>
  <si>
    <t>1. Don't pay first renewal bill.</t>
  </si>
  <si>
    <t>1. Payment is displayed in Premiums &amp; Transaction section</t>
  </si>
  <si>
    <t xml:space="preserve">1. Run policyLapsedRenewalProcessAsyncJob. 
2. Open Policy Consolidated screen - Active Tasks. </t>
  </si>
  <si>
    <t>1. Policy status stays Expired, renewal status stays Customer Declined.
2. Task "Qualify for manual reinstatement" created.</t>
  </si>
  <si>
    <t xml:space="preserve">1. On Policy Consoldated screen click on link "renewals". 
2. Bind renewal.
</t>
  </si>
  <si>
    <t xml:space="preserve">150-142CL </t>
  </si>
  <si>
    <t>150-142CL</t>
  </si>
  <si>
    <t xml:space="preserve">DD10-21 </t>
  </si>
  <si>
    <t>150-360CL</t>
  </si>
  <si>
    <t>160-141CL</t>
  </si>
  <si>
    <t>Form AHRRXX (Renewal Reminder Notice ) is generated</t>
  </si>
  <si>
    <t>130-343CL</t>
  </si>
  <si>
    <t xml:space="preserve">1. Make endorsement to add 1D/1V. 
2. Bind it and navigate to Billing screen. </t>
  </si>
  <si>
    <t>1. Premium is increased. Premium payment with reason Endorsement and endorsement amount is displayed on Payments &amp; Other Transactions section.</t>
  </si>
  <si>
    <t>1. 1st Offcycle bill is generated with DD9 as due date.
2. Endorsement Premium amount is reflected as Minimum Due in Offcycle bill.
3. The Offcycle bill is not include any Installment fees.</t>
  </si>
  <si>
    <t xml:space="preserve">1. Run aaaOffCycleBillingInvoiceAsyncJob. 
2. Navigate to billing. </t>
  </si>
  <si>
    <t>1. Make manual payment for 1st offcycle bill.</t>
  </si>
  <si>
    <t>1. Payment is displayed in status Cleared on Payments &amp; Other Transactions section.</t>
  </si>
  <si>
    <t>1. Decline a manual payment made on previous step.</t>
  </si>
  <si>
    <t>1. Payment declined successfully (payment status is declined, Adjustment with declined amount is generated, Minimum Due = declined amount).  
2. NO offcycle bill is generated immediately after decline of payment.</t>
  </si>
  <si>
    <t>150-360CL 
150-013CCL</t>
  </si>
  <si>
    <t>1. 2nd Offcycle bill is generated with DD10 as due date.
2. Declined amount is reflected as Minimum Due in Offcycle bill.
3. The Offcycle bill is not include any Installment fees.</t>
  </si>
  <si>
    <t>1. No payment made for policy</t>
  </si>
  <si>
    <t>1. No payments were made.</t>
  </si>
  <si>
    <t xml:space="preserve">1. Run aaaCancellationNoticeAsyncJob. 
2. Navigate to billing. </t>
  </si>
  <si>
    <t>1. Policy status is Policy Active, but with Cancel Notice flag.
2. Cancellation Notice bill is generated with DD10+5+13 (cancellation date) as due date and Minimum due (declined amount) as min due.</t>
  </si>
  <si>
    <t>1. Make a manual payment in full cancellation notice amount.</t>
  </si>
  <si>
    <t>1. Policy status is Active.
2. Payment is appeared in status Cleared on Payments &amp; Other Transactions section.</t>
  </si>
  <si>
    <t xml:space="preserve">1. Check the document AH35XX </t>
  </si>
  <si>
    <t>1. The document AH35XX is NOT generated</t>
  </si>
  <si>
    <t>1. Do not pay first renewal bill.</t>
  </si>
  <si>
    <t>1. Policy status is Expired, renewal status is Proposed.</t>
  </si>
  <si>
    <t xml:space="preserve">1. Run policyLapsedRenewalProcessAsyncJob. 
2. Navigate to Policy Consolidated screen. </t>
  </si>
  <si>
    <t xml:space="preserve">1. Open billing and make a manual payment in full first renewal bill amount. 
</t>
  </si>
  <si>
    <t>1. Payment is displaing in status Cleared on Payments &amp; Other Transactions section.</t>
  </si>
  <si>
    <t>1. Policy status is Expired, renewal status becomes Customer Declined.</t>
  </si>
  <si>
    <t>1. Policy status is Expired, renewal status is Customer Declined.
2. Task "Attempt to secure rewrite" created.</t>
  </si>
  <si>
    <t xml:space="preserve">1. Run policyLapsedRenewalProcessAsyncJob. 
2. Navigate to Policy Consolidated screen and Active Tasks page. </t>
  </si>
  <si>
    <t xml:space="preserve">1. Navigate to renewal preview to manually renew Customer Declined renewal. </t>
  </si>
  <si>
    <t>1. Renewal becomes Active Policy, Policy Consolidated screen is opened</t>
  </si>
  <si>
    <t>Policy is in Active status.</t>
  </si>
  <si>
    <t>150-004CL</t>
  </si>
  <si>
    <t>150-341CL</t>
  </si>
  <si>
    <t>880-262CL</t>
  </si>
  <si>
    <t xml:space="preserve">1. The Regulus Stop Check Feed file is generated and has a policy number. 
</t>
  </si>
  <si>
    <t>1. Alert "This policy has been added to the Regulus Stop Check Feed" is displaying on billing page.
2. AutoPay is disabled</t>
  </si>
  <si>
    <t>880-271CL</t>
  </si>
  <si>
    <t>C+15</t>
  </si>
  <si>
    <t>880-273CL</t>
  </si>
  <si>
    <t>C+30</t>
  </si>
  <si>
    <t>C+45</t>
  </si>
  <si>
    <t>C+60 (if it falls on weekend, set Monday)</t>
  </si>
  <si>
    <t>1. Earned premium write off is visble in Billing Consolidated view
2. Policy should be in Collection Feed</t>
  </si>
  <si>
    <t>DD1-20 - 1 day</t>
  </si>
  <si>
    <t>DD1 - 1 day</t>
  </si>
  <si>
    <t>1. 1st installment bill+installment fee should NOT be generated.</t>
  </si>
  <si>
    <t xml:space="preserve">1. The document AH33XX (XX - state) is NOT generated. </t>
  </si>
  <si>
    <t>1. Check the document AH33XX</t>
  </si>
  <si>
    <t>1. Run aaaBillDueBatchJob.</t>
  </si>
  <si>
    <t>1. The Bill Due Lookup Feed file should be generated successfully.</t>
  </si>
  <si>
    <t>1. Run aaaRecurringPaymentsProcessingJob. 
2. Open billing.</t>
  </si>
  <si>
    <t>1. Reccuring payment for 1st bill is NOT generated.</t>
  </si>
  <si>
    <t xml:space="preserve">1. Check document NSF Notice (60 5000)  </t>
  </si>
  <si>
    <t>1. The document NSF Notice (60 5000) is generated.</t>
  </si>
  <si>
    <t xml:space="preserve">1. Run aaaStopCheckBatchJob, aaaBillDueBatchJob. </t>
  </si>
  <si>
    <t>1. Navigate to billing to check alert.  
2. Disable AutoPay</t>
  </si>
  <si>
    <t>1. Policy status is still Policy Active without Cancel Notice flag.                               
2. Cancellation Notice bill is not sent.</t>
  </si>
  <si>
    <t xml:space="preserve">1. Policy status is Policy Active, but with Cancel Notice flag.
2. Cancellation Notice bill generated on Bill &amp; Statements section. </t>
  </si>
  <si>
    <t xml:space="preserve">1. Check document AH34XX (AA34PA) </t>
  </si>
  <si>
    <t>1. The document AH34XX (AA34PA) is generated</t>
  </si>
  <si>
    <t>880-270CL 
880-270PA</t>
  </si>
  <si>
    <t xml:space="preserve">1. Run aaaCancellationConfirmationAsyncJob. 
2. Navigate to billing. </t>
  </si>
  <si>
    <t xml:space="preserve">1. Policy status is Policy Active  with Cancel Notice flag.
</t>
  </si>
  <si>
    <t xml:space="preserve">1. Check document AH67XX </t>
  </si>
  <si>
    <t>1. The document AH67XX is generated</t>
  </si>
  <si>
    <t>1. EP bill 1 is NOT generated (Bills &amp; Statements section).</t>
  </si>
  <si>
    <t xml:space="preserve">1. Run aaaCollectionCancellDebtBatchJob and aaaDocGenBatchJob.
2. Navigate to billing. </t>
  </si>
  <si>
    <t>1. Policy status stays Cancelled. 
2. EP bill 1 is generated and displaing on Bills &amp; Statements section.</t>
  </si>
  <si>
    <t xml:space="preserve">1. The document 55 6101 is generated. </t>
  </si>
  <si>
    <t>1. Check document 55 6101 for EP1</t>
  </si>
  <si>
    <t>1. Policy status stays Cancelled. 
2. EP bill 2 is generated and displaing on Bills &amp; Statements section.</t>
  </si>
  <si>
    <t xml:space="preserve">1. Check document 55 6102 for EP2 </t>
  </si>
  <si>
    <t xml:space="preserve">1. Check document 55 6103 for EP3 </t>
  </si>
  <si>
    <t>1. The document 55 6102 is generated</t>
  </si>
  <si>
    <t>1. The document 55 6103 is generated</t>
  </si>
  <si>
    <t>1. Policy status stays Cancelled. 
2. EP bill 3 is generated and displaing on Bills &amp; Statements section.</t>
  </si>
  <si>
    <t xml:space="preserve">C+60 -1 day </t>
  </si>
  <si>
    <t>C+15 -1 day</t>
  </si>
  <si>
    <t xml:space="preserve">1. Run collectionFeedBatchOrderJob and earnedPremiumWriteoffProcessingJob. 
2. Navigate to billing. </t>
  </si>
  <si>
    <t>1. Earned premium write off should NOT be generated.</t>
  </si>
  <si>
    <t xml:space="preserve">1. Run "Renewal Offer Generation Part1". 
2. Open Policy Consolidated screen. </t>
  </si>
  <si>
    <t>1. Policy status is Cancelled, link "renewals" disabled.</t>
  </si>
  <si>
    <t xml:space="preserve">1. Run policyLapsedRenewalProcessAsyncJob. 
2. Check Policy Consolidated screen. </t>
  </si>
  <si>
    <t>8_NJ</t>
  </si>
  <si>
    <t>DD3+5</t>
  </si>
  <si>
    <t>Policy status is Policy Active.
Cancellation Notice bill is NOT sent, check Paid Through Date is calculated</t>
  </si>
  <si>
    <t>9_NJ</t>
  </si>
  <si>
    <t>Policy status is Policy Active.</t>
  </si>
  <si>
    <t>9.1_NJ</t>
  </si>
  <si>
    <t>DD4+5</t>
  </si>
  <si>
    <t>9.2_NJ</t>
  </si>
  <si>
    <t>DD4+20</t>
  </si>
  <si>
    <t>Semi_R-35</t>
  </si>
  <si>
    <t>Semi_R</t>
  </si>
  <si>
    <t>Semi_R+1</t>
  </si>
  <si>
    <t xml:space="preserve">1. Run aaaRecurringPaymentsProcessingJob. 
2. Navigate to billing. </t>
  </si>
  <si>
    <t xml:space="preserve">1. Run aaaBillingInvoiceAsyncTaskJob.
2. Navigate to billing. </t>
  </si>
  <si>
    <t xml:space="preserve">1. The document AH33XX (XX - state) is generated. </t>
  </si>
  <si>
    <t xml:space="preserve">1. Run policyReccuringPaymentsProcessing Job.
2. Navigate to billing to make sure that recurring payment was not generated.
2. Make manual payment with amount is on $10.01 less then the min due </t>
  </si>
  <si>
    <t>1. Reccuring payment was not generated.
2. Manual payment was made successfully.</t>
  </si>
  <si>
    <t xml:space="preserve">1. Policy status is Policy Active, but with Cancel Notice flag.
2. Cancellation Notice bill generated (Bill &amp; Statements section). </t>
  </si>
  <si>
    <t>1. Cancellation Notice bill is generated with DD4+20 as due date and Minimum due (3rd payment amount) as min due.</t>
  </si>
  <si>
    <t>Semi_R-20</t>
  </si>
  <si>
    <t xml:space="preserve">1. Do not pay first renewal bill. 
2. Check Policy Consolidated view and billing. </t>
  </si>
  <si>
    <t>Semi_R (DD6)</t>
  </si>
  <si>
    <t xml:space="preserve">1. Open Billing and make a manual payment in full first renewal bill amount. </t>
  </si>
  <si>
    <t xml:space="preserve">1. Policy (1st renewal) status is Expired, renewal (2nd renewal) status is Policy Active. </t>
  </si>
  <si>
    <t>1. 2nd Renewal becomes Active Policy.</t>
  </si>
  <si>
    <t>1. Policy (1st renewal) status is Active, link "renewals" disabled.</t>
  </si>
  <si>
    <t xml:space="preserve">1. Policy (1st renewal) status is Active. 
2. Link "renewals" becames enable. 
3. Renewal (2nd renewal) status is Premium Calculated. </t>
  </si>
  <si>
    <t>1. Check that the RP endorsement (Min Due and Total Due are updated on Billing General Info, Billing Account Policies, but on Bills and Statement Min and Total Due show original values)
2. System reflects an updated installment schedule in which ALL future installments including the already issued installment are decreased equally to reflect the impact of the RP endorsement (any uneven change that cannot be spread equally is reduced from the already-issued installment) 
3. "Total Due" field is updated to reflect RP amount </t>
  </si>
  <si>
    <t>160-120CL</t>
  </si>
  <si>
    <t>Make manual payment in 2nd installment bill amount</t>
  </si>
  <si>
    <t>DD10-21</t>
  </si>
  <si>
    <t xml:space="preserve">1. Make an endorsement to delete 1D and 1V.        
2. Bind endorsement and navigate to Billing.                                                                      </t>
  </si>
  <si>
    <t>1. Run aaaRecurringPaymentsProcessingJob. 
2. Make manual payment with amount = min due - $10.00</t>
  </si>
  <si>
    <t>1. No reccuring payment was generated. 
2. Manual payment is posted successfully.</t>
  </si>
  <si>
    <t xml:space="preserve">1. Policy status is Active without Cancel Notice flag.
2. Cancellation Notice was NOT generated. </t>
  </si>
  <si>
    <t>1. Policy status is Active, not Cancelled.</t>
  </si>
  <si>
    <t>Second payment is paid and appears on Payments &amp; Other Transactions section.</t>
  </si>
  <si>
    <t xml:space="preserve">1. Installment bill is generated and displayed on Bill &amp; Statements section. 
2. NON-Installment fee is generated and displayed on Payments &amp; Other Transactions section. </t>
  </si>
  <si>
    <t>1. Make manual payment in 3rd installment bill amount</t>
  </si>
  <si>
    <t>1. 3rd payment is paid and displayed on Payments &amp; Other Transactions section.</t>
  </si>
  <si>
    <t>1. Decline payment made in previous TC.</t>
  </si>
  <si>
    <t>1. Payment is in status Declined. 
2. Adjastment for declined payment is generated on Payments &amp; Other Transactions section.</t>
  </si>
  <si>
    <t>1. 1st Offcycle bill is generated with DD10 as due date.
Declined amount is reflected as Minimum Due in Offcycle bill.
2. The Offcycle bill is not include any Installment fees.</t>
  </si>
  <si>
    <t>1. Payment is Cleared in Payments &amp; Other Transactions section</t>
  </si>
  <si>
    <t xml:space="preserve">1. Navigate to Billing and make a manual payment in 1st off-cycle bill amount. </t>
  </si>
  <si>
    <t>1. Policy does not contain "Renew" action and contains action "Remove Do Not Renew" in Move To dropdown.</t>
  </si>
  <si>
    <t>1. Navigate to Policy Consolidated screen. 
2. Set flag "Do not renew" (MoveTo dropdown).</t>
  </si>
  <si>
    <t xml:space="preserve">1. Run "Renewal Offer Generation Part2". 
2. Navigate to Policy Consolidated screen. </t>
  </si>
  <si>
    <t xml:space="preserve">1. Run "Renewal Offer Generation Part2". 
2. Navigate to Policy Consolidated and Billing screens. </t>
  </si>
  <si>
    <t>1. Policy status is Active, link "renewals" is disabled. 
2. No offer bill is generated on billing.</t>
  </si>
  <si>
    <t xml:space="preserve">1. Policy status is Expired, link "renewals" is disabled. </t>
  </si>
  <si>
    <t>1. Policy status is Active, link "renewals" is disabled.</t>
  </si>
  <si>
    <t>Current date</t>
  </si>
  <si>
    <t>DD2+1</t>
  </si>
  <si>
    <t>FR170-050</t>
  </si>
  <si>
    <t>DD4+1</t>
  </si>
  <si>
    <t>R-57</t>
  </si>
  <si>
    <t>FR200-012</t>
  </si>
  <si>
    <t>FR200-080</t>
  </si>
  <si>
    <t>DD1 -1 day</t>
  </si>
  <si>
    <t>DD1-20 -1 day</t>
  </si>
  <si>
    <t>FR200-270 
FR175-010</t>
  </si>
  <si>
    <t>1. Policy is in Active status.</t>
  </si>
  <si>
    <t xml:space="preserve">1. 1st installment bill+installment fee should NOT be generated. </t>
  </si>
  <si>
    <t>1. First installment bill  is generated and displayed on Bill &amp; Statements section.
2. Installment fee is generated and displayed on Payments &amp; Other Transactions section.</t>
  </si>
  <si>
    <t xml:space="preserve">1. Run aaaBillingInvoiceAsyncTaskJob. 
</t>
  </si>
  <si>
    <t xml:space="preserve">1. Run aaaRecurringPaymentsProcessingJob. 
</t>
  </si>
  <si>
    <t xml:space="preserve">1. Run aaaRecurringPaymentsProcessingJob again. 
</t>
  </si>
  <si>
    <t xml:space="preserve">1. Run aaaRecurringPaymentsProcessingJob again.
</t>
  </si>
  <si>
    <t>1. Decline 2nd reccuring payment.</t>
  </si>
  <si>
    <t>1. 2nd Payment is in declined status. 
2. Fee and Adjustment are generated.</t>
  </si>
  <si>
    <t xml:space="preserve">1. 1st reccuring payment is NOT generated. </t>
  </si>
  <si>
    <t>1. 2nd installment bill  is generated and displayed on Bill &amp; Statements section.
2. Installment fee is generated and displayed on Payments &amp; Other Transactions section.</t>
  </si>
  <si>
    <t>1. 2rd installment bill  is generated and displayed on Bill &amp; Statements section.
2. Installment fee is generated and displayed on Payments &amp; Other Transactions section.
3. 3rd bill includes Past Due amount from the declined EFT transaction.</t>
  </si>
  <si>
    <t>1. 4th installment bill  is generated and displayed on Bill &amp; Statements section.
2. Installment fee is generated and displayed on Payments &amp; Other Transactions section.</t>
  </si>
  <si>
    <t>1. Reccuring payment is paid and displays on Payments &amp; Other Transactions section.</t>
  </si>
  <si>
    <t>1. First reccuring payment is paid and displays on Payments &amp; Other Transactions section.</t>
  </si>
  <si>
    <t>1. 2nd Payment stays declined. 
2. System does not run another EFT transaction for this payment again.</t>
  </si>
  <si>
    <t>1. 4th Payment stays transferred. 
2. System does not run another EFT transaction for this payment again.</t>
  </si>
  <si>
    <t>1. 5th installment bill  is generated and displayed on Bill &amp; Statements section.
2. Installment fee is generated and displayed on Payments &amp; Other Transactions section.
3. 5th bill includes Past Due amount from the declined EFT transaction.</t>
  </si>
  <si>
    <t>1. 6th installment bill  is generated and displayed on Bill &amp; Statements section.
2. Installment fee is generated and displayed on Payments &amp; Other Transactions section.</t>
  </si>
  <si>
    <t>1. 7th installment bill  is generated and displayed on Bill &amp; Statements section.
2. Installment fee is generated and displayed on Payments &amp; Other Transactions section.</t>
  </si>
  <si>
    <t>1. 8th installment bill  is generated and displayed on Bill &amp; Statements section.
2. Installment fee is generated and displayed on Payments &amp; Other Transactions section.</t>
  </si>
  <si>
    <t>1. 9th installment bill  is generated and displayed on Bill &amp; Statements section.
2. Installment fee is generated and displayed on Payments &amp; Other Transactions section.</t>
  </si>
  <si>
    <t>1. 10th installment bill  is generated and displayed on Bill &amp; Statements section.
2. Installment fee is generated and displayed on Payments &amp; Other Transactions section.</t>
  </si>
  <si>
    <t xml:space="preserve">1. Run "Renewal Offer Generation Part2". 
2. Open Policy Consolidated screen, and Billing screen. </t>
  </si>
  <si>
    <t xml:space="preserve">1. Renewal Offer bill is generated and appears on billing scren.
2. Policy status is Active, renewal status is Proposed. </t>
  </si>
  <si>
    <t xml:space="preserve">1. Policy status is Active, renewal status is Pending. </t>
  </si>
  <si>
    <t xml:space="preserve">1. Policy status is Expired, renewal status is Active. </t>
  </si>
  <si>
    <t>FR130-220</t>
  </si>
  <si>
    <t>DD10 -20</t>
  </si>
  <si>
    <t>FR200-270</t>
  </si>
  <si>
    <t>R+10</t>
  </si>
  <si>
    <t>1. Semi-Annual payment plan is displaing on billing instead Monthly.
2. Installment schedule recalculated based on selected Payment Plan, but installments already billed are not affected, 1st installment bill as well.
3. Total Due = Premium - Total Paid.</t>
  </si>
  <si>
    <t>1. 1st installment bill is generated and displayed on Bill &amp; Statements section.
2. Non-Installment fee is generated and displayed on Payments &amp; Other Transactions section.</t>
  </si>
  <si>
    <t xml:space="preserve">1. Run aaaBillingInvoiceAsyncTaskJob. 
2. Navigate to billing. 
</t>
  </si>
  <si>
    <t xml:space="preserve">1. Make manual payment in full 1st installment bill amount. </t>
  </si>
  <si>
    <t>1. Manual Payment is generated and displayed on Payments &amp; Other Transactions section.</t>
  </si>
  <si>
    <t>1. 2nd installment bill + non-Installment fee by Monthly plan are NOT generated and appears on billing</t>
  </si>
  <si>
    <t>1. 2nd installment bill is generated and displayed on Bill &amp; Statements section.
2. Non-Installment fee is generated and displayed on Payments &amp; Other Transactions section.</t>
  </si>
  <si>
    <t xml:space="preserve">1. Make manual payment in full 2nd installment bill amount. </t>
  </si>
  <si>
    <t xml:space="preserve">1. Make endorsement to add 1D/1V. 
2. Bind endorsement and navigate to Billing. </t>
  </si>
  <si>
    <t>1. Premium is increased. 
2. Premium payment with reason Endorsement and endorsement amount is displayed on billing page (Payments &amp; Other Transactions section).</t>
  </si>
  <si>
    <t>1. Off-cycle bills is generated with DD10 as due date.
2. Endorsement premium amount is reflected as Minimum Due in Offcycle bill.</t>
  </si>
  <si>
    <t xml:space="preserve">1. Run "Renewal Offer Generation Part1". 
2. Navigate to Policy Consolidated screen. </t>
  </si>
  <si>
    <t>1. Run aaaRecurringPaymentsProcessingJob. 
2. Don't make any manual payments.</t>
  </si>
  <si>
    <t xml:space="preserve">1. Run "Renewal Offer Generation Part2". 
2. Check Billing. </t>
  </si>
  <si>
    <t xml:space="preserve">1. Renewal Offer bill is generated and appears on billing scren, and the outstanding amount goes to the Renewal Bill as a Past Due amount.
2. Policy status is Active. 
3. Renewal status is Proposed. </t>
  </si>
  <si>
    <t xml:space="preserve">1. Policy status is Expired. 
2. Renewal status is Proposed. </t>
  </si>
  <si>
    <t>1. Navigate to billing. 
2. Make manual payment in full renewal offer  amount.</t>
  </si>
  <si>
    <t>1. Policy status is Expired, renewal becomes an Active policy.</t>
  </si>
  <si>
    <t>160-140CA</t>
  </si>
  <si>
    <t>DD9+13</t>
  </si>
  <si>
    <t>FR160-010</t>
  </si>
  <si>
    <t>R+11</t>
  </si>
  <si>
    <t>CFR020-100</t>
  </si>
  <si>
    <t xml:space="preserve">DD8-21 </t>
  </si>
  <si>
    <t xml:space="preserve">DD8-20 </t>
  </si>
  <si>
    <t>DD9+13 +2 days</t>
  </si>
  <si>
    <t>1. Navigate to billing. 
2. Decline down payment.</t>
  </si>
  <si>
    <t>1. Deposit Payment status is Declined.</t>
  </si>
  <si>
    <t>1. No payment was made for pay offcycle bill 1.</t>
  </si>
  <si>
    <t xml:space="preserve">1. Off-cycle bill 1 is generated with DD9 as due date and displayed on Bill &amp; Statements section. </t>
  </si>
  <si>
    <t>1. Off-cycle bill 2 is generated with DD10 as due date and displayed on Bill &amp; Statements section.</t>
  </si>
  <si>
    <t xml:space="preserve">1. Policy status is Policy Active, but with Cancel Notice flag.
2. Cancellation Notice bill is generated and displayed on Bill &amp; Statements section. </t>
  </si>
  <si>
    <t>1. Run aaaCancellationNoticeAsyncJob .</t>
  </si>
  <si>
    <t>1. Policy status is Cancelled. 
2. Cancellation bill is generated on Bill &amp; Statements section. 
3. Cancellation transaction is generated on Payments &amp; Other Transactions section.</t>
  </si>
  <si>
    <t xml:space="preserve">1. Run aaaCancellationConfirmationAsyncJob.
2. Navigate to billing. </t>
  </si>
  <si>
    <t xml:space="preserve">1. Make manual payment with amount = Cancellation notice amount. </t>
  </si>
  <si>
    <t xml:space="preserve">1. Policy should be automatically reinstated. </t>
  </si>
  <si>
    <t>1. Make payment (amount = Total Due + 200$) to get overpayment</t>
  </si>
  <si>
    <t>DD9+13 +3 days</t>
  </si>
  <si>
    <t>1. Automated Refund transaction is NOT generated.</t>
  </si>
  <si>
    <t>1. Automated Refund transaction is generated and displayed on Payments &amp; Other Transactions section.</t>
  </si>
  <si>
    <t>1. Run refundGenerationJob</t>
  </si>
  <si>
    <t>1. Run "Renewal Offer Generation Part1"</t>
  </si>
  <si>
    <t>1. Policy status is Policy Active, link "renewals" disabled.</t>
  </si>
  <si>
    <t xml:space="preserve">1. Run "Renewal Offer Generation Part2". 
2. Navigate to Policy Consolidated view.  </t>
  </si>
  <si>
    <t>1. No payments were made manual or via job.</t>
  </si>
  <si>
    <t xml:space="preserve">1. Run "Renewal Offer Generation Part2". 
2. Navigate to Policy Consolidated view. 
3. Check billing.  </t>
  </si>
  <si>
    <t>1. Policy status is Active. 
2. Link "renewals" is enabled. 
3. Renewal status is Proposed, renewal offer is sent.</t>
  </si>
  <si>
    <t xml:space="preserve">1. Renewal status stays Customer Declined.
2. Task "Qualify for manual reinstatement" created.
</t>
  </si>
  <si>
    <t xml:space="preserve">1. Run policyLapsedRenewalProcessAsyncJob. 
2. Navigate to Policy Consolidated screen. 
3. Check Active Tasks page. 
</t>
  </si>
  <si>
    <t>1. Navigate to billing. 
2. Make manual payment in amount sufficient to cover renewal offer bill amount.</t>
  </si>
  <si>
    <t>1. Renewal becomes Active Policy.
2. Policy is reinstated, policy status = “Active,” Renewal version ‘X’ status = 'ISSUED' (whichever version was proposed prior to moving to customer declined)</t>
  </si>
  <si>
    <t>1. Endorsement transaction displaing on billing in Payments &amp; Other transactions section
1. AP endorsement didn't increase Bill Amount
2. The installment schedule is recalculated starting with the Installemnt which doesn't yet have a bill
3. "Total Due" field is updated to reflect AP amount </t>
  </si>
  <si>
    <t>1. Policy status is Active.</t>
  </si>
  <si>
    <t>1. Make an Endorsement to add 1V. 
2. Bind endorsement and navigate to billing.</t>
  </si>
  <si>
    <t>1. 2nd reccuring payment is paid and displays on Payments &amp; Other Transactions section.</t>
  </si>
  <si>
    <t xml:space="preserve">1. Run aaaRecurringPaymentsProcessingJob. 
2. Navigate to billing. 
</t>
  </si>
  <si>
    <t xml:space="preserve">1. AutoPay is disabled. </t>
  </si>
  <si>
    <t>1. 2nd installment bill  is generated and displayed on Bill &amp; Statements section.
2. NON-Installment fee is generated and displayed on Payments &amp; Other Transactions section.</t>
  </si>
  <si>
    <t>1. Prepare file for  regulus payment of at least the (Minimum Due Amount) listed in the 3rd bill</t>
  </si>
  <si>
    <t xml:space="preserve">1. Regulus payment is posted on Payments &amp; Other Transactions section. </t>
  </si>
  <si>
    <t>1. Policy status is Active. 
2. Link "renewals" is enabled, 
3. Renewal status is Premium Calculated.</t>
  </si>
  <si>
    <t xml:space="preserve">1. Run "Renewal Offer Generation Part2". 
2. Check Policy Consolidated and Billing screens. </t>
  </si>
  <si>
    <t>1. Policy status is Active. 
2. Renewal status is Proposed. 
3. Renewal offer is generated.</t>
  </si>
  <si>
    <t>1. Payment was not generated.</t>
  </si>
  <si>
    <t xml:space="preserve">1. Policy status is Expired, renewal status is Proposed.
</t>
  </si>
  <si>
    <t>1. Policy status is Expired. 
2. Renewal status is Customer Declined.
3. Task "Qualify for manual reinstatement" created.</t>
  </si>
  <si>
    <t xml:space="preserve">1. Run policyLapsedRenewalProcessAsyncJob. 
2. Check Policy Consolidated and Active Tasks screens. </t>
  </si>
  <si>
    <t xml:space="preserve">1. Navigate to billing and make manual payment in full renewal offer amount.
</t>
  </si>
  <si>
    <t>1. Manual Payment is generated and displayed in Premiums &amp; Transaction section.
2. Renewal status (after payment) stays Customer Declined.</t>
  </si>
  <si>
    <t>1. Renewal status stays Customer Declined.
1. Task "Attempt to secure rewrite" is created.</t>
  </si>
  <si>
    <t xml:space="preserve">1. Account: AccountFillData1, AccountCheckData1, AgencyFillData1
2. Policy: PrefillFillData1,  PrefillValidateAddress1, InsuredFillData1, GeneralFillData1, DriverFillData1, VehicleFillData1, PremiumPolicyFillData1, DocumentsFillData1
</t>
  </si>
  <si>
    <t>150-001CCL</t>
  </si>
  <si>
    <t>There is NO data set for CA-state</t>
  </si>
  <si>
    <t>130-350CL
150-002CCL</t>
  </si>
  <si>
    <t>150-002CCL</t>
  </si>
  <si>
    <t>130-343CL
150-002CCL</t>
  </si>
  <si>
    <t>160-120CL
150-002CCL</t>
  </si>
  <si>
    <t>FR315-020
150-002CCL</t>
  </si>
  <si>
    <t>Endorsement: VehicleFillData2</t>
  </si>
  <si>
    <t xml:space="preserve">1. Run aaaBillingInvoiceAsyncTaskJob.
2. Check billing. </t>
  </si>
  <si>
    <t xml:space="preserve">150-140CL 
150-143CCL
150-300CL </t>
  </si>
  <si>
    <t xml:space="preserve">150-140CL, 
150-143CCL,
150-300CL </t>
  </si>
  <si>
    <t>150-143CCL</t>
  </si>
  <si>
    <t xml:space="preserve">150-140CL 
150-143CCL
150-301CL </t>
  </si>
  <si>
    <t xml:space="preserve">150-143CCL
FR130-124
FR175-020
</t>
  </si>
  <si>
    <t>FR170-050
150-143CCL
FR130-124
FR175-020</t>
  </si>
  <si>
    <t xml:space="preserve">150-143CCL
FR130-124
FR175-010
</t>
  </si>
  <si>
    <t xml:space="preserve">150-140CL, 
150-143CCL,
150-301CL </t>
  </si>
  <si>
    <t xml:space="preserve">150-143CCL
FR130-124
FR175-010
</t>
  </si>
  <si>
    <t>150-404CCL</t>
  </si>
  <si>
    <t>130-350CL
150-404CCL</t>
  </si>
  <si>
    <t xml:space="preserve">150-143CCL
</t>
  </si>
  <si>
    <t>1. Transfer 4th payment to another account.</t>
  </si>
  <si>
    <t>1. 2nd Payment is transferred.</t>
  </si>
  <si>
    <t xml:space="preserve">1. There is no payment generated via job. 
2. Policy status is Active, renewal status is Proposed. </t>
  </si>
  <si>
    <t>1. Account: AccountFillData1, AccountCheckData1, AgencyFillData1
2. Policy: PrefillFillData1, PrefillValidateAddress1, InsuredFillData1, GeneralFillData1, DriverFillData1, VehicleFillData1, PremiumPolicyFillData2, DocumentsFillData1</t>
  </si>
  <si>
    <t>1. Account: AccountFillData1, AccountCheckData1, AgencyFillData1
2. Policy: PrefillFillData2, PrefillValidateAddress1, InsuredFillData1, GeneralFillData2, DriverFillData1, VehicleFillData1, PremiumPolicyFillData2, DocumentsFillData1</t>
  </si>
  <si>
    <t xml:space="preserve">1. Run aaaRemittanceFeedAsyncBatchReceiveJob.
2. Navigate to billing. </t>
  </si>
  <si>
    <t xml:space="preserve">1. Run aaaRefundGenerationAsyncJob. 
2. Open billing. </t>
  </si>
  <si>
    <t>150-422CL</t>
  </si>
  <si>
    <t>1. Account: AccountFillData1, AccountCheckData1, AgencyFillData1
2. Policy: PrefillFillData1, PrefillValidateAddress1, InsuredFillData1, GeneralFillData2, DriverFillData1, VehicleFillData1, PremiumPolicyFillData4, DocumentsFillData1</t>
  </si>
  <si>
    <t>160-140NJ</t>
  </si>
  <si>
    <t>1. Account: AccountFillData1, AccountCheckData1, AgencyFillData1
2. Policy: PrefillFillData1, PrefillValidateAddress1, InsuredFillData1, GeneralFillData3, DriverFillData1, VehicleFillData1, PremiumPolicyFillData5, DocumentsFillData1</t>
  </si>
  <si>
    <t>1. Account: AccountFillData1, AccountCheckData1, AgencyFillData1
2. Policy: PrefillFillData1, PrefillValidateAddress1, InsuredFillData1, GeneralFillData3, DriverFillData1, VehicleFillData1, PremiumPolicyFillData6, DocumentsFillData1</t>
  </si>
  <si>
    <t xml:space="preserve">1. Account: AccountFillData1, AccountCheckData1, AgencyFillData1
2. Policy: PrefillFillData1,  PrefillValidateAddress1, InsuredFillData1, GeneralFillData1, DriverFillData1, DriverFillData3, VehicleFillData1, VehicleFillData2, PremiumPolicyFillData1, DocumentsFillData1
</t>
  </si>
  <si>
    <t>150-013CCL</t>
  </si>
  <si>
    <t>FR430-880
150-013CCL</t>
  </si>
  <si>
    <t>FR200-010</t>
  </si>
  <si>
    <t>FR200-220</t>
  </si>
  <si>
    <t>150-341CL
150-406CCL
150-407CCL</t>
  </si>
  <si>
    <t>150-480CL
150-261CL</t>
  </si>
  <si>
    <t xml:space="preserve">150-001CL
</t>
  </si>
  <si>
    <t>080-041CL
150-321CL</t>
  </si>
  <si>
    <t>DD9-21
KY: DD8-21</t>
  </si>
  <si>
    <t>DD9-20
KY: DD8-20</t>
  </si>
  <si>
    <t>DD9
KY: DD8</t>
  </si>
  <si>
    <t>DD10-21 
KY: DD9-21</t>
  </si>
  <si>
    <t>DD10-20
KY: DD9-20</t>
  </si>
  <si>
    <t>DD10
KY: DD9</t>
  </si>
  <si>
    <t xml:space="preserve">1. Run aaaBillingInvoiceAsyncTaskJob.
2. Open billing and check bill is generated. 
</t>
  </si>
  <si>
    <t>DD3-20
KY: DD2-20</t>
  </si>
  <si>
    <t>DD3
KY: DD2</t>
  </si>
  <si>
    <t>880-400CL 
880-240PA
880-240KY</t>
  </si>
  <si>
    <t>1. The document AA10XX (AA10PA, AA10NJ, FS-20, AA10KY) is generated.</t>
  </si>
  <si>
    <t>SC1</t>
  </si>
  <si>
    <t>SC2</t>
  </si>
  <si>
    <t>SC3</t>
  </si>
  <si>
    <t>SC5</t>
  </si>
  <si>
    <t>SC6</t>
  </si>
  <si>
    <t>SC7</t>
  </si>
  <si>
    <t>SC8</t>
  </si>
  <si>
    <t>SC4</t>
  </si>
  <si>
    <t>Total</t>
  </si>
  <si>
    <t>SC1 CA</t>
  </si>
  <si>
    <t>SC2 CA</t>
  </si>
  <si>
    <t>SC3 CA</t>
  </si>
  <si>
    <t>SC4 CA</t>
  </si>
  <si>
    <t>1. Run boaCheckReconciliationBatchOrderJob</t>
  </si>
  <si>
    <t>2. Navigate to billing and make manual payment in partial amount.</t>
  </si>
  <si>
    <t xml:space="preserve">1. Run policyLapsedRenewalProcessAsyncJob. 
</t>
  </si>
  <si>
    <t>2. Manual Payment is generated and displayed in Premiums &amp; Transaction section.
3. Renewal status (after payment) stays Customer Declined.</t>
  </si>
  <si>
    <t xml:space="preserve">1. Renewal status is Customer Declined. 
</t>
  </si>
  <si>
    <t>AZ</t>
  </si>
  <si>
    <t>CO</t>
  </si>
  <si>
    <t>IN</t>
  </si>
  <si>
    <t>KS</t>
  </si>
  <si>
    <t>KY</t>
  </si>
  <si>
    <t>NJ</t>
  </si>
  <si>
    <t>NY</t>
  </si>
  <si>
    <t>OH</t>
  </si>
  <si>
    <t>OR</t>
  </si>
  <si>
    <t>PA</t>
  </si>
  <si>
    <t>SD</t>
  </si>
  <si>
    <t>UT</t>
  </si>
  <si>
    <t>VA</t>
  </si>
  <si>
    <t>Automated States - deltas</t>
  </si>
  <si>
    <t>TC</t>
  </si>
  <si>
    <t>TC_REG_Service_Endorsement_069_CL_Positive_001</t>
  </si>
  <si>
    <t>Jira</t>
  </si>
  <si>
    <t>AAAQA-19620</t>
  </si>
  <si>
    <t>TC_REG_Billing and Payments_Process Overbills_020_CL_PT_001</t>
  </si>
  <si>
    <t>AAAQA-19613</t>
  </si>
  <si>
    <r>
      <rPr>
        <b/>
        <sz val="11"/>
        <color theme="1"/>
        <rFont val="Calibri"/>
        <family val="2"/>
        <charset val="204"/>
        <scheme val="minor"/>
      </rPr>
      <t xml:space="preserve">Scenario short description: </t>
    </r>
    <r>
      <rPr>
        <sz val="11"/>
        <color theme="1"/>
        <rFont val="Calibri"/>
        <family val="2"/>
        <charset val="204"/>
        <scheme val="minor"/>
      </rPr>
      <t xml:space="preserve">
Monthly-policy without AutoPay. 
After first bill was generated make AP-endorsement and change payment plan to Semi-Annual. 
Next payment wasn't paid and cancellation process started. 
Cancellaed policy was reinstated with regulus payment.  
Refund generated after policy was overpaid.  
Renewal first bill was paid on R+16 and renewal manually reinstated from Customer Declined status to Policy Active. </t>
    </r>
  </si>
  <si>
    <r>
      <t xml:space="preserve">1. Create new AZ account. 
2. Create AZ-policy with 1NI/1D/1V, payment plan is </t>
    </r>
    <r>
      <rPr>
        <b/>
        <sz val="11"/>
        <color theme="1"/>
        <rFont val="Calibri"/>
        <family val="2"/>
        <charset val="204"/>
        <scheme val="minor"/>
      </rPr>
      <t xml:space="preserve">Eleven Pay - Standard </t>
    </r>
    <r>
      <rPr>
        <sz val="11"/>
        <color theme="1"/>
        <rFont val="Calibri"/>
        <family val="2"/>
        <charset val="204"/>
        <scheme val="minor"/>
      </rPr>
      <t xml:space="preserve">and </t>
    </r>
    <r>
      <rPr>
        <b/>
        <sz val="11"/>
        <color theme="1"/>
        <rFont val="Calibri"/>
        <family val="2"/>
        <charset val="204"/>
        <scheme val="minor"/>
      </rPr>
      <t xml:space="preserve">disabled AutoPay </t>
    </r>
    <r>
      <rPr>
        <sz val="11"/>
        <color theme="1"/>
        <rFont val="Calibri"/>
        <family val="2"/>
        <charset val="204"/>
        <scheme val="minor"/>
      </rPr>
      <t>(payment method is Cash).</t>
    </r>
  </si>
  <si>
    <r>
      <t xml:space="preserve">1. Make an Endorsement to add 1 Vehicle and change Payment Plan to </t>
    </r>
    <r>
      <rPr>
        <b/>
        <sz val="11"/>
        <color theme="1"/>
        <rFont val="Calibri"/>
        <family val="2"/>
        <charset val="204"/>
        <scheme val="minor"/>
      </rPr>
      <t>Semi-Annual</t>
    </r>
    <r>
      <rPr>
        <sz val="11"/>
        <color theme="1"/>
        <rFont val="Calibri"/>
        <family val="2"/>
        <charset val="204"/>
        <scheme val="minor"/>
      </rPr>
      <t xml:space="preserve">. 
2. Bind endorsement and navigate to billing. 
</t>
    </r>
  </si>
  <si>
    <r>
      <rPr>
        <b/>
        <sz val="11"/>
        <rFont val="Calibri"/>
        <family val="2"/>
        <charset val="204"/>
        <scheme val="minor"/>
      </rPr>
      <t>CL: DD6+5</t>
    </r>
    <r>
      <rPr>
        <b/>
        <sz val="11"/>
        <color rgb="FFC00000"/>
        <rFont val="Calibri"/>
        <family val="2"/>
        <charset val="204"/>
        <scheme val="minor"/>
      </rPr>
      <t xml:space="preserve">
</t>
    </r>
    <r>
      <rPr>
        <b/>
        <sz val="11"/>
        <color theme="3"/>
        <rFont val="Calibri"/>
        <family val="2"/>
        <charset val="204"/>
        <scheme val="minor"/>
      </rPr>
      <t>AZ: DD6+8</t>
    </r>
    <r>
      <rPr>
        <sz val="11"/>
        <color rgb="FFC00000"/>
        <rFont val="Calibri"/>
        <family val="2"/>
        <charset val="204"/>
        <scheme val="minor"/>
      </rPr>
      <t xml:space="preserve">
</t>
    </r>
  </si>
  <si>
    <r>
      <t xml:space="preserve">160-140CL 
</t>
    </r>
    <r>
      <rPr>
        <b/>
        <sz val="11"/>
        <color theme="3"/>
        <rFont val="Calibri"/>
        <family val="2"/>
        <charset val="204"/>
        <scheme val="minor"/>
      </rPr>
      <t xml:space="preserve">160-140AZ    
160-140VA 
160-140PA 
160-140NJ
160-140NY
160-140SD
160-140KY  </t>
    </r>
    <r>
      <rPr>
        <sz val="11"/>
        <color rgb="FFC00000"/>
        <rFont val="Calibri"/>
        <family val="2"/>
        <charset val="204"/>
        <scheme val="minor"/>
      </rPr>
      <t xml:space="preserve">
</t>
    </r>
    <r>
      <rPr>
        <sz val="11"/>
        <rFont val="Calibri"/>
        <family val="2"/>
        <charset val="204"/>
        <scheme val="minor"/>
      </rPr>
      <t>----------------</t>
    </r>
    <r>
      <rPr>
        <sz val="11"/>
        <color theme="1"/>
        <rFont val="Calibri"/>
        <family val="2"/>
        <charset val="204"/>
        <scheme val="minor"/>
      </rPr>
      <t xml:space="preserve">
160-121CL 
160-122CL</t>
    </r>
  </si>
  <si>
    <r>
      <rPr>
        <b/>
        <sz val="11"/>
        <rFont val="Calibri"/>
        <family val="2"/>
        <charset val="204"/>
        <scheme val="minor"/>
      </rPr>
      <t>CL: C=DD6+18</t>
    </r>
    <r>
      <rPr>
        <b/>
        <sz val="11"/>
        <color rgb="FFC00000"/>
        <rFont val="Calibri"/>
        <family val="2"/>
        <charset val="204"/>
        <scheme val="minor"/>
      </rPr>
      <t xml:space="preserve">
</t>
    </r>
    <r>
      <rPr>
        <b/>
        <sz val="11"/>
        <color theme="3"/>
        <rFont val="Calibri"/>
        <family val="2"/>
        <charset val="204"/>
        <scheme val="minor"/>
      </rPr>
      <t>AZ: C=DD6+16
VA: C=DD6+22
PA, NJ, NY: C=DD6+20
SD: C=DD6+27
KY: C=DD6+21</t>
    </r>
  </si>
  <si>
    <r>
      <t xml:space="preserve">R-63
</t>
    </r>
    <r>
      <rPr>
        <b/>
        <sz val="11"/>
        <color theme="3"/>
        <rFont val="Calibri"/>
        <family val="2"/>
        <charset val="204"/>
        <scheme val="minor"/>
      </rPr>
      <t>PA, NJ, SD: R-75
KY: R-90</t>
    </r>
  </si>
  <si>
    <r>
      <t xml:space="preserve">130-300CL
</t>
    </r>
    <r>
      <rPr>
        <b/>
        <sz val="11"/>
        <color theme="3"/>
        <rFont val="Calibri"/>
        <family val="2"/>
        <charset val="204"/>
        <scheme val="minor"/>
      </rPr>
      <t>130-300PA
130-300NJ
130-300SD</t>
    </r>
    <r>
      <rPr>
        <sz val="11"/>
        <color theme="3"/>
        <rFont val="Calibri"/>
        <family val="2"/>
        <charset val="204"/>
        <scheme val="minor"/>
      </rPr>
      <t xml:space="preserve">
</t>
    </r>
    <r>
      <rPr>
        <b/>
        <sz val="11"/>
        <color theme="3"/>
        <rFont val="Calibri"/>
        <family val="2"/>
        <charset val="204"/>
        <scheme val="minor"/>
      </rPr>
      <t>130-300KY</t>
    </r>
  </si>
  <si>
    <r>
      <t xml:space="preserve">R-45
</t>
    </r>
    <r>
      <rPr>
        <b/>
        <sz val="11"/>
        <color theme="3"/>
        <rFont val="Calibri"/>
        <family val="2"/>
        <charset val="204"/>
        <scheme val="minor"/>
      </rPr>
      <t>PA, NJ, SD: R-69
KY: R-84</t>
    </r>
    <r>
      <rPr>
        <b/>
        <sz val="11"/>
        <rFont val="Calibri"/>
        <family val="2"/>
        <charset val="204"/>
        <scheme val="minor"/>
      </rPr>
      <t xml:space="preserve">
</t>
    </r>
  </si>
  <si>
    <r>
      <t xml:space="preserve">130-320CL
</t>
    </r>
    <r>
      <rPr>
        <b/>
        <sz val="11"/>
        <color theme="3"/>
        <rFont val="Calibri"/>
        <family val="2"/>
        <charset val="204"/>
        <scheme val="minor"/>
      </rPr>
      <t>130-320PA
130-320NJ
130-320SD</t>
    </r>
    <r>
      <rPr>
        <sz val="11"/>
        <color theme="3"/>
        <rFont val="Calibri"/>
        <family val="2"/>
        <charset val="204"/>
        <scheme val="minor"/>
      </rPr>
      <t xml:space="preserve">
</t>
    </r>
    <r>
      <rPr>
        <b/>
        <sz val="11"/>
        <color theme="3"/>
        <rFont val="Calibri"/>
        <family val="2"/>
        <charset val="204"/>
        <scheme val="minor"/>
      </rPr>
      <t>130-320KY</t>
    </r>
  </si>
  <si>
    <r>
      <t xml:space="preserve">1. Run "Renewal Offer Generation Part2". 
2. Check Policy Consolidated and Billing screens. 
</t>
    </r>
    <r>
      <rPr>
        <b/>
        <sz val="11"/>
        <color theme="3"/>
        <rFont val="Calibri"/>
        <family val="2"/>
        <charset val="204"/>
        <scheme val="minor"/>
      </rPr>
      <t xml:space="preserve">2.1. Check PLIGA fee for NJ. 
2.2. Check MVLE fee for NY. </t>
    </r>
  </si>
  <si>
    <r>
      <t xml:space="preserve">1. Policy status is Active, renewal status is Proposed. 
2. Renewal Offer bill is NOT generated. 
3. Installment Schedule is re-calculated for renewal. 
4. "Renewal - Policy Renewal Proposal" transaction is generated. 
</t>
    </r>
    <r>
      <rPr>
        <b/>
        <sz val="11"/>
        <color theme="3"/>
        <rFont val="Calibri"/>
        <family val="2"/>
        <charset val="204"/>
        <scheme val="minor"/>
      </rPr>
      <t>5.1. PLIGA fee is generated. 
5.2. MVLE fee is generated</t>
    </r>
    <r>
      <rPr>
        <sz val="11"/>
        <color theme="3"/>
        <rFont val="Calibri"/>
        <family val="2"/>
        <charset val="204"/>
        <scheme val="minor"/>
      </rPr>
      <t xml:space="preserve">. </t>
    </r>
  </si>
  <si>
    <r>
      <t xml:space="preserve">130-281CL
150-322CL
</t>
    </r>
    <r>
      <rPr>
        <b/>
        <sz val="11"/>
        <color theme="3"/>
        <rFont val="Calibri"/>
        <family val="2"/>
        <charset val="204"/>
        <scheme val="minor"/>
      </rPr>
      <t>150-502NJ
150-505NJ
150-504NY
150-506NY</t>
    </r>
  </si>
  <si>
    <r>
      <t xml:space="preserve">1. Run aaaRenewalNoticeBillAsyncJob. 
2. Check Billing screen. 
</t>
    </r>
    <r>
      <rPr>
        <b/>
        <sz val="11"/>
        <color theme="3"/>
        <rFont val="Calibri"/>
        <family val="2"/>
        <charset val="204"/>
        <scheme val="minor"/>
      </rPr>
      <t xml:space="preserve">3.1. Check PLIGA fee for NJ. 
3.2. Check MVLE fee for NY. </t>
    </r>
  </si>
  <si>
    <r>
      <t xml:space="preserve">1. First Renewal bill is generated and displaied on Bill &amp; Statements section. 
2. Installment fee is generated and displaied on Payments &amp; Other Transactions section. 
</t>
    </r>
    <r>
      <rPr>
        <b/>
        <sz val="11"/>
        <color theme="3"/>
        <rFont val="Calibri"/>
        <family val="2"/>
        <charset val="204"/>
        <scheme val="minor"/>
      </rPr>
      <t xml:space="preserve">3.1. For NJ bill includes PLIGA fee. 
3.2. For NY bill includes MVLE fee. </t>
    </r>
  </si>
  <si>
    <r>
      <t xml:space="preserve">R+16
</t>
    </r>
    <r>
      <rPr>
        <b/>
        <sz val="11"/>
        <color theme="3"/>
        <rFont val="Calibri"/>
        <family val="2"/>
        <charset val="204"/>
        <scheme val="minor"/>
      </rPr>
      <t>NY: R+23</t>
    </r>
  </si>
  <si>
    <r>
      <t xml:space="preserve">130-342CL
</t>
    </r>
    <r>
      <rPr>
        <b/>
        <sz val="11"/>
        <color theme="3"/>
        <rFont val="Calibri"/>
        <family val="2"/>
        <charset val="204"/>
        <scheme val="minor"/>
      </rPr>
      <t>130-342NY</t>
    </r>
  </si>
  <si>
    <r>
      <t xml:space="preserve">R+16+1
</t>
    </r>
    <r>
      <rPr>
        <b/>
        <sz val="11"/>
        <color theme="3"/>
        <rFont val="Calibri"/>
        <family val="2"/>
        <charset val="204"/>
        <scheme val="minor"/>
      </rPr>
      <t>NY: R+23+1</t>
    </r>
  </si>
  <si>
    <r>
      <t xml:space="preserve">130-260CL
</t>
    </r>
    <r>
      <rPr>
        <b/>
        <sz val="11"/>
        <color theme="3"/>
        <rFont val="Calibri"/>
        <family val="2"/>
        <charset val="204"/>
        <scheme val="minor"/>
      </rPr>
      <t>130-260NY</t>
    </r>
  </si>
  <si>
    <t xml:space="preserve">1. Run aaaRefundGenerationAsyncJob.
2. Open billing and check refund transaction is generated. 
3. Check policy balance. </t>
  </si>
  <si>
    <r>
      <t xml:space="preserve">1. Automated Refund transaction is displaing on Payments &amp; Other Transactions section. 
</t>
    </r>
    <r>
      <rPr>
        <sz val="11"/>
        <rFont val="Calibri"/>
        <family val="2"/>
        <charset val="204"/>
        <scheme val="minor"/>
      </rPr>
      <t>2. Refund status is Approved. 
3. Policy Balance is 0.</t>
    </r>
  </si>
  <si>
    <t xml:space="preserve">4. Click on "Refund" link in Payments &amp; Other Transactions section. 
4.1. Save check number. 
</t>
  </si>
  <si>
    <t xml:space="preserve">4.1.  Check in Payment Details section: 
 - Payment Method = "Check";
 - Check Number is not empty and save it;
 - Check Date = refund transaction date;
 - Payee Name = First and last names FNI;
 - Amount = "$200.00".
4.2. Check Reason for Refund = "Overpayment" in Refund Details section . 
4.3. Check Min due and Total due is $0.00 in Allocations section. 
</t>
  </si>
  <si>
    <r>
      <t xml:space="preserve">5. Activities &amp; User Notes section has a record </t>
    </r>
    <r>
      <rPr>
        <b/>
        <sz val="11"/>
        <color theme="1"/>
        <rFont val="Calibri"/>
        <family val="2"/>
        <charset val="204"/>
        <scheme val="minor"/>
      </rPr>
      <t xml:space="preserve">"Initiate Refund for $200.00" </t>
    </r>
  </si>
  <si>
    <t>5. Navigate back to billing screen, expand Activities &amp; User Notes and check "Initiate Refund for &lt;AMOUNT&gt;" is here.</t>
  </si>
  <si>
    <t>JIRA</t>
  </si>
  <si>
    <t>Exigen_Test_Analysis TC</t>
  </si>
  <si>
    <t>1. Refund transaction changed status to Issued. 
2. File generated and contains First and Last names of FNI.</t>
  </si>
  <si>
    <t xml:space="preserve">1. Run boaCheckReconciliationOrderBatchJob. 
2. Open billing and check status of refund transaction. 
3. Check generated file. </t>
  </si>
  <si>
    <t>3. File also contains Check Number (posted in refund transaction details)</t>
  </si>
  <si>
    <r>
      <t xml:space="preserve">1. Create new AZ account. 
2. Create AZ-policy with 1NI/1D/1V, </t>
    </r>
    <r>
      <rPr>
        <b/>
        <sz val="11"/>
        <color theme="1"/>
        <rFont val="Calibri"/>
        <family val="2"/>
        <scheme val="minor"/>
      </rPr>
      <t>Annual</t>
    </r>
    <r>
      <rPr>
        <sz val="11"/>
        <color theme="1"/>
        <rFont val="Calibri"/>
        <family val="2"/>
        <scheme val="minor"/>
      </rPr>
      <t xml:space="preserve"> payment plan and </t>
    </r>
    <r>
      <rPr>
        <b/>
        <sz val="11"/>
        <color theme="1"/>
        <rFont val="Calibri"/>
        <family val="2"/>
        <scheme val="minor"/>
      </rPr>
      <t>disabled AutoPay</t>
    </r>
    <r>
      <rPr>
        <sz val="11"/>
        <color theme="1"/>
        <rFont val="Calibri"/>
        <family val="2"/>
        <scheme val="minor"/>
      </rPr>
      <t>.</t>
    </r>
  </si>
  <si>
    <r>
      <t xml:space="preserve">1. Open Billing tab for created policy. 
2. Check Billing Account Policies, Installment Schedule sections. 
</t>
    </r>
    <r>
      <rPr>
        <b/>
        <sz val="11"/>
        <color theme="4" tint="-0.249977111117893"/>
        <rFont val="Calibri"/>
        <family val="2"/>
      </rPr>
      <t>2.1. Check PLIGA fee for NJ.
2.2. Check MVLE fee for NY.</t>
    </r>
  </si>
  <si>
    <r>
      <t xml:space="preserve">1. There is the deposit payment and 3 installments for Quarterly payment plan. 
</t>
    </r>
    <r>
      <rPr>
        <b/>
        <sz val="11"/>
        <color theme="4" tint="-0.249977111117893"/>
        <rFont val="Calibri"/>
        <family val="2"/>
        <scheme val="minor"/>
      </rPr>
      <t xml:space="preserve">2. PLIGA Fee = Total Premium * PLIGA charge (currently 0.9% = 0.009) rounded to nearest dollar. 
3. MVLE Fee = $10.00 </t>
    </r>
  </si>
  <si>
    <r>
      <t xml:space="preserve">150-320CL 
</t>
    </r>
    <r>
      <rPr>
        <b/>
        <sz val="11"/>
        <color theme="4" tint="-0.249977111117893"/>
        <rFont val="Calibri"/>
        <family val="2"/>
        <scheme val="minor"/>
      </rPr>
      <t>150-501NJ
150-505NJ
150-503NY
150-506NY</t>
    </r>
    <r>
      <rPr>
        <sz val="11"/>
        <rFont val="Calibri"/>
        <family val="2"/>
        <scheme val="minor"/>
      </rPr>
      <t xml:space="preserve">
</t>
    </r>
  </si>
  <si>
    <r>
      <t xml:space="preserve">DriverFillData3, VehicleFillData2, DocumentsFillData2
</t>
    </r>
    <r>
      <rPr>
        <b/>
        <sz val="11"/>
        <color theme="3"/>
        <rFont val="Calibri"/>
        <family val="2"/>
        <scheme val="minor"/>
      </rPr>
      <t>VA, NY: VehicleAssignment1, VehicleAssignment2</t>
    </r>
  </si>
  <si>
    <r>
      <t xml:space="preserve">R-63
</t>
    </r>
    <r>
      <rPr>
        <b/>
        <sz val="11"/>
        <color theme="3"/>
        <rFont val="Calibri"/>
        <family val="2"/>
        <scheme val="minor"/>
      </rPr>
      <t>PA, NJ, SD: R-75
KY: R-90</t>
    </r>
  </si>
  <si>
    <r>
      <t xml:space="preserve">130-300CL
</t>
    </r>
    <r>
      <rPr>
        <b/>
        <sz val="11"/>
        <color theme="3"/>
        <rFont val="Calibri"/>
        <family val="2"/>
        <scheme val="minor"/>
      </rPr>
      <t>130-300PA
130-300NJ
130-300SD</t>
    </r>
    <r>
      <rPr>
        <sz val="11"/>
        <color theme="3"/>
        <rFont val="Calibri"/>
        <family val="2"/>
        <scheme val="minor"/>
      </rPr>
      <t xml:space="preserve">
</t>
    </r>
    <r>
      <rPr>
        <b/>
        <sz val="11"/>
        <color theme="3"/>
        <rFont val="Calibri"/>
        <family val="2"/>
        <scheme val="minor"/>
      </rPr>
      <t>130-300KY</t>
    </r>
  </si>
  <si>
    <r>
      <t xml:space="preserve">CL: DD10+5
</t>
    </r>
    <r>
      <rPr>
        <b/>
        <sz val="11"/>
        <color theme="3"/>
        <rFont val="Calibri"/>
        <family val="2"/>
        <scheme val="minor"/>
      </rPr>
      <t>AZ: DD10+8
KY: DD9+5</t>
    </r>
  </si>
  <si>
    <r>
      <t xml:space="preserve">160-140CL 
150-360CL
</t>
    </r>
    <r>
      <rPr>
        <b/>
        <sz val="11"/>
        <color theme="3"/>
        <rFont val="Calibri"/>
        <family val="2"/>
        <scheme val="minor"/>
      </rPr>
      <t xml:space="preserve">160-140AZ    
160-140VA 
160-140PA 
160-140NJ
160-140NY
160-140SD
160-140KY  </t>
    </r>
  </si>
  <si>
    <r>
      <t xml:space="preserve">CL: DD10+5 +2 days
</t>
    </r>
    <r>
      <rPr>
        <b/>
        <sz val="11"/>
        <color theme="3"/>
        <rFont val="Calibri"/>
        <family val="2"/>
        <scheme val="minor"/>
      </rPr>
      <t>AZ: DD10+8 +2 days
KY: DD9+5</t>
    </r>
  </si>
  <si>
    <r>
      <t xml:space="preserve">R-45
</t>
    </r>
    <r>
      <rPr>
        <b/>
        <sz val="11"/>
        <color theme="3"/>
        <rFont val="Calibri"/>
        <family val="2"/>
        <scheme val="minor"/>
      </rPr>
      <t>PA, NJ, SD: R-69
KY: R-84</t>
    </r>
    <r>
      <rPr>
        <b/>
        <sz val="11"/>
        <rFont val="Calibri"/>
        <family val="2"/>
        <scheme val="minor"/>
      </rPr>
      <t xml:space="preserve">
</t>
    </r>
  </si>
  <si>
    <r>
      <t xml:space="preserve">130-320CL
</t>
    </r>
    <r>
      <rPr>
        <b/>
        <sz val="11"/>
        <color theme="3"/>
        <rFont val="Calibri"/>
        <family val="2"/>
        <scheme val="minor"/>
      </rPr>
      <t>130-320PA
130-320NJ
130-320SD</t>
    </r>
    <r>
      <rPr>
        <sz val="11"/>
        <color theme="3"/>
        <rFont val="Calibri"/>
        <family val="2"/>
        <scheme val="minor"/>
      </rPr>
      <t xml:space="preserve">
</t>
    </r>
    <r>
      <rPr>
        <b/>
        <sz val="11"/>
        <color theme="3"/>
        <rFont val="Calibri"/>
        <family val="2"/>
        <scheme val="minor"/>
      </rPr>
      <t>130-320KY</t>
    </r>
  </si>
  <si>
    <r>
      <t xml:space="preserve">1. Run "Renewal Offer Generation Part2". 
2. Check Policy Consolidated and Billing screens. 
</t>
    </r>
    <r>
      <rPr>
        <b/>
        <sz val="11"/>
        <color theme="3"/>
        <rFont val="Calibri"/>
        <family val="2"/>
        <scheme val="minor"/>
      </rPr>
      <t xml:space="preserve">2.1. Check PLIGA fee for NJ. 
2.2. Check MVLE fee for NY. </t>
    </r>
  </si>
  <si>
    <r>
      <t xml:space="preserve">1. Policy status is Active, renewal status is Proposed. 
2. Renewal Offer bill is NOT generated. 
3. Installment Schedule is re-calculated for renewal. 
4. "Renewal - Policy Renewal Proposal" transaction is generated. 
</t>
    </r>
    <r>
      <rPr>
        <b/>
        <sz val="11"/>
        <color theme="3"/>
        <rFont val="Calibri"/>
        <family val="2"/>
        <scheme val="minor"/>
      </rPr>
      <t xml:space="preserve">5.1. PLIGA fee is generated. 
5.2. MVLE fee is generated. </t>
    </r>
  </si>
  <si>
    <r>
      <t xml:space="preserve">130-281CL
150-322CL
</t>
    </r>
    <r>
      <rPr>
        <b/>
        <sz val="11"/>
        <color theme="3"/>
        <rFont val="Calibri"/>
        <family val="2"/>
        <scheme val="minor"/>
      </rPr>
      <t>150-502NJ
150-505NJ
150-504NY
150-506NY</t>
    </r>
  </si>
  <si>
    <r>
      <t xml:space="preserve">1. Run aaaRenewalNoticeBillAsyncJob. 
2. Check Billing screen. 
</t>
    </r>
    <r>
      <rPr>
        <b/>
        <sz val="11"/>
        <color theme="3"/>
        <rFont val="Calibri"/>
        <family val="2"/>
        <scheme val="minor"/>
      </rPr>
      <t xml:space="preserve">3.1. Check PLIGA fee for NJ. 
3.2. Check MVLE fee for NY. </t>
    </r>
  </si>
  <si>
    <r>
      <t xml:space="preserve">1. First Renewal bill is generated and displaied on Bill &amp; Statements section. 
2. Installment fee is generated and displaied on Payments &amp; Other Transactions section. 
</t>
    </r>
    <r>
      <rPr>
        <b/>
        <sz val="11"/>
        <color theme="3"/>
        <rFont val="Calibri"/>
        <family val="2"/>
        <scheme val="minor"/>
      </rPr>
      <t xml:space="preserve">3.1. For NJ bill includes PLIGA fee. 
3.2. For NY bill includes MVLE fee. </t>
    </r>
  </si>
  <si>
    <r>
      <t xml:space="preserve">R+16
</t>
    </r>
    <r>
      <rPr>
        <b/>
        <sz val="11"/>
        <color theme="3"/>
        <rFont val="Calibri"/>
        <family val="2"/>
        <scheme val="minor"/>
      </rPr>
      <t>NY: R+23</t>
    </r>
  </si>
  <si>
    <r>
      <t xml:space="preserve">130-342CL
</t>
    </r>
    <r>
      <rPr>
        <b/>
        <sz val="11"/>
        <color theme="3"/>
        <rFont val="Calibri"/>
        <family val="2"/>
        <scheme val="minor"/>
      </rPr>
      <t>130-342NY</t>
    </r>
  </si>
  <si>
    <r>
      <t xml:space="preserve">130-260CL
</t>
    </r>
    <r>
      <rPr>
        <b/>
        <sz val="11"/>
        <color theme="3"/>
        <rFont val="Calibri"/>
        <family val="2"/>
        <scheme val="minor"/>
      </rPr>
      <t>130-260NY</t>
    </r>
  </si>
  <si>
    <t xml:space="preserve">1. Run policyLapsedRenewalProcessAsyncJob. 
2. Open billing and check Payments &amp; Other Transactions section. </t>
  </si>
  <si>
    <r>
      <t xml:space="preserve">1. Renewal status is Customer Declined.  
2. "Renewal - Policy Renewal Proposal Reversal" transaction is generated. 
3. "Non EFT Installment Fee Waived" is generated. 
</t>
    </r>
    <r>
      <rPr>
        <b/>
        <sz val="11"/>
        <color theme="3"/>
        <rFont val="Calibri"/>
        <family val="2"/>
        <charset val="204"/>
        <scheme val="minor"/>
      </rPr>
      <t>3.1. PLIGA Fee is also waived for NJ. 
3.2. MVLE Fee is also waived for NY.</t>
    </r>
  </si>
  <si>
    <t xml:space="preserve">4. Check that all waived fees (including PLIGA and MVLE) have no "Waive" link in Action column 
</t>
  </si>
  <si>
    <t>TC_REG_BP_ManageFees_023_CL_PT_001</t>
  </si>
  <si>
    <t>AAAQA-19603</t>
  </si>
  <si>
    <t>Verifications can be added to methods: checkNonInstallmentFeeWaivedIsGenerated(), checkPligaFeeWaivedIsGenerated(),  checkPligaFeeWaivedIsGenerated()</t>
  </si>
  <si>
    <r>
      <rPr>
        <b/>
        <sz val="11"/>
        <color theme="1"/>
        <rFont val="Calibri"/>
        <family val="2"/>
        <charset val="204"/>
        <scheme val="minor"/>
      </rPr>
      <t xml:space="preserve">Scenario short description: </t>
    </r>
    <r>
      <rPr>
        <sz val="11"/>
        <color theme="1"/>
        <rFont val="Calibri"/>
        <family val="2"/>
        <charset val="204"/>
        <scheme val="minor"/>
      </rPr>
      <t xml:space="preserve">
Monthly-policy with enabled AutoPay. 
All bills pay in time. 
AutoPay disabled before first renewal bill generated. 
Renewal first bill pay on R+15. </t>
    </r>
  </si>
  <si>
    <r>
      <t xml:space="preserve">1. Create new AZ account. 
2. Create AZ-policy with 1NI/1D/1V, payment plan is </t>
    </r>
    <r>
      <rPr>
        <b/>
        <sz val="11"/>
        <color theme="1"/>
        <rFont val="Calibri"/>
        <family val="2"/>
        <charset val="204"/>
        <scheme val="minor"/>
      </rPr>
      <t xml:space="preserve">Eleven Pay - Standard </t>
    </r>
    <r>
      <rPr>
        <sz val="11"/>
        <color theme="1"/>
        <rFont val="Calibri"/>
        <family val="2"/>
        <charset val="204"/>
        <scheme val="minor"/>
      </rPr>
      <t xml:space="preserve">and </t>
    </r>
    <r>
      <rPr>
        <b/>
        <sz val="11"/>
        <color theme="1"/>
        <rFont val="Calibri"/>
        <family val="2"/>
        <charset val="204"/>
        <scheme val="minor"/>
      </rPr>
      <t>enabled AutoPay</t>
    </r>
    <r>
      <rPr>
        <sz val="11"/>
        <color theme="1"/>
        <rFont val="Calibri"/>
        <family val="2"/>
        <charset val="204"/>
        <scheme val="minor"/>
      </rPr>
      <t xml:space="preserve"> (payment method is Credit Card).</t>
    </r>
  </si>
  <si>
    <r>
      <t xml:space="preserve">1. Open Billing tab for created policy. 
2. Check Billing Account Policies, Installment Schedule sections. 
</t>
    </r>
    <r>
      <rPr>
        <b/>
        <sz val="11"/>
        <color theme="4" tint="-0.249977111117893"/>
        <rFont val="Calibri"/>
        <family val="2"/>
        <charset val="204"/>
      </rPr>
      <t>2.1. Check PLIGA fee for NJ.
2.2. Check MVLE fee for NY.</t>
    </r>
  </si>
  <si>
    <r>
      <t xml:space="preserve">150-320CL 
</t>
    </r>
    <r>
      <rPr>
        <b/>
        <sz val="11"/>
        <color theme="4" tint="-0.249977111117893"/>
        <rFont val="Calibri"/>
        <family val="2"/>
        <charset val="204"/>
        <scheme val="minor"/>
      </rPr>
      <t>150-501NJ
150-505NJ
150-503NY
150-506NY</t>
    </r>
    <r>
      <rPr>
        <sz val="11"/>
        <rFont val="Calibri"/>
        <family val="2"/>
        <charset val="204"/>
        <scheme val="minor"/>
      </rPr>
      <t xml:space="preserve">
</t>
    </r>
  </si>
  <si>
    <r>
      <t xml:space="preserve">1. Policy status is Active, renewal status is Proposed. 
2. Renewal Offer bill is NOT generated. 
3. Installment Schedule is re-calculated for renewal. 
4. "Renewal - Policy Renewal Proposal" transaction is generated. 
</t>
    </r>
    <r>
      <rPr>
        <b/>
        <sz val="11"/>
        <color theme="3"/>
        <rFont val="Calibri"/>
        <family val="2"/>
        <charset val="204"/>
        <scheme val="minor"/>
      </rPr>
      <t xml:space="preserve">5.1. PLIGA fee is generated. 
5.2. MVLE fee is generated. </t>
    </r>
  </si>
  <si>
    <r>
      <t xml:space="preserve">R+15
</t>
    </r>
    <r>
      <rPr>
        <b/>
        <sz val="11"/>
        <color theme="3"/>
        <rFont val="Calibri"/>
        <family val="2"/>
        <charset val="204"/>
        <scheme val="minor"/>
      </rPr>
      <t>NY: R+22</t>
    </r>
  </si>
  <si>
    <r>
      <t xml:space="preserve">130-350CL
</t>
    </r>
    <r>
      <rPr>
        <b/>
        <sz val="11"/>
        <color theme="3"/>
        <rFont val="Calibri"/>
        <family val="2"/>
        <charset val="204"/>
        <scheme val="minor"/>
      </rPr>
      <t>130-350NY</t>
    </r>
    <r>
      <rPr>
        <sz val="11"/>
        <rFont val="Calibri"/>
        <family val="2"/>
        <charset val="204"/>
        <scheme val="minor"/>
      </rPr>
      <t xml:space="preserve">
150-002CCL</t>
    </r>
  </si>
  <si>
    <t xml:space="preserve">1. Run aaaRecurringPaymentsProcessingJob.
2. Open billing and check that reccuring payment is generated. </t>
  </si>
  <si>
    <t xml:space="preserve">3. Click on "Payment" link of reccuring payment in Payments &amp; Other Transactions section. 
4. Verify Payment Details section. </t>
  </si>
  <si>
    <t>Payment Details contains information about Credit Card and other: 
 - Payment Method = "Visa ****1111 expiring 01/16" (should match entered Credit Card details);
 - Amount = paid amount; 
 - Status = "Issued".</t>
  </si>
  <si>
    <t>TC_TPT_Billing_ProcessPayments_022_CL_PT_001</t>
  </si>
  <si>
    <t>AAAQA-19611</t>
  </si>
  <si>
    <t>3. Navigate to Billing and check 
 - Billing Account Policies 
 - and Payments &amp; Other Transactions sections.</t>
  </si>
  <si>
    <r>
      <t>3. In Billing Account Policies: 
 - Policy status is "Policy Active", 
 - Effective date displays as effective date of renewal, 
 - Payment plan is "Semi-Annual (Renewal)".  
4. In Payments &amp; Other Transactions sections: 
 - Transaction "Renewal - Policy Renewal Proposal" is applied again and displays as last transacrion, 
 - non-EFT fee,</t>
    </r>
    <r>
      <rPr>
        <b/>
        <sz val="11"/>
        <rFont val="Calibri"/>
        <family val="2"/>
        <charset val="204"/>
        <scheme val="minor"/>
      </rPr>
      <t xml:space="preserve"> reinstatement</t>
    </r>
    <r>
      <rPr>
        <sz val="11"/>
        <rFont val="Calibri"/>
        <family val="2"/>
        <charset val="204"/>
        <scheme val="minor"/>
      </rPr>
      <t xml:space="preserve"> </t>
    </r>
    <r>
      <rPr>
        <b/>
        <sz val="11"/>
        <rFont val="Calibri"/>
        <family val="2"/>
        <charset val="204"/>
        <scheme val="minor"/>
      </rPr>
      <t>fee</t>
    </r>
    <r>
      <rPr>
        <sz val="11"/>
        <rFont val="Calibri"/>
        <family val="2"/>
        <charset val="204"/>
        <scheme val="minor"/>
      </rPr>
      <t xml:space="preserve"> are not applied and not displaing. 
</t>
    </r>
    <r>
      <rPr>
        <b/>
        <sz val="11"/>
        <color theme="3"/>
        <rFont val="Calibri"/>
        <family val="2"/>
        <charset val="204"/>
        <scheme val="minor"/>
      </rPr>
      <t xml:space="preserve"> - PLIGA Fee is applied again for NJ. 
 - MVLE Fee is applied again for NY. </t>
    </r>
    <r>
      <rPr>
        <sz val="11"/>
        <rFont val="Calibri"/>
        <family val="2"/>
        <charset val="204"/>
        <scheme val="minor"/>
      </rPr>
      <t xml:space="preserve">
 </t>
    </r>
  </si>
  <si>
    <t>AAAQA-19601</t>
  </si>
  <si>
    <r>
      <t xml:space="preserve">TC_TPT_Billing and Payments_Determine Fee_034_CL_PT_004     </t>
    </r>
    <r>
      <rPr>
        <b/>
        <sz val="11"/>
        <color rgb="FFFF0000"/>
        <rFont val="Calibri"/>
        <family val="2"/>
        <charset val="204"/>
        <scheme val="minor"/>
      </rPr>
      <t>Covered</t>
    </r>
  </si>
  <si>
    <t>1. Run aaaRemittanceFeedAsyncBatchReceiveJob.
2. Open billing and check policy status and Payments &amp; Other Transactions section.</t>
  </si>
  <si>
    <r>
      <t xml:space="preserve">1. Create new AZ account. 
2. Create AZ-policy with 1NI/1D/1V, </t>
    </r>
    <r>
      <rPr>
        <b/>
        <sz val="11"/>
        <color theme="1"/>
        <rFont val="Calibri"/>
        <family val="2"/>
        <scheme val="minor"/>
      </rPr>
      <t>Semi-Annual Term,</t>
    </r>
    <r>
      <rPr>
        <sz val="11"/>
        <color theme="1"/>
        <rFont val="Calibri"/>
        <family val="2"/>
        <scheme val="minor"/>
      </rPr>
      <t xml:space="preserve"> payment plan  is </t>
    </r>
    <r>
      <rPr>
        <b/>
        <sz val="11"/>
        <color theme="1"/>
        <rFont val="Calibri"/>
        <family val="2"/>
        <scheme val="minor"/>
      </rPr>
      <t>Five Pay - Standard</t>
    </r>
    <r>
      <rPr>
        <sz val="11"/>
        <color theme="1"/>
        <rFont val="Calibri"/>
        <family val="2"/>
        <scheme val="minor"/>
      </rPr>
      <t xml:space="preserve"> and </t>
    </r>
    <r>
      <rPr>
        <b/>
        <sz val="11"/>
        <color theme="1"/>
        <rFont val="Calibri"/>
        <family val="2"/>
        <scheme val="minor"/>
      </rPr>
      <t xml:space="preserve">enabled AutoPay </t>
    </r>
    <r>
      <rPr>
        <sz val="11"/>
        <color theme="1"/>
        <rFont val="Calibri"/>
        <family val="2"/>
        <scheme val="minor"/>
      </rPr>
      <t>(payment method E-Check).</t>
    </r>
  </si>
  <si>
    <r>
      <t xml:space="preserve">1. There is the deposit payment and 10 installments for Monthly payment plan. 
</t>
    </r>
    <r>
      <rPr>
        <b/>
        <sz val="11"/>
        <color theme="4" tint="-0.249977111117893"/>
        <rFont val="Calibri"/>
        <family val="2"/>
        <scheme val="minor"/>
      </rPr>
      <t xml:space="preserve">2. PLIGA Fee = Total Premium * PLIGA charge (currently 0.9% = 0.009) rounded to nearest dollar. 
3. MVLE Fee = $10.00 </t>
    </r>
  </si>
  <si>
    <r>
      <t xml:space="preserve">1. Run aaaRecurringPaymentsProcessingJob. 
2. Navigate to billing. 
</t>
    </r>
    <r>
      <rPr>
        <b/>
        <sz val="11"/>
        <color theme="3"/>
        <rFont val="Calibri"/>
        <family val="2"/>
        <scheme val="minor"/>
      </rPr>
      <t>3. Disable AutoPay for KY</t>
    </r>
    <r>
      <rPr>
        <sz val="11"/>
        <color theme="1"/>
        <rFont val="Calibri"/>
        <family val="2"/>
        <scheme val="minor"/>
      </rPr>
      <t xml:space="preserve">
</t>
    </r>
  </si>
  <si>
    <r>
      <rPr>
        <b/>
        <sz val="11"/>
        <color theme="1"/>
        <rFont val="Calibri"/>
        <family val="2"/>
        <scheme val="minor"/>
      </rPr>
      <t>4</t>
    </r>
    <r>
      <rPr>
        <sz val="11"/>
        <color theme="1"/>
        <rFont val="Calibri"/>
        <family val="2"/>
        <scheme val="minor"/>
      </rPr>
      <t xml:space="preserve">
</t>
    </r>
    <r>
      <rPr>
        <b/>
        <sz val="11"/>
        <color theme="3"/>
        <rFont val="Calibri"/>
        <family val="2"/>
        <scheme val="minor"/>
      </rPr>
      <t>NOT FOR KY</t>
    </r>
  </si>
  <si>
    <r>
      <rPr>
        <b/>
        <sz val="11"/>
        <color theme="1"/>
        <rFont val="Calibri"/>
        <family val="2"/>
        <scheme val="minor"/>
      </rPr>
      <t>5</t>
    </r>
    <r>
      <rPr>
        <sz val="11"/>
        <color theme="1"/>
        <rFont val="Calibri"/>
        <family val="2"/>
        <scheme val="minor"/>
      </rPr>
      <t xml:space="preserve">
</t>
    </r>
    <r>
      <rPr>
        <b/>
        <sz val="11"/>
        <color theme="3"/>
        <rFont val="Calibri"/>
        <family val="2"/>
        <scheme val="minor"/>
      </rPr>
      <t>NOT FOR KY</t>
    </r>
  </si>
  <si>
    <r>
      <t xml:space="preserve">CL: DD3+5
</t>
    </r>
    <r>
      <rPr>
        <b/>
        <sz val="11"/>
        <color theme="3"/>
        <rFont val="Calibri"/>
        <family val="2"/>
        <scheme val="minor"/>
      </rPr>
      <t>AZ: DD3+8
KY: DD2+5</t>
    </r>
  </si>
  <si>
    <r>
      <t xml:space="preserve">160-140CL 
</t>
    </r>
    <r>
      <rPr>
        <b/>
        <sz val="11"/>
        <color theme="3"/>
        <rFont val="Calibri"/>
        <family val="2"/>
        <scheme val="minor"/>
      </rPr>
      <t>160-140AZ    
160-140VA 
160-140PA 
160-140NY
160-140SD
160-140KY
----------------</t>
    </r>
    <r>
      <rPr>
        <sz val="11"/>
        <color theme="1"/>
        <rFont val="Calibri"/>
        <family val="2"/>
        <scheme val="minor"/>
      </rPr>
      <t xml:space="preserve">
160-121CL 
160-122CL</t>
    </r>
  </si>
  <si>
    <r>
      <rPr>
        <b/>
        <sz val="11"/>
        <rFont val="Calibri"/>
        <family val="2"/>
        <scheme val="minor"/>
      </rPr>
      <t>CL: DD3+18</t>
    </r>
    <r>
      <rPr>
        <b/>
        <sz val="11"/>
        <color rgb="FFC00000"/>
        <rFont val="Calibri"/>
        <family val="2"/>
        <scheme val="minor"/>
      </rPr>
      <t xml:space="preserve">
</t>
    </r>
    <r>
      <rPr>
        <b/>
        <sz val="11"/>
        <color theme="3"/>
        <rFont val="Calibri"/>
        <family val="2"/>
        <scheme val="minor"/>
      </rPr>
      <t>AZ: DD3+16
VA: DD3+22
PA, NY: DD3+20
SD: DD3+27
KY: DD2+21</t>
    </r>
  </si>
  <si>
    <r>
      <t xml:space="preserve">Semi_R-63 
</t>
    </r>
    <r>
      <rPr>
        <b/>
        <sz val="11"/>
        <color theme="3"/>
        <rFont val="Calibri"/>
        <family val="2"/>
        <scheme val="minor"/>
      </rPr>
      <t>PA, NJ, SD: Semi_R-75
KY: Semi_R-90</t>
    </r>
  </si>
  <si>
    <r>
      <t xml:space="preserve">Semi_R-45
</t>
    </r>
    <r>
      <rPr>
        <b/>
        <sz val="11"/>
        <color theme="3"/>
        <rFont val="Calibri"/>
        <family val="2"/>
        <scheme val="minor"/>
      </rPr>
      <t>PA, NJ, SD: Semi_R-69
KY: Semi_R-84</t>
    </r>
  </si>
  <si>
    <t>AAAQA-19605</t>
  </si>
  <si>
    <r>
      <t xml:space="preserve">TC_TPT_BnP_Modifypayment Method_001_Remove EFT or E-check Recurring payment_CL_PT_001 
</t>
    </r>
    <r>
      <rPr>
        <b/>
        <sz val="11"/>
        <color rgb="FFFF0000"/>
        <rFont val="Calibri"/>
        <family val="2"/>
        <charset val="204"/>
        <scheme val="minor"/>
      </rPr>
      <t>Covered</t>
    </r>
  </si>
  <si>
    <r>
      <t xml:space="preserve">TC_TPT_BnP_Modifypayment Method_001_Remove EFT or E-check Recurring payment_CL_PT_001  
</t>
    </r>
    <r>
      <rPr>
        <b/>
        <sz val="11"/>
        <color rgb="FFFF0000"/>
        <rFont val="Calibri"/>
        <family val="2"/>
        <charset val="204"/>
        <scheme val="minor"/>
      </rPr>
      <t>Covered</t>
    </r>
  </si>
  <si>
    <r>
      <t xml:space="preserve">3rd  installment bill (Bill &amp; Statements section) + </t>
    </r>
    <r>
      <rPr>
        <b/>
        <sz val="11"/>
        <rFont val="Calibri"/>
        <family val="2"/>
        <charset val="204"/>
        <scheme val="minor"/>
      </rPr>
      <t>Non-Installment fee</t>
    </r>
    <r>
      <rPr>
        <sz val="11"/>
        <rFont val="Calibri"/>
        <family val="2"/>
        <scheme val="minor"/>
      </rPr>
      <t xml:space="preserve"> (Payments &amp; Other Transactions section) are generated. </t>
    </r>
  </si>
  <si>
    <r>
      <t xml:space="preserve">1. Run policyReccuringPaymentsProcessing Job.
2. Navigate to billing to check payment is generated. 
3. </t>
    </r>
    <r>
      <rPr>
        <b/>
        <sz val="11"/>
        <rFont val="Calibri"/>
        <family val="2"/>
        <scheme val="minor"/>
      </rPr>
      <t xml:space="preserve">Disable AutoPay </t>
    </r>
    <r>
      <rPr>
        <sz val="11"/>
        <rFont val="Calibri"/>
        <family val="2"/>
        <charset val="204"/>
        <scheme val="minor"/>
      </rPr>
      <t>through Update Billing Account.</t>
    </r>
    <r>
      <rPr>
        <b/>
        <sz val="11"/>
        <rFont val="Calibri"/>
        <family val="2"/>
        <scheme val="minor"/>
      </rPr>
      <t xml:space="preserve">
</t>
    </r>
  </si>
  <si>
    <r>
      <t xml:space="preserve">1. 2nd reccuring payment is generated and displayed on Payments &amp; Other Transactions section. 
</t>
    </r>
    <r>
      <rPr>
        <b/>
        <sz val="11"/>
        <color theme="1"/>
        <rFont val="Calibri"/>
        <family val="2"/>
        <charset val="204"/>
        <scheme val="minor"/>
      </rPr>
      <t xml:space="preserve">2. AutoPay is disabled. </t>
    </r>
  </si>
  <si>
    <r>
      <rPr>
        <b/>
        <sz val="11"/>
        <color theme="1"/>
        <rFont val="Calibri"/>
        <family val="2"/>
        <charset val="204"/>
        <scheme val="minor"/>
      </rPr>
      <t xml:space="preserve">Scenario short description: </t>
    </r>
    <r>
      <rPr>
        <sz val="11"/>
        <color theme="1"/>
        <rFont val="Calibri"/>
        <family val="2"/>
        <charset val="204"/>
        <scheme val="minor"/>
      </rPr>
      <t xml:space="preserve">
Quarterly-policy with enabled AutoPay. 
After 1st bill generated make AP-endorsement and check billing. 
All bills pay in time. 
Renewal first bill pay on R. </t>
    </r>
  </si>
  <si>
    <r>
      <t xml:space="preserve">1. Create new AZ account. 
2. Create AZ-policy with 1NI/1D/1V, </t>
    </r>
    <r>
      <rPr>
        <b/>
        <sz val="11"/>
        <color theme="1"/>
        <rFont val="Calibri"/>
        <family val="2"/>
        <charset val="204"/>
        <scheme val="minor"/>
      </rPr>
      <t xml:space="preserve">Quarterly </t>
    </r>
    <r>
      <rPr>
        <sz val="11"/>
        <color theme="1"/>
        <rFont val="Calibri"/>
        <family val="2"/>
        <charset val="204"/>
        <scheme val="minor"/>
      </rPr>
      <t xml:space="preserve">payment plan and </t>
    </r>
    <r>
      <rPr>
        <b/>
        <sz val="11"/>
        <color theme="1"/>
        <rFont val="Calibri"/>
        <family val="2"/>
        <charset val="204"/>
        <scheme val="minor"/>
      </rPr>
      <t>enabled AutoPay</t>
    </r>
    <r>
      <rPr>
        <sz val="11"/>
        <color theme="1"/>
        <rFont val="Calibri"/>
        <family val="2"/>
        <charset val="204"/>
        <scheme val="minor"/>
      </rPr>
      <t xml:space="preserve"> (payment method E-Check).</t>
    </r>
  </si>
  <si>
    <r>
      <t xml:space="preserve">1. Open Billing tab for created policy. 
2. Check Billing Account Policies, Installment Schedule sections. 
</t>
    </r>
    <r>
      <rPr>
        <b/>
        <sz val="11"/>
        <color theme="3"/>
        <rFont val="Calibri"/>
        <family val="2"/>
        <charset val="204"/>
      </rPr>
      <t>2.1. Check PLIGA fee for NJ.
2.2. Check MVLE fee for NY.</t>
    </r>
  </si>
  <si>
    <r>
      <t xml:space="preserve">1. There is the deposit payment and 3 installments for Quarterly payment plan. 
</t>
    </r>
    <r>
      <rPr>
        <b/>
        <sz val="11"/>
        <color theme="3"/>
        <rFont val="Calibri"/>
        <family val="2"/>
        <charset val="204"/>
        <scheme val="minor"/>
      </rPr>
      <t xml:space="preserve">2. PLIGA Fee = Total Premium * PLIGA charge (currently 0.9% = 0.009) rounded to nearest dollar. 
3. MVLE Fee = $10.00 </t>
    </r>
  </si>
  <si>
    <r>
      <t xml:space="preserve">150-320CL 
</t>
    </r>
    <r>
      <rPr>
        <b/>
        <sz val="11"/>
        <color theme="3"/>
        <rFont val="Calibri"/>
        <family val="2"/>
        <charset val="204"/>
        <scheme val="minor"/>
      </rPr>
      <t>150-501NJ
150-505NJ
150-503NY
150-506NY</t>
    </r>
    <r>
      <rPr>
        <sz val="11"/>
        <rFont val="Calibri"/>
        <family val="2"/>
        <charset val="204"/>
        <scheme val="minor"/>
      </rPr>
      <t xml:space="preserve">
</t>
    </r>
  </si>
  <si>
    <r>
      <t xml:space="preserve">1. Initiate an Endorsement. 
2. Add 1 Vehicle. 
3. Bind endorsement. 
4. Navigate to billing. 
</t>
    </r>
    <r>
      <rPr>
        <b/>
        <sz val="11"/>
        <color theme="3"/>
        <rFont val="Calibri"/>
        <family val="2"/>
        <charset val="204"/>
        <scheme val="minor"/>
      </rPr>
      <t>4.1. Check PLIGA fee for NJ.
4.2. Check MVLE fee for NY.</t>
    </r>
    <r>
      <rPr>
        <sz val="11"/>
        <color theme="1"/>
        <rFont val="Calibri"/>
        <family val="2"/>
        <charset val="204"/>
        <scheme val="minor"/>
      </rPr>
      <t xml:space="preserve">
</t>
    </r>
  </si>
  <si>
    <r>
      <t xml:space="preserve">1. Endorsement transaction displaing on billing in Payments &amp; Other transactions section
1. AP endorsement didn't increase Bill Amount
2. The installment schedule is recalculated starting with the Installemnt which doesn't yet have a bill
3. "Total Due" field is updated to reflect AP amount 
</t>
    </r>
    <r>
      <rPr>
        <b/>
        <sz val="11"/>
        <color theme="3"/>
        <rFont val="Calibri"/>
        <family val="2"/>
        <charset val="204"/>
        <scheme val="minor"/>
      </rPr>
      <t>4.1.  PLIGA fee is recalculated to added vehicle. 
4.2. MVLE fee is recalculated to added vehicle.</t>
    </r>
  </si>
  <si>
    <r>
      <t xml:space="preserve">080-040CL
150-321CL
</t>
    </r>
    <r>
      <rPr>
        <b/>
        <sz val="11"/>
        <color theme="3"/>
        <rFont val="Calibri"/>
        <family val="2"/>
        <charset val="204"/>
        <scheme val="minor"/>
      </rPr>
      <t>150-502NJ
150-505NJ
150-504NY
150-506NY</t>
    </r>
  </si>
  <si>
    <r>
      <t xml:space="preserve">1. Installment bill is generated and displaied on Bill &amp; Statements section. 
2. Installment fee is generated and displaied on Payments &amp; Other Transactions section. 
</t>
    </r>
    <r>
      <rPr>
        <b/>
        <sz val="11"/>
        <color theme="3"/>
        <rFont val="Calibri"/>
        <family val="2"/>
        <charset val="204"/>
        <scheme val="minor"/>
      </rPr>
      <t xml:space="preserve">3.1. For NJ bill includes PLIGA fee. 
3.2. For NY bill includes MVLE fee. </t>
    </r>
  </si>
  <si>
    <r>
      <t xml:space="preserve">150-140CL 
150-143CCL
150-300CL
</t>
    </r>
    <r>
      <rPr>
        <b/>
        <sz val="11"/>
        <color theme="3"/>
        <rFont val="Calibri"/>
        <family val="2"/>
        <charset val="204"/>
        <scheme val="minor"/>
      </rPr>
      <t xml:space="preserve">150-502NJ 
150-504NY </t>
    </r>
    <r>
      <rPr>
        <sz val="11"/>
        <color theme="1"/>
        <rFont val="Calibri"/>
        <family val="2"/>
        <charset val="204"/>
        <scheme val="minor"/>
      </rPr>
      <t xml:space="preserve">
</t>
    </r>
  </si>
  <si>
    <r>
      <t xml:space="preserve">1. Run "Renewal Offer Generation Part2". 
2. Check Policy Consolidated and Billing screens. 
</t>
    </r>
    <r>
      <rPr>
        <b/>
        <sz val="11"/>
        <color theme="3"/>
        <rFont val="Calibri"/>
        <family val="2"/>
        <charset val="204"/>
        <scheme val="minor"/>
      </rPr>
      <t xml:space="preserve">3.1. Check PLIGA fee for NJ. 
3.2. Check MVLE fee for NY. </t>
    </r>
  </si>
  <si>
    <t>3. For Expired policy check that MoveTo dropdown does not contain "Endorsement" option.</t>
  </si>
  <si>
    <t>3. Expired policy does not contain "Endorsement" option in MoveTo dropdown</t>
  </si>
  <si>
    <t xml:space="preserve">1. Policy status is Expired.  
2. Renewal becomes Active Policy. </t>
  </si>
  <si>
    <t xml:space="preserve">1. Run policyUpdateStatusJob, policyLapsedRenewalProcessAsyncJob. 
2. Check Policy Consolidated screen. 
</t>
  </si>
  <si>
    <t>TC_REG_Renewal_ManRenew_010_CL_PT_001</t>
  </si>
  <si>
    <r>
      <t xml:space="preserve">1. Make manual payment in full first renewal bill amount (Min Due Amount) </t>
    </r>
    <r>
      <rPr>
        <sz val="11"/>
        <color rgb="FFFF0000"/>
        <rFont val="Calibri"/>
        <family val="2"/>
        <charset val="204"/>
        <scheme val="minor"/>
      </rPr>
      <t>with payment method = Check.</t>
    </r>
  </si>
  <si>
    <t>AAAQA-19615</t>
  </si>
  <si>
    <r>
      <t xml:space="preserve">1. Create new AZ account. 
2. Create AZ-policy with 1NI/1D/1V, </t>
    </r>
    <r>
      <rPr>
        <b/>
        <sz val="11"/>
        <color theme="1"/>
        <rFont val="Calibri"/>
        <family val="2"/>
        <scheme val="minor"/>
      </rPr>
      <t>Semi-Annual term</t>
    </r>
    <r>
      <rPr>
        <sz val="11"/>
        <color theme="1"/>
        <rFont val="Calibri"/>
        <family val="2"/>
        <scheme val="minor"/>
      </rPr>
      <t xml:space="preserve">, </t>
    </r>
    <r>
      <rPr>
        <b/>
        <sz val="11"/>
        <color theme="1"/>
        <rFont val="Calibri"/>
        <family val="2"/>
        <scheme val="minor"/>
      </rPr>
      <t>Semi-Annual</t>
    </r>
    <r>
      <rPr>
        <sz val="11"/>
        <color theme="1"/>
        <rFont val="Calibri"/>
        <family val="2"/>
        <scheme val="minor"/>
      </rPr>
      <t xml:space="preserve"> payment plan and </t>
    </r>
    <r>
      <rPr>
        <b/>
        <sz val="11"/>
        <color theme="1"/>
        <rFont val="Calibri"/>
        <family val="2"/>
        <scheme val="minor"/>
      </rPr>
      <t xml:space="preserve">disabled AutoPay </t>
    </r>
    <r>
      <rPr>
        <sz val="11"/>
        <color theme="1"/>
        <rFont val="Calibri"/>
        <family val="2"/>
        <scheme val="minor"/>
      </rPr>
      <t>(payment method Cash).</t>
    </r>
  </si>
  <si>
    <r>
      <t xml:space="preserve">1. Open Billing tab for created policy. 
2. Check Billing Account Policies, Installment Schedule sections. 
</t>
    </r>
    <r>
      <rPr>
        <b/>
        <sz val="11"/>
        <color theme="3"/>
        <rFont val="Calibri"/>
        <family val="2"/>
        <scheme val="minor"/>
      </rPr>
      <t>2.1. Check PLIGA fee for NJ.
2.2. Check MVLE fee for NY.</t>
    </r>
  </si>
  <si>
    <r>
      <t xml:space="preserve">1. There is the deposit payment and 10 installments for Monthly payment plan. 
</t>
    </r>
    <r>
      <rPr>
        <b/>
        <sz val="11"/>
        <color theme="3"/>
        <rFont val="Calibri"/>
        <family val="2"/>
        <scheme val="minor"/>
      </rPr>
      <t xml:space="preserve">2. PLIGA Fee = Total Premium * PLIGA charge (currently 0.9% = 0.009) rounded to nearest dollar. 
3. MVLE Fee = $10.00 </t>
    </r>
  </si>
  <si>
    <r>
      <t xml:space="preserve">1. Run "Renewal Offer Generation Part2". 
2. Check Policy Consolidated and Billing screens. 
</t>
    </r>
    <r>
      <rPr>
        <b/>
        <sz val="11"/>
        <color theme="3"/>
        <rFont val="Calibri"/>
        <family val="2"/>
        <scheme val="minor"/>
      </rPr>
      <t xml:space="preserve">3.1. Check PLIGA fee for NJ. 
3.2. Check MVLE fee for NY. </t>
    </r>
  </si>
  <si>
    <r>
      <t xml:space="preserve">Semi_R+15
</t>
    </r>
    <r>
      <rPr>
        <b/>
        <sz val="11"/>
        <color theme="3"/>
        <rFont val="Calibri"/>
        <family val="2"/>
        <scheme val="minor"/>
      </rPr>
      <t>NY: Semi_R+22</t>
    </r>
  </si>
  <si>
    <r>
      <t xml:space="preserve">130-350CL
</t>
    </r>
    <r>
      <rPr>
        <b/>
        <sz val="11"/>
        <color theme="3"/>
        <rFont val="Calibri"/>
        <family val="2"/>
        <scheme val="minor"/>
      </rPr>
      <t>130-350NY</t>
    </r>
    <r>
      <rPr>
        <sz val="11"/>
        <rFont val="Calibri"/>
        <family val="2"/>
        <scheme val="minor"/>
      </rPr>
      <t xml:space="preserve">
150-002CCL</t>
    </r>
  </si>
  <si>
    <r>
      <t xml:space="preserve">1. Policy (1st renewal) status is Active, renewal (2nd renewal) status is Proposed. 
2. Renewal Offer bill is NOT generated. 
3. Installment Schedule is re-calculated for renewal. 
4. "Renewal - Policy Renewal Proposal" transaction is generated. 
</t>
    </r>
    <r>
      <rPr>
        <b/>
        <sz val="11"/>
        <color theme="3"/>
        <rFont val="Calibri"/>
        <family val="2"/>
        <scheme val="minor"/>
      </rPr>
      <t xml:space="preserve">5.1. PLIGA fee is generated. 
5.2. MVLE fee is generated. </t>
    </r>
  </si>
  <si>
    <r>
      <t xml:space="preserve">1. Create new AZ account. 
2. Create AZ-policy with 1NI/2D/2V, </t>
    </r>
    <r>
      <rPr>
        <b/>
        <sz val="11"/>
        <color theme="1"/>
        <rFont val="Calibri"/>
        <family val="2"/>
        <scheme val="minor"/>
      </rPr>
      <t xml:space="preserve">Quarterly </t>
    </r>
    <r>
      <rPr>
        <sz val="11"/>
        <color theme="1"/>
        <rFont val="Calibri"/>
        <family val="2"/>
        <scheme val="minor"/>
      </rPr>
      <t xml:space="preserve">payment plan and </t>
    </r>
    <r>
      <rPr>
        <b/>
        <sz val="11"/>
        <color theme="1"/>
        <rFont val="Calibri"/>
        <family val="2"/>
        <scheme val="minor"/>
      </rPr>
      <t>disabled AutoPay</t>
    </r>
    <r>
      <rPr>
        <sz val="11"/>
        <color theme="1"/>
        <rFont val="Calibri"/>
        <family val="2"/>
        <scheme val="minor"/>
      </rPr>
      <t xml:space="preserve"> (payment method Cash).</t>
    </r>
  </si>
  <si>
    <r>
      <rPr>
        <sz val="11"/>
        <color theme="1"/>
        <rFont val="Calibri"/>
        <family val="2"/>
        <scheme val="minor"/>
      </rPr>
      <t xml:space="preserve">CL: DD3+5
</t>
    </r>
    <r>
      <rPr>
        <sz val="11"/>
        <color theme="3"/>
        <rFont val="Calibri"/>
        <family val="2"/>
        <scheme val="minor"/>
      </rPr>
      <t>AZ: DD3+8</t>
    </r>
  </si>
  <si>
    <r>
      <rPr>
        <sz val="11"/>
        <rFont val="Calibri"/>
        <family val="2"/>
        <scheme val="minor"/>
      </rPr>
      <t>CL: DD3+18</t>
    </r>
    <r>
      <rPr>
        <sz val="11"/>
        <color theme="1"/>
        <rFont val="Calibri"/>
        <family val="2"/>
        <scheme val="minor"/>
      </rPr>
      <t xml:space="preserve">
</t>
    </r>
    <r>
      <rPr>
        <sz val="11"/>
        <color theme="3"/>
        <rFont val="Calibri"/>
        <family val="2"/>
        <scheme val="minor"/>
      </rPr>
      <t>AZ: DD3+16
VA: DD3+22
PA, NJ, NY: DD3+20
SD: DD3+27
KY: DD3+21</t>
    </r>
  </si>
  <si>
    <r>
      <t xml:space="preserve">1. Second installment bill is generated and displayed on Bill &amp; Statements section + $10.00. 
2. NON-Installment fee is generated and displayed on Payments &amp; Other Transactions section. 
3. </t>
    </r>
    <r>
      <rPr>
        <sz val="11"/>
        <rFont val="Calibri"/>
        <family val="2"/>
        <scheme val="minor"/>
      </rPr>
      <t xml:space="preserve">Past due = $0.00 </t>
    </r>
  </si>
  <si>
    <r>
      <t xml:space="preserve">R-63
</t>
    </r>
    <r>
      <rPr>
        <sz val="11"/>
        <color theme="3"/>
        <rFont val="Calibri"/>
        <family val="2"/>
        <scheme val="minor"/>
      </rPr>
      <t>PA, NJ, SD: R-75
KY: R-90</t>
    </r>
  </si>
  <si>
    <r>
      <rPr>
        <b/>
        <sz val="11"/>
        <rFont val="Calibri"/>
        <family val="2"/>
        <scheme val="minor"/>
      </rPr>
      <t>AZ, NY, VA, UT: 
R-48</t>
    </r>
    <r>
      <rPr>
        <b/>
        <sz val="11"/>
        <color theme="3"/>
        <rFont val="Calibri"/>
        <family val="2"/>
        <scheme val="minor"/>
      </rPr>
      <t xml:space="preserve">
PA, NJ, SD: R-75
KY: DD9</t>
    </r>
  </si>
  <si>
    <r>
      <t xml:space="preserve">130-161CL 
</t>
    </r>
    <r>
      <rPr>
        <b/>
        <sz val="11"/>
        <color theme="3"/>
        <rFont val="Calibri"/>
        <family val="2"/>
        <scheme val="minor"/>
      </rPr>
      <t>130-161AZ 
130-161VA 
130-161NY
130-161NJ
130-161SD</t>
    </r>
    <r>
      <rPr>
        <sz val="11"/>
        <rFont val="Calibri"/>
        <family val="2"/>
        <scheme val="minor"/>
      </rPr>
      <t xml:space="preserve">
130-162CL 
</t>
    </r>
  </si>
  <si>
    <r>
      <t xml:space="preserve">R-45
</t>
    </r>
    <r>
      <rPr>
        <sz val="11"/>
        <color theme="3"/>
        <rFont val="Calibri"/>
        <family val="2"/>
        <scheme val="minor"/>
      </rPr>
      <t>PA, NJ, SD: R-69
KY: R-84</t>
    </r>
    <r>
      <rPr>
        <sz val="11"/>
        <color theme="1"/>
        <rFont val="Calibri"/>
        <family val="2"/>
        <scheme val="minor"/>
      </rPr>
      <t xml:space="preserve">
</t>
    </r>
  </si>
  <si>
    <r>
      <t xml:space="preserve">1. Create new CA-account. 
2. Create CA-policy with Payment plan is </t>
    </r>
    <r>
      <rPr>
        <b/>
        <sz val="11"/>
        <rFont val="Calibri"/>
        <family val="2"/>
        <scheme val="minor"/>
      </rPr>
      <t>Standard Monthly</t>
    </r>
    <r>
      <rPr>
        <sz val="11"/>
        <rFont val="Calibri"/>
        <family val="2"/>
        <scheme val="minor"/>
      </rPr>
      <t xml:space="preserve">, and </t>
    </r>
    <r>
      <rPr>
        <b/>
        <sz val="11"/>
        <rFont val="Calibri"/>
        <family val="2"/>
        <scheme val="minor"/>
      </rPr>
      <t>enabled AutoPay</t>
    </r>
    <r>
      <rPr>
        <sz val="11"/>
        <rFont val="Calibri"/>
        <family val="2"/>
        <scheme val="minor"/>
      </rPr>
      <t xml:space="preserve"> (payment method is Credit Card). </t>
    </r>
  </si>
  <si>
    <r>
      <t>1. Create a new account. 
2. Create CA-policy with Payment plan is</t>
    </r>
    <r>
      <rPr>
        <b/>
        <sz val="11"/>
        <color theme="1"/>
        <rFont val="Calibri"/>
        <family val="2"/>
        <scheme val="minor"/>
      </rPr>
      <t xml:space="preserve"> </t>
    </r>
    <r>
      <rPr>
        <b/>
        <sz val="11"/>
        <rFont val="Calibri"/>
        <family val="2"/>
        <scheme val="minor"/>
      </rPr>
      <t>Standard Monthly</t>
    </r>
    <r>
      <rPr>
        <sz val="11"/>
        <rFont val="Calibri"/>
        <family val="2"/>
        <scheme val="minor"/>
      </rPr>
      <t xml:space="preserve">, and </t>
    </r>
    <r>
      <rPr>
        <b/>
        <sz val="11"/>
        <rFont val="Calibri"/>
        <family val="2"/>
        <scheme val="minor"/>
      </rPr>
      <t>d</t>
    </r>
    <r>
      <rPr>
        <b/>
        <sz val="11"/>
        <color theme="1"/>
        <rFont val="Calibri"/>
        <family val="2"/>
        <scheme val="minor"/>
      </rPr>
      <t>isabled AutoPay</t>
    </r>
    <r>
      <rPr>
        <sz val="11"/>
        <color theme="1"/>
        <rFont val="Calibri"/>
        <family val="2"/>
        <scheme val="minor"/>
      </rPr>
      <t xml:space="preserve"> (payment method is Cash). </t>
    </r>
  </si>
  <si>
    <r>
      <t xml:space="preserve">1. Change Payment Plan from Monthly to </t>
    </r>
    <r>
      <rPr>
        <b/>
        <sz val="11"/>
        <color theme="1"/>
        <rFont val="Calibri"/>
        <family val="2"/>
        <scheme val="minor"/>
      </rPr>
      <t>Semi-Annual</t>
    </r>
    <r>
      <rPr>
        <sz val="11"/>
        <color theme="1"/>
        <rFont val="Calibri"/>
        <family val="2"/>
        <scheme val="minor"/>
      </rPr>
      <t xml:space="preserve"> (by link on billing tab) and check installments scheduler and amounts are recalculated.</t>
    </r>
  </si>
  <si>
    <r>
      <t xml:space="preserve">1. Create new account. 
2. Create CA-policy with payment plan is </t>
    </r>
    <r>
      <rPr>
        <b/>
        <sz val="11"/>
        <color theme="1"/>
        <rFont val="Calibri"/>
        <family val="2"/>
        <scheme val="minor"/>
      </rPr>
      <t>Annual</t>
    </r>
    <r>
      <rPr>
        <sz val="11"/>
        <color theme="1"/>
        <rFont val="Calibri"/>
        <family val="2"/>
        <scheme val="minor"/>
      </rPr>
      <t xml:space="preserve"> and </t>
    </r>
    <r>
      <rPr>
        <b/>
        <sz val="11"/>
        <color theme="1"/>
        <rFont val="Calibri"/>
        <family val="2"/>
        <scheme val="minor"/>
      </rPr>
      <t>disabled AutoPay</t>
    </r>
    <r>
      <rPr>
        <sz val="11"/>
        <color theme="1"/>
        <rFont val="Calibri"/>
        <family val="2"/>
        <scheme val="minor"/>
      </rPr>
      <t xml:space="preserve"> (payment method is Cash). </t>
    </r>
  </si>
  <si>
    <r>
      <t xml:space="preserve">1. Create new CA-account. 
2. Create CA-policy with Payment plan is </t>
    </r>
    <r>
      <rPr>
        <b/>
        <sz val="11"/>
        <color theme="1"/>
        <rFont val="Calibri"/>
        <family val="2"/>
        <scheme val="minor"/>
      </rPr>
      <t>Quarterly</t>
    </r>
    <r>
      <rPr>
        <sz val="11"/>
        <color theme="1"/>
        <rFont val="Calibri"/>
        <family val="2"/>
        <scheme val="minor"/>
      </rPr>
      <t xml:space="preserve"> and </t>
    </r>
    <r>
      <rPr>
        <b/>
        <sz val="11"/>
        <color theme="1"/>
        <rFont val="Calibri"/>
        <family val="2"/>
        <scheme val="minor"/>
      </rPr>
      <t>enabled AutoPay</t>
    </r>
    <r>
      <rPr>
        <sz val="11"/>
        <color theme="1"/>
        <rFont val="Calibri"/>
        <family val="2"/>
        <scheme val="minor"/>
      </rPr>
      <t xml:space="preserve"> (payment method is Credit Card).</t>
    </r>
  </si>
  <si>
    <r>
      <t xml:space="preserve">1. </t>
    </r>
    <r>
      <rPr>
        <b/>
        <sz val="11"/>
        <color theme="1"/>
        <rFont val="Calibri"/>
        <family val="2"/>
        <scheme val="minor"/>
      </rPr>
      <t xml:space="preserve">Disable AutoPay. </t>
    </r>
  </si>
  <si>
    <t>AAAQA-19604</t>
  </si>
  <si>
    <t>TC_TPT_BnP_Modifypayment Method_001_Remove Credit Card Recurring payment_CL_PT_001</t>
  </si>
  <si>
    <r>
      <t xml:space="preserve">1. Create new AZ account. 
2. Create AZ-policy with 1NI/1D/1V, </t>
    </r>
    <r>
      <rPr>
        <b/>
        <sz val="11"/>
        <color theme="1"/>
        <rFont val="Calibri"/>
        <family val="2"/>
        <scheme val="minor"/>
      </rPr>
      <t>Monthly</t>
    </r>
    <r>
      <rPr>
        <sz val="11"/>
        <color theme="1"/>
        <rFont val="Calibri"/>
        <family val="2"/>
        <scheme val="minor"/>
      </rPr>
      <t xml:space="preserve"> payment plan and </t>
    </r>
    <r>
      <rPr>
        <b/>
        <sz val="11"/>
        <color theme="1"/>
        <rFont val="Calibri"/>
        <family val="2"/>
        <scheme val="minor"/>
      </rPr>
      <t>enabled AutoPay</t>
    </r>
    <r>
      <rPr>
        <sz val="11"/>
        <color theme="1"/>
        <rFont val="Calibri"/>
        <family val="2"/>
        <scheme val="minor"/>
      </rPr>
      <t xml:space="preserve"> (payment method E-Check).</t>
    </r>
  </si>
  <si>
    <r>
      <t xml:space="preserve">CL: DD2+5 - 1 </t>
    </r>
    <r>
      <rPr>
        <b/>
        <sz val="11"/>
        <color theme="3"/>
        <rFont val="Calibri"/>
        <family val="2"/>
        <scheme val="minor"/>
      </rPr>
      <t xml:space="preserve">
AZ: DD2+8 - 1 </t>
    </r>
  </si>
  <si>
    <r>
      <t xml:space="preserve">160-140CL 
</t>
    </r>
    <r>
      <rPr>
        <b/>
        <sz val="11"/>
        <color theme="3" tint="-0.249977111117893"/>
        <rFont val="Calibri"/>
        <family val="2"/>
        <scheme val="minor"/>
      </rPr>
      <t>160-140AZ    
160-140VA 
160-140PA 
160-140NJ
160-140NY
160-140SD
160-140KY</t>
    </r>
  </si>
  <si>
    <r>
      <t xml:space="preserve">CL: DD2+5
</t>
    </r>
    <r>
      <rPr>
        <b/>
        <sz val="11"/>
        <color theme="3" tint="-0.249977111117893"/>
        <rFont val="Calibri"/>
        <family val="2"/>
        <scheme val="minor"/>
      </rPr>
      <t>AZ: DD2+8</t>
    </r>
  </si>
  <si>
    <r>
      <t xml:space="preserve">CL: DD2+18 - 1 
</t>
    </r>
    <r>
      <rPr>
        <b/>
        <sz val="11"/>
        <color theme="3" tint="-0.249977111117893"/>
        <rFont val="Calibri"/>
        <family val="2"/>
        <scheme val="minor"/>
      </rPr>
      <t xml:space="preserve">AZ: DD6+16 - 1 
VA: DD6+22 - 1 
PA, NJ, NY: 
DD6+20 - 1 
SD: DD6+27 - 1 
KY: DD6+21 - 1 </t>
    </r>
  </si>
  <si>
    <r>
      <t xml:space="preserve">160-140CL 
</t>
    </r>
    <r>
      <rPr>
        <b/>
        <sz val="11"/>
        <color theme="3" tint="-0.249977111117893"/>
        <rFont val="Calibri"/>
        <family val="2"/>
        <scheme val="minor"/>
      </rPr>
      <t>160-140AZ    
160-140VA 
160-140PA 
160-140NJ
160-140NY
160-140SD
160-140KY</t>
    </r>
    <r>
      <rPr>
        <sz val="11"/>
        <color theme="1"/>
        <rFont val="Calibri"/>
        <family val="2"/>
        <scheme val="minor"/>
      </rPr>
      <t xml:space="preserve">
160-121CL 
160-122CL</t>
    </r>
  </si>
  <si>
    <r>
      <rPr>
        <b/>
        <sz val="11"/>
        <rFont val="Calibri"/>
        <family val="2"/>
        <scheme val="minor"/>
      </rPr>
      <t>CL: C=DD6+18</t>
    </r>
    <r>
      <rPr>
        <b/>
        <sz val="11"/>
        <color rgb="FFC00000"/>
        <rFont val="Calibri"/>
        <family val="2"/>
        <scheme val="minor"/>
      </rPr>
      <t xml:space="preserve">
</t>
    </r>
    <r>
      <rPr>
        <b/>
        <sz val="11"/>
        <color theme="3" tint="-0.249977111117893"/>
        <rFont val="Calibri"/>
        <family val="2"/>
        <scheme val="minor"/>
      </rPr>
      <t>AZ: C=DD6+16
VA: C=DD6+22
PA, NJ, NY: C=DD6+20
SD: C=DD6+27
KY: C=DD6+21</t>
    </r>
  </si>
  <si>
    <t>1. Decline 1st reccuring payments.</t>
  </si>
  <si>
    <t>1. 1st reccuring payment is declined. 
2. NSF Fee and Adjustments with reason "Declined payment" are created and displayed on Payments &amp; Other Transactions section.</t>
  </si>
  <si>
    <t>1. Decline 2nd reccuring payments.</t>
  </si>
  <si>
    <t>1. 2nd reccuring payment is declined. 
2. NSF Fee and Adjustments with reason "Declined payment" are created and displayed on Payments &amp; Other Transactions section.</t>
  </si>
  <si>
    <t xml:space="preserve">1. Check document Restriction Notice (60 5003)  </t>
  </si>
  <si>
    <t>1. The document Restriction Notice (60 5003) is generated.</t>
  </si>
  <si>
    <t>880-266CL</t>
  </si>
  <si>
    <t>TC_REG_BP_ProcessPayments_036_CL_PT_002</t>
  </si>
  <si>
    <t>AAAQA-19692</t>
  </si>
  <si>
    <t>Total CL</t>
  </si>
  <si>
    <t>Total CL+CA</t>
  </si>
  <si>
    <t>-</t>
  </si>
  <si>
    <t>R+26</t>
  </si>
  <si>
    <t xml:space="preserve">1. Run aaaRemittanceFeedAsyncBatchReceiveJob.
2. Open billing and check policy status and Payments &amp; Other Transactions section.
3. Navigate to Policy Consolidated screen - Active Tasks page. </t>
  </si>
  <si>
    <t>130-342CL
150-002CCL</t>
  </si>
  <si>
    <t>130-342CL</t>
  </si>
  <si>
    <t xml:space="preserve">1. Run policyLapsedRenewalProcessAsyncJob. 
2. Navigate to Policy Consolidated screen - Active Tasks page.  </t>
  </si>
  <si>
    <t>1. Task "Qualify for manual renewal" is created.</t>
  </si>
  <si>
    <t>3. Verify the installment due dates for 11 months</t>
  </si>
  <si>
    <r>
      <t xml:space="preserve">1. There is the deposit payment and 10 installments for Monthly payment plan. 
</t>
    </r>
    <r>
      <rPr>
        <b/>
        <sz val="11"/>
        <color theme="4" tint="-0.249977111117893"/>
        <rFont val="Calibri"/>
        <family val="2"/>
        <charset val="204"/>
        <scheme val="minor"/>
      </rPr>
      <t xml:space="preserve">2.1. PLIGA Fee = Total Premium * PLIGA charge (currently 0.9% = 0.009) rounded to nearest dollar. 
2.2. MVLE Fee = $10.00 </t>
    </r>
  </si>
  <si>
    <t>150-320CL</t>
  </si>
  <si>
    <t>3. All installments are due on the same day of the month as the policy effective date. 
(If that date doesn’t exist (i.e. 31st of Apr) then it will default to the last day of the month(i.e. 30th of Apr) e.g.: if policy effective date is 8/14/2011; then the installment date should be 9/14/2011)</t>
  </si>
  <si>
    <t>TC_REG_BP_SchedulePayments_002_CL_Positive_001</t>
  </si>
  <si>
    <t>AAAQA-19697</t>
  </si>
  <si>
    <t xml:space="preserve">1. Make manual payment in full first installment bill amount. </t>
  </si>
  <si>
    <t>1. First installment bill is generated and displaied on Bill &amp; Statements section. 
2. Non-EFT Installment fee is generated and displaied on Payments &amp; Other Transactions section.</t>
  </si>
  <si>
    <t>1. 2nd installment bill is generated and displaied on Bill &amp; Statements section. 
2. Non-EFT Installment fee is generated and displaied on Payments &amp; Other Transactions section.</t>
  </si>
  <si>
    <t xml:space="preserve">1. Error page is opened with message "It is too late in the term to change to the selected bill plan."
</t>
  </si>
  <si>
    <t xml:space="preserve">4. Navigate back to Premium &amp; Coverages tab and check Discounts &amp; Surcharges subsection. </t>
  </si>
  <si>
    <t xml:space="preserve">2. There is no Payment Plan discount. </t>
  </si>
  <si>
    <t xml:space="preserve">5. Click on Cancel button at the top of page. 
6. Click on "Delete Endorsement" in Cancel Endorsement Confirmation window opened. </t>
  </si>
  <si>
    <t xml:space="preserve">3. Policy Consolidated screen is opened. </t>
  </si>
  <si>
    <t>1. Payment plan displays "Eleven Pay - Standard".
2. Manual Payment is made and transaction displays in status  Cleared on Payments &amp; Other Transactions section.
3. Total Due is "$0.00" in Billing Account Policies and Billing General Information sections. 
3.1. All installment started from 3th are displaing but with amounts equals "$0.00".</t>
  </si>
  <si>
    <t xml:space="preserve">1. Run aaaBillingInvoiceAsyncTaskJob.
2. Open billing and check bill and Non-EFT Installment fee is NOT generated. </t>
  </si>
  <si>
    <t xml:space="preserve">1. There are no generated bills and Non-EFT Installment fee:
 - Bills &amp; Statements section has a 2nd installment bill as last bill generated. 
- Payments &amp; Other Transactions scetion has a Manual Payment as last transaction generated. </t>
  </si>
  <si>
    <t xml:space="preserve">1. Run aaaBillingInvoiceAsyncTaskJob.
2. Check billing and policy status. </t>
  </si>
  <si>
    <t xml:space="preserve">1. Policy status is Active. 
2. There are no new bills and transactions:
 - Bills &amp; Statements section has a 2nd installment bill as last bill generated. 
- Payments &amp; Other Transactions scetion has a Manual Payment as last transaction generated. </t>
  </si>
  <si>
    <r>
      <t xml:space="preserve">1. Create new AZ account. 
2. Create AZ-policy with 1NI/1D/1V, payment plan is </t>
    </r>
    <r>
      <rPr>
        <b/>
        <sz val="11"/>
        <color theme="1"/>
        <rFont val="Calibri"/>
        <family val="2"/>
        <charset val="204"/>
        <scheme val="minor"/>
      </rPr>
      <t>Eleven Pay - Standard</t>
    </r>
    <r>
      <rPr>
        <sz val="11"/>
        <color theme="1"/>
        <rFont val="Calibri"/>
        <family val="2"/>
        <scheme val="minor"/>
      </rPr>
      <t xml:space="preserve"> and </t>
    </r>
    <r>
      <rPr>
        <b/>
        <sz val="11"/>
        <color theme="1"/>
        <rFont val="Calibri"/>
        <family val="2"/>
        <scheme val="minor"/>
      </rPr>
      <t>disabled AutoPay</t>
    </r>
    <r>
      <rPr>
        <sz val="11"/>
        <color theme="1"/>
        <rFont val="Calibri"/>
        <family val="2"/>
        <scheme val="minor"/>
      </rPr>
      <t xml:space="preserve">.  Payment method is Check. </t>
    </r>
  </si>
  <si>
    <r>
      <t xml:space="preserve">1. First Renewal bill is generated and displaied on Bill &amp; Statements section. 
2. Non-EFT Installment fee is generated and displaied on Payments &amp; Other Transactions section. 
</t>
    </r>
    <r>
      <rPr>
        <b/>
        <sz val="11"/>
        <color theme="3"/>
        <rFont val="Calibri"/>
        <family val="2"/>
        <scheme val="minor"/>
      </rPr>
      <t xml:space="preserve">3.1. For NJ bill includes PLIGA fee. 
3.2. For NY bill includes MVLE fee. </t>
    </r>
  </si>
  <si>
    <r>
      <t xml:space="preserve">1. Regulus payment is posted on Payments &amp; Other Transactions section. 
2. The policy is reinstated, policy status is Active. 
3. Reinstatement transaction is generated and displayed on Payments &amp; Other Transactions section.
4. Automatic reinstatement activity is displaing in Activities and User Notes section. 
</t>
    </r>
    <r>
      <rPr>
        <sz val="11"/>
        <color rgb="FFFF0000"/>
        <rFont val="Calibri"/>
        <family val="2"/>
        <charset val="204"/>
        <scheme val="minor"/>
      </rPr>
      <t xml:space="preserve">5. NO reinstatement fee is generated. </t>
    </r>
    <r>
      <rPr>
        <sz val="11"/>
        <rFont val="Calibri"/>
        <family val="2"/>
        <charset val="204"/>
        <scheme val="minor"/>
      </rPr>
      <t xml:space="preserve">
</t>
    </r>
  </si>
  <si>
    <t>AAAQA-19600 
AAAQA-19678</t>
  </si>
  <si>
    <r>
      <t xml:space="preserve">TC_TPT_Billing and Payments_Determine Fee_034_CL_PT_003  
TC_TPT_BP_ManageFees_002_CL_PT_001
</t>
    </r>
    <r>
      <rPr>
        <b/>
        <sz val="11"/>
        <color rgb="FFFF0000"/>
        <rFont val="Calibri"/>
        <family val="2"/>
        <charset val="204"/>
        <scheme val="minor"/>
      </rPr>
      <t>Covered</t>
    </r>
  </si>
  <si>
    <r>
      <t xml:space="preserve">160-141CL
</t>
    </r>
    <r>
      <rPr>
        <sz val="11"/>
        <color rgb="FFFF0000"/>
        <rFont val="Calibri"/>
        <family val="2"/>
        <charset val="204"/>
        <scheme val="minor"/>
      </rPr>
      <t>150-490CL</t>
    </r>
  </si>
  <si>
    <t>2. Manual Payment is made and transaction displays in status  Cleared on Payments &amp; Other Transactions section.</t>
  </si>
  <si>
    <r>
      <t xml:space="preserve">1. Initiate an endorsement with reason "Maintain General Information". 
2. Navigate to Premium &amp; Coverages tab. 
3. Change payment plan to </t>
    </r>
    <r>
      <rPr>
        <b/>
        <sz val="11"/>
        <color theme="1"/>
        <rFont val="Calibri"/>
        <family val="2"/>
        <charset val="204"/>
        <scheme val="minor"/>
      </rPr>
      <t>Annual</t>
    </r>
    <r>
      <rPr>
        <sz val="11"/>
        <color theme="1"/>
        <rFont val="Calibri"/>
        <family val="2"/>
        <charset val="204"/>
        <scheme val="minor"/>
      </rPr>
      <t xml:space="preserve"> and recalculate premium. 
</t>
    </r>
  </si>
  <si>
    <t>2DD1-20</t>
  </si>
  <si>
    <t xml:space="preserve">1. Renewal status is Proposed. 
2. Installment bill and non-EFT fee are not generated. </t>
  </si>
  <si>
    <t>2DD1</t>
  </si>
  <si>
    <t>2DD2-20</t>
  </si>
  <si>
    <t xml:space="preserve">1. Renewal status is Customer Declined. 
2. Installment bill and non-EFT fee are not generated. </t>
  </si>
  <si>
    <t>?</t>
  </si>
  <si>
    <t>1. Do not pay first renewal bill and check no payments are generated on Billing.</t>
  </si>
  <si>
    <t xml:space="preserve">1. Policy status is Active, renewal status is Proposed. 
2. No payments generated on Billing. </t>
  </si>
  <si>
    <r>
      <t xml:space="preserve">1. Policy status is Active, renewal status is Proposed. 
2. Renewal Offer bill is NOT generated. 
3. Installment Schedule is re-calculated for renewal with payment plan </t>
    </r>
    <r>
      <rPr>
        <b/>
        <sz val="11"/>
        <rFont val="Calibri"/>
        <family val="2"/>
        <charset val="204"/>
        <scheme val="minor"/>
      </rPr>
      <t xml:space="preserve">Eleven Pay - Standard </t>
    </r>
    <r>
      <rPr>
        <sz val="11"/>
        <rFont val="Calibri"/>
        <family val="2"/>
        <scheme val="minor"/>
      </rPr>
      <t xml:space="preserve">(should be 11 installments). 
4. "Renewal - Policy Renewal Proposal" transaction is generated. 
</t>
    </r>
    <r>
      <rPr>
        <b/>
        <sz val="11"/>
        <color theme="3"/>
        <rFont val="Calibri"/>
        <family val="2"/>
        <scheme val="minor"/>
      </rPr>
      <t xml:space="preserve">5.1. PLIGA fee is generated. 
5.2. MVLE fee is generated. </t>
    </r>
  </si>
  <si>
    <t xml:space="preserve">1. Run policyLapsedRenewalProcessAsyncJob. 
2. Open Policy Consolidated screen to check policy and renewal statuses (to check renewal status click on Renewals link). 
3. Navigate to Billing. </t>
  </si>
  <si>
    <t>1. Policy status is Expired, renewal status becomes Customer Declined.
2. On Billing renewal status is Customer Declined also. 
3. "Non EFT Installment Fee Waived" and "Renewal - Policy Renewal Proposal Reversal" transactions are generated on Payments &amp; Other Transactions section.</t>
  </si>
  <si>
    <t>1. Regulus payment is posted on Payments &amp; Other Transactions section, payment status is Issued (No any other transactions in this section).
2. Renewal status stays Customer Declined. 
2. Task "Qualify for manual renewal" is not created on Active Tasks page.</t>
  </si>
  <si>
    <t xml:space="preserve">1. Run "Renewal Offer Generation Part2".
2. Open Policy Consolidated screen to check policy and renewal statuses (for check renewal status should click on "renewals" link) . </t>
  </si>
  <si>
    <t xml:space="preserve">1. Run policyUpdateStatusJob, policyLapsedRenewalProcessAsyncJob. 
2. Check Policy Consolidated screen to check policy and renewal statuses (for check renewal status should click on "renewals" link) .  </t>
  </si>
  <si>
    <t xml:space="preserve">1. Run aaaBillingInvoiceAsyncTaskJob.
2. Open billing and check bill isn't  generated. </t>
  </si>
  <si>
    <t xml:space="preserve">1. Prepare file for regulus payment with amount equals min due of first renewal bill (payment system = "REGONLN").  
</t>
  </si>
  <si>
    <t>TC_REG_BP_ModifyPP_022_CL_PT_002</t>
  </si>
  <si>
    <t>AAAQA-19688</t>
  </si>
  <si>
    <t>TC_REG_Renewal_ManRenew_011_CL_PT_001</t>
  </si>
  <si>
    <t>AAAQA-19616</t>
  </si>
  <si>
    <t>TC_TPT_BP_ProcessPayments_024_CL_PT_001</t>
  </si>
  <si>
    <t>AAAQA-19612</t>
  </si>
  <si>
    <t>TC_TPT_BP_DefinePayment_026_BP_DefinePayment_024_BP_DefinePayment_021_CL_Positive_001</t>
  </si>
  <si>
    <t>AAAQA-19660</t>
  </si>
  <si>
    <t xml:space="preserve">Check the document Cancellation Notice Withdrawn AHCWXX </t>
  </si>
  <si>
    <t>880-380CL</t>
  </si>
  <si>
    <t>TC_REG_Service_Cancellation_054_CL_PT_001</t>
  </si>
  <si>
    <t>AAAQA-19758</t>
  </si>
  <si>
    <t>The form AHCWXX is generated.</t>
  </si>
  <si>
    <t>DD6-21</t>
  </si>
  <si>
    <t>1. Payment plan changed successfully. 
2. Endorsemen bound successfully.</t>
  </si>
  <si>
    <r>
      <t>1. Initiate an Endorsement with reason "Maintain General Information". 
2. Navigate to Premium &amp; Coverages tab and change payment plan to</t>
    </r>
    <r>
      <rPr>
        <b/>
        <sz val="11"/>
        <color theme="1"/>
        <rFont val="Calibri"/>
        <family val="2"/>
        <charset val="204"/>
        <scheme val="minor"/>
      </rPr>
      <t xml:space="preserve"> Semi-Annual</t>
    </r>
    <r>
      <rPr>
        <sz val="11"/>
        <color theme="1"/>
        <rFont val="Calibri"/>
        <family val="2"/>
        <charset val="204"/>
        <scheme val="minor"/>
      </rPr>
      <t xml:space="preserve">, and recalculate premium. 
3. Bind endorsement. </t>
    </r>
  </si>
  <si>
    <t xml:space="preserve">1. Navigate to Billing tab and check payment plan in Billing Account Policies section. 
2. Make manual payment with amount equals Total Due (payment method is Cash). 
3. Check "Total Due" amount and Installment Schedule section after payment made. 
</t>
  </si>
  <si>
    <t>1. Open Billing and make a manual payment (payment method is Cash) in amount equals Min Due - $4.99</t>
  </si>
  <si>
    <t>DD6+1</t>
  </si>
  <si>
    <t>1. Run aaaRefundGenerationAsyncJob.</t>
  </si>
  <si>
    <t>150-441CCL</t>
  </si>
  <si>
    <t>1. Manual payment is generated and displaed on Payments &amp; Other Transactions scetion. 
2. Total Due equals $4.99</t>
  </si>
  <si>
    <t>1. There is transaction with Type =  "Adjustment", 
Reason = "Small Balance Write-off " and Amount = "($4.99)" 
in Payments &amp; Other Transactions section.
2. Total Due equals $0.00</t>
  </si>
  <si>
    <t xml:space="preserve">1. There is no Cancellation Notice flag on policy and cancellation notice bill generated. </t>
  </si>
  <si>
    <t>TC_TPT_BP_ModifyPP_23_CL_PT_001</t>
  </si>
  <si>
    <t>AAAQA-19689</t>
  </si>
  <si>
    <t>BNP_142_CL_Automatic Refund_Small balance writeoff</t>
  </si>
  <si>
    <t>AAAQA-19979</t>
  </si>
  <si>
    <t>DD6+8</t>
  </si>
  <si>
    <t>1. Open Policy Consolidated screen. 
2. Check MoveTo dropdown doesn't contain "Spin" and "Split" options</t>
  </si>
  <si>
    <t>1. There is no "Spin" and "Split" options in MoveTo dropdown.</t>
  </si>
  <si>
    <t>TC_REG_Service_SplitSpin_013_Cl_PT_001</t>
  </si>
  <si>
    <t>AAAQA-19621</t>
  </si>
  <si>
    <t xml:space="preserve">3. On Policy Consolidated screen check MoveTo dropdown. </t>
  </si>
  <si>
    <t xml:space="preserve">1. Open Policy Consolidated screen and check MoveTo drop down. </t>
  </si>
  <si>
    <t xml:space="preserve">2. Initiate an Endorsement with reason "Maintain General Information". 
3. Click "Save &amp; Exit" button. 
4. Enter some text in "Note" field in "Please Confirm save action" window and click Yes. </t>
  </si>
  <si>
    <t xml:space="preserve">1. MoveTo drop down contains "Spin" and "Split" options. </t>
  </si>
  <si>
    <t xml:space="preserve">2. Policy Consolidated screen is opened and link Pended Endorsement is enabled.
</t>
  </si>
  <si>
    <t xml:space="preserve">6. Click on link Pended Endorsement. 
7. Select "Delete Pending Transaction" in Action dropdown and click Go.  
8. Confirm that you want to delete pending transaction - click OK.  </t>
  </si>
  <si>
    <t xml:space="preserve">4. Consolidated Policy screen is opened. 
5. Link Pended Endorsement is disabled. </t>
  </si>
  <si>
    <t>9. Navigate to Billing and check Payments &amp; Other Transactions section.</t>
  </si>
  <si>
    <t xml:space="preserve">6. Last transaction is Recurring Payment, there is no Endorsement Premium transaction. </t>
  </si>
  <si>
    <t>4. Navigate to Billing page. 
5. Check Payment Plan and Endorsement transaction generation.</t>
  </si>
  <si>
    <t xml:space="preserve">3. Payment plan is Semi-Annual displaing on Billing Account Policies. 
4. Transaction with Type = "Premium", Reason = "Endorsement" is generated in  Payments &amp; Other Transactions. </t>
  </si>
  <si>
    <t xml:space="preserve">6. Check Installment Schedule section and Total Due. </t>
  </si>
  <si>
    <t xml:space="preserve">5. Installment schedule recalculated based on selected Payment Plan, but 5 installments already paid are not affected, 6th installment is last displaing installment with amount equals Total Due. 
6. Total Due = Policy Premium - All installments paid (without fees) - Endorsement Premium. </t>
  </si>
  <si>
    <t>7. Navigate to Update Billing Account and disable AutoPay.</t>
  </si>
  <si>
    <t xml:space="preserve">7. AutoPay is disabled succesfully. </t>
  </si>
  <si>
    <t>1. 2nd installment bill is generated and displaied on Bill &amp; Statements section. 
2. EFT Installment fee is generated and displaied on Payments &amp; Other Transactions section.</t>
  </si>
  <si>
    <t xml:space="preserve">1. First installment bill is generated and displaied on Bill &amp; Statements section. 
2. EFT Installment fee is generated and displaied on Payments &amp; Other Transactions section.
</t>
  </si>
  <si>
    <t>1. 3rd installment bill is generated and displaied on Bill &amp; Statements section. 
2. EFT Installment fee is generated and displaied on Payments &amp; Other Transactions section.</t>
  </si>
  <si>
    <t>1. 4th installment bill is generated and displaied on Bill &amp; Statements section. 
2. EFT Installment fee is generated and displaied on Payments &amp; Other Transactions section.</t>
  </si>
  <si>
    <t>1. 5th installment bill is generated and displaied on Bill &amp; Statements section. 
2. EFT Installment fee is generated and displaied on Payments &amp; Other Transactions section.</t>
  </si>
  <si>
    <t>1. 6th installment bill is generated with Non-EFT Installment fee</t>
  </si>
  <si>
    <t>4. There is NO "Spin" and "Split" options in MoveTo dropdown.</t>
  </si>
  <si>
    <t>170-081CL
170-141CL</t>
  </si>
  <si>
    <r>
      <t xml:space="preserve">1. Run aaaBillingInvoiceAsyncTaskJob.
2. Open billing and check bill is generated. 
</t>
    </r>
    <r>
      <rPr>
        <sz val="11"/>
        <color rgb="FFFF0000"/>
        <rFont val="Calibri"/>
        <family val="2"/>
        <charset val="204"/>
        <scheme val="minor"/>
      </rPr>
      <t xml:space="preserve">3. Check Total Due and Total Paid after bill generation.  
</t>
    </r>
    <r>
      <rPr>
        <b/>
        <sz val="11"/>
        <color rgb="FFFF0000"/>
        <rFont val="Calibri"/>
        <family val="2"/>
        <charset val="204"/>
        <scheme val="minor"/>
      </rPr>
      <t>* Total Due is always verifing with installment bill generation for all scenarios, this verification is in checkInstallmentBillIsGenerated method</t>
    </r>
    <r>
      <rPr>
        <sz val="11"/>
        <color theme="1"/>
        <rFont val="Calibri"/>
        <family val="2"/>
        <charset val="204"/>
        <scheme val="minor"/>
      </rPr>
      <t xml:space="preserve">
</t>
    </r>
  </si>
  <si>
    <r>
      <t xml:space="preserve">1. First installment bill is generated and displaied on Bill &amp; Statements section. 
2. Installment fee is generated and displaied on Payments &amp; Other Transactions section.
</t>
    </r>
    <r>
      <rPr>
        <sz val="11"/>
        <color rgb="FFFF0000"/>
        <rFont val="Calibri"/>
        <family val="2"/>
        <charset val="204"/>
        <scheme val="minor"/>
      </rPr>
      <t>3. Total Paid = All installments paid + last EFT/Non-EFT fee amount. 
Total Due = Premium - Total Paid + EFT fee amount (+ Pliga/MVLE fee).</t>
    </r>
  </si>
  <si>
    <t>DD6+16</t>
  </si>
  <si>
    <t xml:space="preserve">1. Policy status is Active. </t>
  </si>
  <si>
    <t xml:space="preserve">5. Check Move To drop down again. </t>
  </si>
  <si>
    <t xml:space="preserve">3. Move To dropdown doesn't contain "Spin" and "Split" options. </t>
  </si>
  <si>
    <r>
      <t xml:space="preserve">1. Account: AccountFillData1, AccountCheckData1, AgencyFillData1
2. Policy: PrefillFillData1, PrefillValidateAddress1, InsuredFillData1, </t>
    </r>
    <r>
      <rPr>
        <b/>
        <sz val="11"/>
        <color theme="1"/>
        <rFont val="Calibri"/>
        <family val="2"/>
        <charset val="204"/>
        <scheme val="minor"/>
      </rPr>
      <t>InsuredFillData2</t>
    </r>
    <r>
      <rPr>
        <sz val="11"/>
        <color theme="1"/>
        <rFont val="Calibri"/>
        <family val="2"/>
        <charset val="204"/>
        <scheme val="minor"/>
      </rPr>
      <t xml:space="preserve">, GeneralFillData1, DriverFillData1, </t>
    </r>
    <r>
      <rPr>
        <b/>
        <sz val="11"/>
        <color theme="1"/>
        <rFont val="Calibri"/>
        <family val="2"/>
        <charset val="204"/>
        <scheme val="minor"/>
      </rPr>
      <t xml:space="preserve">DriverFillData2, </t>
    </r>
    <r>
      <rPr>
        <sz val="11"/>
        <color theme="1"/>
        <rFont val="Calibri"/>
        <family val="2"/>
        <charset val="204"/>
        <scheme val="minor"/>
      </rPr>
      <t>VehicleFillData1,</t>
    </r>
    <r>
      <rPr>
        <b/>
        <sz val="11"/>
        <color theme="1"/>
        <rFont val="Calibri"/>
        <family val="2"/>
        <charset val="204"/>
        <scheme val="minor"/>
      </rPr>
      <t xml:space="preserve"> VehicleFillData2</t>
    </r>
    <r>
      <rPr>
        <sz val="11"/>
        <color theme="1"/>
        <rFont val="Calibri"/>
        <family val="2"/>
        <charset val="204"/>
        <scheme val="minor"/>
      </rPr>
      <t>, PremiumPolicyFillData2, DocumentsFillData1</t>
    </r>
  </si>
  <si>
    <r>
      <t xml:space="preserve">1. Create new AZ account. 
2. Create AZ-policy with </t>
    </r>
    <r>
      <rPr>
        <b/>
        <sz val="11"/>
        <color theme="1"/>
        <rFont val="Calibri"/>
        <family val="2"/>
        <charset val="204"/>
        <scheme val="minor"/>
      </rPr>
      <t>2 NI/2 Drivers/2 Vehicles</t>
    </r>
    <r>
      <rPr>
        <sz val="11"/>
        <color theme="1"/>
        <rFont val="Calibri"/>
        <family val="2"/>
        <scheme val="minor"/>
      </rPr>
      <t xml:space="preserve">, payment plan is </t>
    </r>
    <r>
      <rPr>
        <b/>
        <sz val="11"/>
        <color theme="1"/>
        <rFont val="Calibri"/>
        <family val="2"/>
        <charset val="204"/>
        <scheme val="minor"/>
      </rPr>
      <t>Eleven Pay - Standard</t>
    </r>
    <r>
      <rPr>
        <sz val="11"/>
        <color theme="1"/>
        <rFont val="Calibri"/>
        <family val="2"/>
        <scheme val="minor"/>
      </rPr>
      <t xml:space="preserve"> and </t>
    </r>
    <r>
      <rPr>
        <b/>
        <sz val="11"/>
        <color theme="1"/>
        <rFont val="Calibri"/>
        <family val="2"/>
        <scheme val="minor"/>
      </rPr>
      <t>enabled AutoPay</t>
    </r>
    <r>
      <rPr>
        <sz val="11"/>
        <color theme="1"/>
        <rFont val="Calibri"/>
        <family val="2"/>
        <scheme val="minor"/>
      </rPr>
      <t xml:space="preserve">.  Payment method is Cash. </t>
    </r>
  </si>
  <si>
    <r>
      <t xml:space="preserve">1. Policy status is Active, renewal status is Proposed. 
2. Renewal Offer bill is NOT generated. 
3. Installment Schedule is re-calculated for renewal with payment plan </t>
    </r>
    <r>
      <rPr>
        <b/>
        <sz val="11"/>
        <rFont val="Calibri"/>
        <family val="2"/>
        <charset val="204"/>
        <scheme val="minor"/>
      </rPr>
      <t xml:space="preserve">Semi-Annual </t>
    </r>
    <r>
      <rPr>
        <sz val="11"/>
        <rFont val="Calibri"/>
        <family val="2"/>
        <scheme val="minor"/>
      </rPr>
      <t xml:space="preserve">(should be 2 installments). 
4. "Renewal - Policy Renewal Proposal" transaction is generated. 
</t>
    </r>
    <r>
      <rPr>
        <b/>
        <sz val="11"/>
        <color theme="3"/>
        <rFont val="Calibri"/>
        <family val="2"/>
        <scheme val="minor"/>
      </rPr>
      <t xml:space="preserve">5.1. PLIGA fee is generated. 
5.2. MVLE fee is generated. </t>
    </r>
  </si>
  <si>
    <r>
      <t xml:space="preserve">1. First Renewal bill is generated and displaied on Bill &amp; Statements section. 
2. Non-EFT Installment fee is generated and displaied on Payments &amp; Other Transactions section. 
</t>
    </r>
    <r>
      <rPr>
        <b/>
        <sz val="11"/>
        <color theme="3"/>
        <rFont val="Calibri"/>
        <family val="2"/>
        <charset val="204"/>
        <scheme val="minor"/>
      </rPr>
      <t xml:space="preserve">3.1. For NJ bill includes PLIGA fee. 
3.2. For NY bill includes MVLE fee. </t>
    </r>
  </si>
  <si>
    <r>
      <t xml:space="preserve">1. Run "Renewal Offer Generation Part2". 
2. Check Policy Consolidated and Billing screens. 
</t>
    </r>
    <r>
      <rPr>
        <b/>
        <sz val="11"/>
        <color theme="3"/>
        <rFont val="Calibri"/>
        <family val="2"/>
        <charset val="204"/>
        <scheme val="minor"/>
      </rPr>
      <t xml:space="preserve">2.1. Check PLIGA fee for NJ. 
2.2. Check MVLE fee for NY. </t>
    </r>
    <r>
      <rPr>
        <sz val="11"/>
        <color theme="3"/>
        <rFont val="Calibri"/>
        <family val="2"/>
        <charset val="204"/>
        <scheme val="minor"/>
      </rPr>
      <t xml:space="preserve">
</t>
    </r>
    <r>
      <rPr>
        <b/>
        <sz val="11"/>
        <rFont val="Calibri"/>
        <family val="2"/>
        <charset val="204"/>
        <scheme val="minor"/>
      </rPr>
      <t xml:space="preserve">3. Disable AutoPay. </t>
    </r>
  </si>
  <si>
    <t>1. Renewal becomes Active Policy.</t>
  </si>
  <si>
    <t>1. Policy status is Expired, renewal status is Active.</t>
  </si>
  <si>
    <t xml:space="preserve">1. Run aaaRecurringPaymentsProcessingJob.
2. Open billing and check that reccuring payment is NOT generated. </t>
  </si>
  <si>
    <t>1. Reccuring payment is NOT generated on Payments &amp; Other Transactions section.</t>
  </si>
  <si>
    <t xml:space="preserve">3. Make manual payment in full min due amount. </t>
  </si>
  <si>
    <t>3. Manual payment is posted on Payments &amp; Other Transactions section.</t>
  </si>
  <si>
    <t>TC_TPT_Billing and Payments_Define Payment Plan_007_Update Payment Central_031_CL_PT_001</t>
  </si>
  <si>
    <t>AAAQA-19664</t>
  </si>
  <si>
    <t xml:space="preserve">3. Navigate to Update Billing Account and uncheck AutoPay option.
4. Check message is displaying. </t>
  </si>
  <si>
    <t>3. AutoPay is disabled succesfully. 
4. An acknowledgement prompt appears with the message "I acknowledge to collect the minimum due in a one-time payment as un-enrolling from AutoPay now will stop the payment automatically withdrawn from the payment method currently on the Statement"</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</si>
</sst>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0"/>
      <color theme="0"/>
      <name val="Calibri"/>
      <family val="2"/>
      <scheme val="minor"/>
    </font>
    <font>
      <u/>
      <sz val="11"/>
      <color theme="10"/>
      <name val="Calibri"/>
      <family val="2"/>
    </font>
    <font>
      <sz val="11"/>
      <name val="Calibri"/>
      <family val="2"/>
      <charset val="204"/>
      <scheme val="minor"/>
    </font>
    <font>
      <b/>
      <sz val="11"/>
      <color rgb="FFFF0000"/>
      <name val="Calibri"/>
      <family val="2"/>
      <charset val="204"/>
      <scheme val="minor"/>
    </font>
    <font>
      <b/>
      <sz val="11"/>
      <color theme="1"/>
      <name val="Calibri"/>
      <family val="2"/>
      <charset val="204"/>
      <scheme val="minor"/>
    </font>
    <font>
      <sz val="11"/>
      <color theme="1" tint="0.34998626667073579"/>
      <name val="Calibri"/>
      <family val="2"/>
      <scheme val="minor"/>
    </font>
    <font>
      <b/>
      <sz val="11"/>
      <color theme="1" tint="0.34998626667073579"/>
      <name val="Calibri"/>
      <family val="2"/>
      <charset val="204"/>
      <scheme val="minor"/>
    </font>
    <font>
      <sz val="11"/>
      <color theme="1"/>
      <name val="Calibri"/>
      <family val="2"/>
      <charset val="204"/>
      <scheme val="minor"/>
    </font>
    <font>
      <b/>
      <sz val="11"/>
      <color theme="5"/>
      <name val="Calibri"/>
      <family val="2"/>
      <charset val="204"/>
      <scheme val="minor"/>
    </font>
    <font>
      <b/>
      <sz val="11"/>
      <color rgb="FFC00000"/>
      <name val="Calibri"/>
      <family val="2"/>
      <charset val="204"/>
      <scheme val="minor"/>
    </font>
    <font>
      <sz val="11"/>
      <color rgb="FFC00000"/>
      <name val="Calibri"/>
      <family val="2"/>
      <charset val="204"/>
      <scheme val="minor"/>
    </font>
    <font>
      <b/>
      <sz val="11"/>
      <name val="Calibri"/>
      <family val="2"/>
      <charset val="204"/>
      <scheme val="minor"/>
    </font>
    <font>
      <b/>
      <sz val="11"/>
      <color theme="3"/>
      <name val="Calibri"/>
      <family val="2"/>
      <charset val="204"/>
      <scheme val="minor"/>
    </font>
    <font>
      <u/>
      <sz val="11"/>
      <color theme="10"/>
      <name val="Calibri"/>
      <family val="2"/>
      <charset val="204"/>
    </font>
    <font>
      <sz val="11"/>
      <color theme="3"/>
      <name val="Calibri"/>
      <family val="2"/>
      <charset val="204"/>
      <scheme val="minor"/>
    </font>
    <font>
      <b/>
      <sz val="11"/>
      <color theme="3"/>
      <name val="Calibri"/>
      <family val="2"/>
      <scheme val="minor"/>
    </font>
    <font>
      <b/>
      <sz val="11"/>
      <color theme="1"/>
      <name val="Calibri"/>
      <family val="2"/>
      <scheme val="minor"/>
    </font>
    <font>
      <b/>
      <sz val="11"/>
      <color theme="5"/>
      <name val="Calibri"/>
      <family val="2"/>
      <scheme val="minor"/>
    </font>
    <font>
      <sz val="11"/>
      <name val="Calibri"/>
      <family val="2"/>
      <scheme val="minor"/>
    </font>
    <font>
      <b/>
      <sz val="11"/>
      <name val="Calibri"/>
      <family val="2"/>
      <scheme val="minor"/>
    </font>
    <font>
      <sz val="11"/>
      <name val="Calibri"/>
      <family val="2"/>
    </font>
    <font>
      <b/>
      <sz val="11"/>
      <color theme="4" tint="-0.249977111117893"/>
      <name val="Calibri"/>
      <family val="2"/>
    </font>
    <font>
      <b/>
      <sz val="11"/>
      <color theme="4" tint="-0.249977111117893"/>
      <name val="Calibri"/>
      <family val="2"/>
      <scheme val="minor"/>
    </font>
    <font>
      <sz val="11"/>
      <color theme="3"/>
      <name val="Calibri"/>
      <family val="2"/>
      <scheme val="minor"/>
    </font>
    <font>
      <i/>
      <sz val="11"/>
      <name val="Calibri"/>
      <family val="2"/>
      <charset val="204"/>
      <scheme val="minor"/>
    </font>
    <font>
      <sz val="11"/>
      <name val="Calibri"/>
      <family val="2"/>
      <charset val="204"/>
    </font>
    <font>
      <b/>
      <sz val="11"/>
      <color theme="4" tint="-0.249977111117893"/>
      <name val="Calibri"/>
      <family val="2"/>
      <charset val="204"/>
    </font>
    <font>
      <b/>
      <sz val="11"/>
      <color theme="4" tint="-0.249977111117893"/>
      <name val="Calibri"/>
      <family val="2"/>
      <charset val="204"/>
      <scheme val="minor"/>
    </font>
    <font>
      <sz val="11"/>
      <color theme="0" tint="-0.34998626667073579"/>
      <name val="Calibri"/>
      <family val="2"/>
      <charset val="204"/>
      <scheme val="minor"/>
    </font>
    <font>
      <b/>
      <sz val="11"/>
      <color rgb="FFC00000"/>
      <name val="Calibri"/>
      <family val="2"/>
      <scheme val="minor"/>
    </font>
    <font>
      <b/>
      <sz val="11"/>
      <color theme="3"/>
      <name val="Calibri"/>
      <family val="2"/>
      <charset val="204"/>
    </font>
    <font>
      <sz val="11"/>
      <color rgb="FFFF0000"/>
      <name val="Calibri"/>
      <family val="2"/>
      <charset val="204"/>
      <scheme val="minor"/>
    </font>
    <font>
      <b/>
      <sz val="11"/>
      <color rgb="FFFF0000"/>
      <name val="Calibri"/>
      <family val="2"/>
      <scheme val="minor"/>
    </font>
    <font>
      <b/>
      <sz val="11"/>
      <color theme="3" tint="-0.249977111117893"/>
      <name val="Calibri"/>
      <family val="2"/>
      <scheme val="minor"/>
    </font>
    <font>
      <sz val="11"/>
      <color rgb="FFC00000"/>
      <name val="Calibri"/>
      <family val="2"/>
      <scheme val="minor"/>
    </font>
    <font>
      <sz val="11"/>
      <color rgb="FFFF0000"/>
      <name val="Calibri"/>
      <family val="2"/>
      <scheme val="minor"/>
    </font>
    <font>
      <strike/>
      <sz val="11"/>
      <color rgb="FFFF0000"/>
      <name val="Calibri"/>
      <family val="2"/>
      <charset val="204"/>
      <scheme val="minor"/>
    </font>
  </fonts>
  <fills count="10">
    <fill>
      <patternFill patternType="none"/>
    </fill>
    <fill>
      <patternFill patternType="gray125"/>
    </fill>
    <fill>
      <patternFill patternType="solid">
        <fgColor theme="4"/>
      </patternFill>
    </fill>
    <fill>
      <patternFill patternType="solid">
        <fgColor theme="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0" fontId="1" fillId="2" borderId="0" applyNumberFormat="0" applyBorder="0" applyProtection="0">
      <alignment wrapText="1"/>
    </xf>
    <xf numFmtId="0" fontId="1" fillId="3" borderId="0" applyNumberFormat="0" applyBorder="0" applyProtection="0">
      <alignment wrapText="1"/>
    </xf>
    <xf numFmtId="0" fontId="2" fillId="0" borderId="0" applyNumberFormat="0" applyFill="0" applyBorder="0" applyAlignment="0" applyProtection="0">
      <alignment vertical="top"/>
      <protection locked="0"/>
    </xf>
  </cellStyleXfs>
  <cellXfs count="244">
    <xf numFmtId="0" fontId="0" fillId="0" borderId="0" xfId="0"/>
    <xf numFmtId="0" fontId="0" fillId="0" borderId="0" xfId="0"/>
    <xf numFmtId="0" fontId="6" fillId="0" borderId="1" xfId="0" applyFont="1" applyBorder="1"/>
    <xf numFmtId="0" fontId="4" fillId="0" borderId="1" xfId="0" applyFont="1" applyBorder="1"/>
    <xf numFmtId="0" fontId="6" fillId="0" borderId="3" xfId="0" applyFont="1" applyBorder="1"/>
    <xf numFmtId="0" fontId="7" fillId="0" borderId="6" xfId="0" applyFont="1" applyBorder="1" applyAlignment="1">
      <alignment horizontal="center"/>
    </xf>
    <xf numFmtId="0" fontId="7" fillId="0" borderId="7" xfId="0" applyFont="1" applyBorder="1" applyAlignment="1">
      <alignment horizontal="center"/>
    </xf>
    <xf numFmtId="0" fontId="4" fillId="0" borderId="7" xfId="0" applyFont="1" applyBorder="1" applyAlignment="1">
      <alignment horizontal="center"/>
    </xf>
    <xf numFmtId="0" fontId="7" fillId="0" borderId="8" xfId="0" applyFont="1" applyBorder="1" applyAlignment="1">
      <alignment horizontal="center"/>
    </xf>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0" fontId="0" fillId="0" borderId="17" xfId="0" applyBorder="1" applyAlignment="1">
      <alignment horizontal="center"/>
    </xf>
    <xf numFmtId="0" fontId="0" fillId="0" borderId="12" xfId="0" applyBorder="1" applyAlignment="1">
      <alignment horizontal="center"/>
    </xf>
    <xf numFmtId="0" fontId="5" fillId="0" borderId="16" xfId="0" applyFont="1" applyBorder="1" applyAlignment="1">
      <alignment horizontal="center"/>
    </xf>
    <xf numFmtId="0" fontId="5" fillId="0" borderId="11" xfId="0" applyFont="1" applyBorder="1" applyAlignment="1">
      <alignment horizontal="center"/>
    </xf>
    <xf numFmtId="0" fontId="0" fillId="0" borderId="0" xfId="0" applyBorder="1" applyAlignment="1">
      <alignment horizontal="center"/>
    </xf>
    <xf numFmtId="0" fontId="5" fillId="0" borderId="0" xfId="0" applyFont="1" applyBorder="1" applyAlignment="1">
      <alignment horizontal="center"/>
    </xf>
    <xf numFmtId="0" fontId="5" fillId="4" borderId="13" xfId="0" applyFont="1" applyFill="1" applyBorder="1" applyAlignment="1">
      <alignment horizontal="center"/>
    </xf>
    <xf numFmtId="0" fontId="5" fillId="4" borderId="15" xfId="0" applyFont="1" applyFill="1" applyBorder="1" applyAlignment="1">
      <alignment horizontal="center"/>
    </xf>
    <xf numFmtId="0" fontId="8" fillId="0" borderId="0" xfId="0" applyFont="1" applyAlignment="1">
      <alignment horizontal="left" vertical="top" wrapText="1"/>
    </xf>
    <xf numFmtId="0" fontId="9"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8" fillId="0" borderId="0" xfId="0" applyFont="1" applyAlignment="1">
      <alignment horizontal="left" vertical="center" wrapText="1"/>
    </xf>
    <xf numFmtId="0" fontId="5"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8" fillId="4" borderId="1" xfId="0" applyFont="1" applyFill="1" applyBorder="1" applyAlignment="1">
      <alignment horizontal="left" vertical="center" wrapText="1"/>
    </xf>
    <xf numFmtId="0" fontId="19" fillId="0" borderId="0" xfId="0" applyFont="1" applyAlignment="1">
      <alignment horizontal="left" vertical="center"/>
    </xf>
    <xf numFmtId="0" fontId="19" fillId="0" borderId="1" xfId="0" applyFont="1" applyBorder="1" applyAlignment="1">
      <alignment horizontal="left" vertical="top" wrapText="1"/>
    </xf>
    <xf numFmtId="0" fontId="0" fillId="0" borderId="1" xfId="0" applyFont="1" applyBorder="1" applyAlignment="1">
      <alignment horizontal="left" vertical="top" wrapText="1"/>
    </xf>
    <xf numFmtId="0" fontId="19" fillId="0" borderId="0" xfId="0" applyFont="1" applyAlignment="1">
      <alignment horizontal="left" vertical="top"/>
    </xf>
    <xf numFmtId="0" fontId="20" fillId="0" borderId="1" xfId="0" applyFont="1" applyBorder="1" applyAlignment="1">
      <alignment horizontal="left" vertical="top" wrapText="1"/>
    </xf>
    <xf numFmtId="0" fontId="21" fillId="0" borderId="1" xfId="3" applyFont="1" applyBorder="1" applyAlignment="1" applyProtection="1">
      <alignment horizontal="left" vertical="top" wrapText="1"/>
    </xf>
    <xf numFmtId="0" fontId="19" fillId="0" borderId="1" xfId="0" applyFont="1" applyBorder="1" applyAlignment="1">
      <alignment horizontal="left"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2" fillId="7" borderId="1" xfId="3" applyFill="1" applyBorder="1" applyAlignment="1" applyProtection="1">
      <alignment horizontal="left" vertical="top" wrapText="1"/>
    </xf>
    <xf numFmtId="0" fontId="26" fillId="0" borderId="1" xfId="3" applyFont="1" applyBorder="1" applyAlignment="1" applyProtection="1">
      <alignment horizontal="left" vertical="top" wrapText="1"/>
    </xf>
    <xf numFmtId="0" fontId="29" fillId="0" borderId="0" xfId="0" applyFont="1" applyAlignment="1">
      <alignment horizontal="left" vertical="top" wrapText="1"/>
    </xf>
    <xf numFmtId="0" fontId="8" fillId="7"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19" fillId="0" borderId="1" xfId="0" applyFont="1" applyBorder="1" applyAlignment="1">
      <alignment horizontal="left" vertical="top" wrapText="1"/>
    </xf>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0" fontId="3" fillId="0" borderId="1" xfId="0" applyFont="1" applyBorder="1" applyAlignment="1">
      <alignment horizontal="left" vertical="top" wrapText="1"/>
    </xf>
    <xf numFmtId="0" fontId="12"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Font="1" applyAlignment="1">
      <alignment vertical="center"/>
    </xf>
    <xf numFmtId="0" fontId="0" fillId="0" borderId="0" xfId="0" applyFont="1"/>
    <xf numFmtId="0" fontId="0" fillId="0" borderId="1" xfId="0" applyFont="1" applyBorder="1"/>
    <xf numFmtId="0" fontId="0" fillId="0" borderId="1" xfId="0" applyFont="1" applyFill="1" applyBorder="1" applyAlignment="1">
      <alignment horizontal="left" vertical="top" wrapText="1"/>
    </xf>
    <xf numFmtId="0" fontId="20" fillId="5" borderId="1" xfId="0" applyFont="1" applyFill="1" applyBorder="1" applyAlignment="1">
      <alignment horizontal="left" vertical="top" wrapText="1"/>
    </xf>
    <xf numFmtId="0" fontId="19" fillId="5" borderId="1" xfId="0" applyFont="1" applyFill="1" applyBorder="1" applyAlignment="1">
      <alignment horizontal="left" vertical="top" wrapText="1"/>
    </xf>
    <xf numFmtId="0" fontId="16" fillId="5" borderId="1" xfId="0" applyFont="1" applyFill="1" applyBorder="1" applyAlignment="1">
      <alignment horizontal="left" vertical="top" wrapText="1"/>
    </xf>
    <xf numFmtId="0" fontId="0" fillId="0" borderId="1" xfId="0" applyFont="1" applyFill="1" applyBorder="1"/>
    <xf numFmtId="0" fontId="0" fillId="0" borderId="0" xfId="0" applyFont="1" applyFill="1"/>
    <xf numFmtId="0" fontId="19" fillId="0" borderId="0" xfId="0" applyFont="1" applyFill="1" applyAlignment="1">
      <alignment horizontal="left" vertical="top" wrapText="1"/>
    </xf>
    <xf numFmtId="0" fontId="19" fillId="8" borderId="1" xfId="0" applyFont="1" applyFill="1" applyBorder="1" applyAlignment="1">
      <alignment horizontal="left" vertical="top" wrapText="1"/>
    </xf>
    <xf numFmtId="0" fontId="19"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8" borderId="1" xfId="0" applyFont="1" applyFill="1" applyBorder="1"/>
    <xf numFmtId="0" fontId="10" fillId="4" borderId="1" xfId="0" applyFont="1" applyFill="1" applyBorder="1" applyAlignment="1">
      <alignment horizontal="left" vertical="top" wrapText="1"/>
    </xf>
    <xf numFmtId="0" fontId="0" fillId="0" borderId="0" xfId="0" applyFont="1" applyAlignment="1">
      <alignment vertical="top" wrapText="1"/>
    </xf>
    <xf numFmtId="0" fontId="0" fillId="8" borderId="1" xfId="0" applyFill="1" applyBorder="1" applyAlignment="1">
      <alignment horizontal="left" vertical="top" wrapText="1"/>
    </xf>
    <xf numFmtId="0" fontId="10" fillId="0" borderId="0" xfId="0" applyFont="1" applyAlignment="1">
      <alignment horizontal="left" vertical="center" wrapText="1"/>
    </xf>
    <xf numFmtId="0" fontId="32" fillId="0" borderId="1" xfId="0" applyFont="1" applyBorder="1" applyAlignment="1">
      <alignment horizontal="left" vertical="top" wrapText="1"/>
    </xf>
    <xf numFmtId="0" fontId="3" fillId="0" borderId="0" xfId="0" applyFont="1" applyAlignment="1">
      <alignment horizontal="left" vertical="top" wrapText="1"/>
    </xf>
    <xf numFmtId="0" fontId="14" fillId="0" borderId="1" xfId="3" applyFont="1" applyBorder="1" applyAlignment="1" applyProtection="1">
      <alignment horizontal="left" vertical="top" wrapText="1"/>
    </xf>
    <xf numFmtId="0" fontId="19" fillId="0" borderId="1" xfId="0" applyFont="1" applyBorder="1" applyAlignment="1">
      <alignment horizontal="left" vertical="top" wrapText="1"/>
    </xf>
    <xf numFmtId="0" fontId="30"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0" fillId="0" borderId="2" xfId="0" applyFont="1" applyBorder="1" applyAlignment="1">
      <alignment horizontal="left" vertical="top" wrapText="1"/>
    </xf>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17" fillId="0" borderId="1" xfId="0" applyFont="1" applyBorder="1" applyAlignment="1">
      <alignment horizontal="left" vertical="top" wrapText="1"/>
    </xf>
    <xf numFmtId="0" fontId="20" fillId="0" borderId="1" xfId="0" applyFont="1" applyBorder="1" applyAlignment="1">
      <alignment horizontal="left" vertical="top"/>
    </xf>
    <xf numFmtId="0" fontId="19" fillId="0" borderId="1" xfId="0" applyFont="1" applyBorder="1"/>
    <xf numFmtId="0" fontId="20" fillId="0" borderId="1" xfId="0" applyFont="1" applyFill="1" applyBorder="1" applyAlignment="1">
      <alignment horizontal="left" vertical="top"/>
    </xf>
    <xf numFmtId="0" fontId="19"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16" fillId="0" borderId="1" xfId="0" applyFont="1" applyBorder="1" applyAlignment="1">
      <alignment horizontal="left" vertical="top" wrapText="1"/>
    </xf>
    <xf numFmtId="0" fontId="19" fillId="0" borderId="1" xfId="0" applyFont="1" applyFill="1" applyBorder="1" applyAlignment="1">
      <alignment vertical="top" wrapText="1"/>
    </xf>
    <xf numFmtId="0" fontId="33" fillId="0" borderId="0" xfId="0" applyFont="1" applyAlignment="1">
      <alignment horizontal="center" vertical="center"/>
    </xf>
    <xf numFmtId="0" fontId="18" fillId="4" borderId="1" xfId="0" applyFont="1" applyFill="1" applyBorder="1" applyAlignment="1">
      <alignment vertical="center" wrapText="1"/>
    </xf>
    <xf numFmtId="0" fontId="0" fillId="0" borderId="1" xfId="0" applyFont="1" applyBorder="1" applyAlignment="1">
      <alignment horizontal="left" vertical="top"/>
    </xf>
    <xf numFmtId="0" fontId="0" fillId="0" borderId="1" xfId="0" applyFont="1" applyBorder="1" applyAlignment="1">
      <alignment vertical="top" wrapText="1"/>
    </xf>
    <xf numFmtId="0" fontId="0" fillId="0" borderId="1" xfId="0" applyFont="1" applyFill="1" applyBorder="1" applyAlignment="1">
      <alignment vertical="top" wrapText="1"/>
    </xf>
    <xf numFmtId="0" fontId="0" fillId="0" borderId="1" xfId="0" applyFont="1" applyBorder="1" applyAlignment="1">
      <alignment vertical="top"/>
    </xf>
    <xf numFmtId="0" fontId="19" fillId="0" borderId="1" xfId="0" applyFont="1" applyBorder="1" applyAlignment="1">
      <alignment vertical="top"/>
    </xf>
    <xf numFmtId="0" fontId="24" fillId="0" borderId="1" xfId="0" applyFont="1" applyBorder="1" applyAlignment="1">
      <alignment horizontal="left" vertical="top" wrapText="1"/>
    </xf>
    <xf numFmtId="0" fontId="0" fillId="0" borderId="0" xfId="0" applyFont="1" applyAlignment="1">
      <alignment vertical="top"/>
    </xf>
    <xf numFmtId="0" fontId="0" fillId="0" borderId="1" xfId="0" applyFont="1" applyFill="1" applyBorder="1" applyAlignment="1">
      <alignment horizontal="left" vertical="top"/>
    </xf>
    <xf numFmtId="0" fontId="0" fillId="0" borderId="0" xfId="0" applyFont="1" applyAlignment="1">
      <alignment horizontal="left" vertical="top"/>
    </xf>
    <xf numFmtId="0" fontId="19" fillId="7"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2" fillId="0" borderId="1" xfId="3" applyBorder="1" applyAlignment="1" applyProtection="1">
      <alignment vertical="top" wrapText="1"/>
    </xf>
    <xf numFmtId="0" fontId="19" fillId="0" borderId="1" xfId="0" applyFont="1" applyFill="1" applyBorder="1" applyAlignment="1">
      <alignment horizontal="left" vertical="top" wrapText="1"/>
    </xf>
    <xf numFmtId="0" fontId="7" fillId="0" borderId="18" xfId="0" applyFont="1" applyFill="1" applyBorder="1" applyAlignment="1">
      <alignment horizontal="center"/>
    </xf>
    <xf numFmtId="0" fontId="0" fillId="0" borderId="16" xfId="0" applyBorder="1"/>
    <xf numFmtId="0" fontId="0" fillId="0" borderId="17" xfId="0" applyBorder="1" applyAlignment="1">
      <alignment horizontal="right"/>
    </xf>
    <xf numFmtId="0" fontId="0" fillId="0" borderId="11" xfId="0" applyBorder="1"/>
    <xf numFmtId="0" fontId="0" fillId="0" borderId="12" xfId="0" applyBorder="1" applyAlignment="1">
      <alignment horizontal="right"/>
    </xf>
    <xf numFmtId="0" fontId="6" fillId="5" borderId="13" xfId="0" applyFont="1" applyFill="1" applyBorder="1"/>
    <xf numFmtId="0" fontId="6" fillId="5" borderId="14" xfId="0" applyFont="1" applyFill="1" applyBorder="1"/>
    <xf numFmtId="0" fontId="4" fillId="5" borderId="14" xfId="0" applyFont="1" applyFill="1" applyBorder="1"/>
    <xf numFmtId="0" fontId="6" fillId="5" borderId="15" xfId="0" applyFont="1" applyFill="1" applyBorder="1"/>
    <xf numFmtId="0" fontId="0" fillId="5" borderId="13" xfId="0" applyFill="1" applyBorder="1"/>
    <xf numFmtId="0" fontId="5" fillId="5" borderId="15" xfId="0" applyFont="1" applyFill="1" applyBorder="1"/>
    <xf numFmtId="0" fontId="3" fillId="0" borderId="1" xfId="0" applyFont="1" applyBorder="1" applyAlignment="1">
      <alignment horizontal="left" vertical="top" wrapText="1"/>
    </xf>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8" fillId="0" borderId="1" xfId="0" applyFont="1" applyBorder="1" applyAlignment="1">
      <alignment horizontal="left" vertical="top" wrapText="1"/>
    </xf>
    <xf numFmtId="0" fontId="19" fillId="0" borderId="1" xfId="0" applyFont="1" applyBorder="1" applyAlignment="1">
      <alignment horizontal="left" vertical="top" wrapText="1"/>
    </xf>
    <xf numFmtId="0" fontId="26" fillId="0" borderId="1" xfId="3" applyFont="1" applyFill="1" applyBorder="1" applyAlignment="1" applyProtection="1">
      <alignment horizontal="left" vertical="top" wrapText="1"/>
    </xf>
    <xf numFmtId="0" fontId="2" fillId="0" borderId="1" xfId="3" applyFill="1" applyBorder="1" applyAlignment="1" applyProtection="1">
      <alignment horizontal="left" vertical="top" wrapText="1"/>
    </xf>
    <xf numFmtId="0" fontId="5" fillId="0" borderId="1" xfId="0" applyFont="1" applyFill="1" applyBorder="1" applyAlignment="1">
      <alignment horizontal="left" vertical="top" wrapText="1"/>
    </xf>
    <xf numFmtId="0" fontId="26" fillId="9" borderId="1" xfId="3" applyFont="1" applyFill="1" applyBorder="1" applyAlignment="1" applyProtection="1">
      <alignment horizontal="left" vertical="top" wrapText="1"/>
    </xf>
    <xf numFmtId="0" fontId="3"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2" fillId="9" borderId="1" xfId="3" applyFill="1" applyBorder="1" applyAlignment="1" applyProtection="1">
      <alignment horizontal="left" vertical="top" wrapText="1"/>
    </xf>
    <xf numFmtId="0" fontId="0" fillId="0" borderId="1" xfId="0" applyBorder="1" applyAlignment="1">
      <alignment horizontal="left" vertical="top" wrapText="1"/>
    </xf>
    <xf numFmtId="0" fontId="19" fillId="0" borderId="3" xfId="0" applyFont="1" applyBorder="1" applyAlignment="1">
      <alignment horizontal="left" vertical="top" wrapText="1"/>
    </xf>
    <xf numFmtId="0" fontId="8" fillId="0"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8" fillId="0" borderId="2" xfId="0" applyFont="1" applyFill="1" applyBorder="1" applyAlignment="1">
      <alignment horizontal="left" vertical="top" wrapText="1"/>
    </xf>
    <xf numFmtId="0" fontId="19" fillId="0" borderId="1" xfId="0" applyFont="1" applyBorder="1" applyAlignment="1">
      <alignment vertical="top" wrapText="1"/>
    </xf>
    <xf numFmtId="0" fontId="19" fillId="0" borderId="0" xfId="0" applyFont="1" applyAlignment="1">
      <alignment horizontal="left" vertical="top" wrapText="1"/>
    </xf>
    <xf numFmtId="0" fontId="2" fillId="0" borderId="1" xfId="3" applyBorder="1" applyAlignment="1" applyProtection="1">
      <alignment horizontal="left" vertical="top" wrapText="1"/>
    </xf>
    <xf numFmtId="0" fontId="8" fillId="0" borderId="0" xfId="0" applyFont="1" applyFill="1" applyAlignment="1">
      <alignment horizontal="left" vertical="top" wrapText="1"/>
    </xf>
    <xf numFmtId="0" fontId="9"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8" fillId="0" borderId="0" xfId="0" applyFont="1" applyFill="1" applyAlignment="1">
      <alignment horizontal="left" vertical="center" wrapText="1"/>
    </xf>
    <xf numFmtId="0" fontId="14" fillId="0" borderId="1" xfId="3" applyFont="1" applyFill="1" applyBorder="1" applyAlignment="1" applyProtection="1">
      <alignment horizontal="left" vertical="top" wrapText="1"/>
    </xf>
    <xf numFmtId="0" fontId="25"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8" fillId="0" borderId="1" xfId="0" applyFont="1" applyBorder="1" applyAlignment="1">
      <alignment horizontal="left" vertical="top" wrapText="1"/>
    </xf>
    <xf numFmtId="0" fontId="3" fillId="0" borderId="1" xfId="0" applyFont="1" applyBorder="1" applyAlignment="1">
      <alignment horizontal="left" vertical="top" wrapText="1"/>
    </xf>
    <xf numFmtId="0" fontId="8" fillId="0" borderId="2" xfId="0" applyFont="1" applyFill="1" applyBorder="1" applyAlignment="1">
      <alignment horizontal="left" vertical="top" wrapText="1"/>
    </xf>
    <xf numFmtId="0" fontId="3"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0" fontId="12" fillId="0" borderId="3" xfId="0" applyFont="1" applyFill="1" applyBorder="1" applyAlignment="1">
      <alignment horizontal="left" vertical="top" wrapText="1"/>
    </xf>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8" borderId="1" xfId="0" applyFill="1" applyBorder="1" applyAlignment="1">
      <alignment vertical="top" wrapText="1"/>
    </xf>
    <xf numFmtId="0" fontId="2" fillId="8" borderId="1" xfId="3" applyFill="1" applyBorder="1" applyAlignment="1" applyProtection="1">
      <alignment vertical="top" wrapText="1"/>
    </xf>
    <xf numFmtId="0" fontId="0" fillId="8" borderId="1" xfId="0" applyFont="1" applyFill="1" applyBorder="1" applyAlignment="1">
      <alignment vertical="top" wrapText="1"/>
    </xf>
    <xf numFmtId="0" fontId="8" fillId="0" borderId="1" xfId="0" applyFont="1" applyFill="1" applyBorder="1" applyAlignment="1">
      <alignment vertical="top" wrapText="1"/>
    </xf>
    <xf numFmtId="0" fontId="19" fillId="0" borderId="0" xfId="0" applyFont="1" applyBorder="1" applyAlignment="1">
      <alignment horizontal="left" vertical="top" wrapText="1"/>
    </xf>
    <xf numFmtId="0" fontId="19" fillId="0" borderId="0" xfId="0" applyFont="1" applyBorder="1" applyAlignment="1">
      <alignment vertical="top" wrapText="1"/>
    </xf>
    <xf numFmtId="0" fontId="8" fillId="0" borderId="0" xfId="0" applyFont="1" applyFill="1" applyBorder="1" applyAlignment="1">
      <alignment horizontal="left" vertical="top" wrapText="1"/>
    </xf>
    <xf numFmtId="0" fontId="19" fillId="0" borderId="0" xfId="0" applyFont="1" applyBorder="1" applyAlignment="1">
      <alignment horizontal="left" vertical="top"/>
    </xf>
    <xf numFmtId="0" fontId="3" fillId="0" borderId="0" xfId="0" applyFont="1" applyBorder="1" applyAlignment="1">
      <alignment horizontal="left" vertical="top" wrapText="1"/>
    </xf>
    <xf numFmtId="0" fontId="2" fillId="0" borderId="0" xfId="3" applyBorder="1" applyAlignment="1" applyProtection="1">
      <alignment horizontal="left" vertical="top" wrapText="1"/>
    </xf>
    <xf numFmtId="0" fontId="0" fillId="7" borderId="1" xfId="0" applyFont="1" applyFill="1" applyBorder="1"/>
    <xf numFmtId="0" fontId="12" fillId="7" borderId="1" xfId="0" applyFont="1" applyFill="1" applyBorder="1" applyAlignment="1">
      <alignment horizontal="left" vertical="top" wrapText="1"/>
    </xf>
    <xf numFmtId="0" fontId="0" fillId="7" borderId="1" xfId="0" applyFill="1" applyBorder="1" applyAlignment="1">
      <alignment vertical="top" wrapText="1"/>
    </xf>
    <xf numFmtId="0" fontId="2" fillId="7" borderId="1" xfId="3" applyFill="1" applyBorder="1" applyAlignment="1" applyProtection="1">
      <alignment vertical="top" wrapText="1"/>
    </xf>
    <xf numFmtId="0" fontId="2" fillId="0" borderId="1" xfId="3" applyBorder="1" applyAlignment="1" applyProtection="1"/>
    <xf numFmtId="0" fontId="3" fillId="0" borderId="0" xfId="0" applyFont="1" applyBorder="1" applyAlignment="1">
      <alignment horizontal="left" vertical="top"/>
    </xf>
    <xf numFmtId="0" fontId="3" fillId="0" borderId="0" xfId="0" applyFont="1" applyBorder="1" applyAlignment="1">
      <alignment vertical="top" wrapText="1"/>
    </xf>
    <xf numFmtId="0" fontId="3" fillId="0" borderId="0" xfId="0" applyFont="1" applyAlignment="1">
      <alignment horizontal="left" vertical="top"/>
    </xf>
    <xf numFmtId="0" fontId="14" fillId="0" borderId="0" xfId="3" applyFont="1" applyBorder="1" applyAlignment="1" applyProtection="1">
      <alignment vertical="top" wrapText="1"/>
    </xf>
    <xf numFmtId="0" fontId="3" fillId="0" borderId="1" xfId="0" applyFont="1" applyBorder="1" applyAlignment="1">
      <alignment horizontal="left" vertical="top"/>
    </xf>
    <xf numFmtId="0" fontId="3" fillId="0" borderId="1" xfId="0" applyFont="1" applyBorder="1" applyAlignment="1">
      <alignment vertical="top" wrapText="1"/>
    </xf>
    <xf numFmtId="0" fontId="12" fillId="0" borderId="2" xfId="0" applyFont="1" applyBorder="1" applyAlignment="1">
      <alignment horizontal="left" vertical="top" wrapText="1"/>
    </xf>
    <xf numFmtId="0" fontId="18" fillId="4"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19" fillId="0" borderId="1" xfId="0" applyFont="1" applyBorder="1" applyAlignment="1">
      <alignment horizontal="left" vertical="top" wrapText="1"/>
    </xf>
    <xf numFmtId="0" fontId="19" fillId="7" borderId="1" xfId="0" applyFont="1" applyFill="1" applyBorder="1" applyAlignment="1">
      <alignment vertical="top" wrapText="1"/>
    </xf>
    <xf numFmtId="0" fontId="2" fillId="0" borderId="1" xfId="3" applyFill="1" applyBorder="1" applyAlignment="1" applyProtection="1">
      <alignment vertical="top" wrapText="1"/>
    </xf>
    <xf numFmtId="0" fontId="37" fillId="7" borderId="1" xfId="0" applyFont="1" applyFill="1" applyBorder="1" applyAlignment="1">
      <alignment horizontal="left" vertical="top" wrapText="1"/>
    </xf>
    <xf numFmtId="0" fontId="8" fillId="7" borderId="1" xfId="0" applyFont="1" applyFill="1" applyBorder="1" applyAlignment="1">
      <alignment vertical="top" wrapText="1"/>
    </xf>
    <xf numFmtId="0" fontId="0" fillId="7" borderId="1" xfId="0" applyFont="1" applyFill="1" applyBorder="1" applyAlignment="1">
      <alignment vertical="top" wrapText="1"/>
    </xf>
    <xf numFmtId="0" fontId="2" fillId="7" borderId="2" xfId="3" applyFill="1" applyBorder="1" applyAlignment="1" applyProtection="1">
      <alignment vertical="top" wrapText="1"/>
    </xf>
    <xf numFmtId="0" fontId="0" fillId="0" borderId="1" xfId="0"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Border="1" applyAlignment="1">
      <alignment horizontal="left" vertical="top" wrapText="1"/>
    </xf>
    <xf numFmtId="0" fontId="8" fillId="0" borderId="1" xfId="0" applyFont="1" applyBorder="1" applyAlignment="1">
      <alignment horizontal="left" vertical="top" wrapText="1"/>
    </xf>
    <xf numFmtId="0" fontId="8" fillId="6" borderId="4" xfId="0" applyFont="1" applyFill="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Border="1" applyAlignment="1">
      <alignment horizontal="left" vertical="top" wrapText="1"/>
    </xf>
    <xf numFmtId="0" fontId="8" fillId="6" borderId="4" xfId="0" applyFont="1" applyFill="1" applyBorder="1" applyAlignment="1">
      <alignment horizontal="left" vertical="center" wrapText="1"/>
    </xf>
    <xf numFmtId="0" fontId="5" fillId="9" borderId="2" xfId="0" applyFont="1" applyFill="1" applyBorder="1" applyAlignment="1">
      <alignment horizontal="left" vertical="top" wrapText="1"/>
    </xf>
    <xf numFmtId="0" fontId="5" fillId="9" borderId="3" xfId="0" applyFont="1" applyFill="1" applyBorder="1" applyAlignment="1">
      <alignment horizontal="left"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4" xfId="0" applyFont="1" applyFill="1" applyBorder="1" applyAlignment="1">
      <alignment horizontal="left" vertical="center" wrapText="1"/>
    </xf>
    <xf numFmtId="0" fontId="12"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12" fillId="0" borderId="2"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3" xfId="0" applyFont="1" applyFill="1" applyBorder="1" applyAlignment="1">
      <alignment horizontal="left" vertical="top" wrapText="1"/>
    </xf>
    <xf numFmtId="0" fontId="19" fillId="0" borderId="1" xfId="0" applyFont="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19"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30" fillId="0" borderId="1" xfId="0" applyFont="1" applyFill="1" applyBorder="1" applyAlignment="1">
      <alignment horizontal="left" vertical="top" wrapText="1"/>
    </xf>
    <xf numFmtId="0" fontId="35" fillId="0"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0"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5" xfId="0" applyFont="1" applyBorder="1" applyAlignment="1">
      <alignment horizontal="left" vertical="top" wrapText="1"/>
    </xf>
    <xf numFmtId="0" fontId="19" fillId="0" borderId="3" xfId="0" applyFont="1" applyBorder="1" applyAlignment="1">
      <alignment horizontal="left" vertical="top" wrapText="1"/>
    </xf>
    <xf numFmtId="0" fontId="2" fillId="0" borderId="2" xfId="3" applyBorder="1" applyAlignment="1" applyProtection="1">
      <alignment horizontal="left" vertical="top" wrapText="1"/>
    </xf>
    <xf numFmtId="0" fontId="0" fillId="0" borderId="5" xfId="0" applyFont="1" applyBorder="1" applyAlignment="1">
      <alignment horizontal="left" vertical="top" wrapText="1"/>
    </xf>
    <xf numFmtId="0" fontId="2" fillId="0" borderId="1" xfId="3" applyBorder="1" applyAlignment="1" applyProtection="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36" fillId="0" borderId="2" xfId="0" applyFont="1" applyBorder="1" applyAlignment="1">
      <alignment horizontal="left" vertical="top" wrapText="1"/>
    </xf>
    <xf numFmtId="0" fontId="36" fillId="0" borderId="5" xfId="0" applyFont="1" applyBorder="1" applyAlignment="1">
      <alignment horizontal="left" vertical="top" wrapText="1"/>
    </xf>
    <xf numFmtId="0" fontId="36" fillId="0" borderId="3" xfId="0" applyFont="1" applyBorder="1" applyAlignment="1">
      <alignment horizontal="left" vertical="top" wrapText="1"/>
    </xf>
    <xf numFmtId="0" fontId="19" fillId="7" borderId="2" xfId="0" applyFont="1" applyFill="1" applyBorder="1" applyAlignment="1">
      <alignment horizontal="left" vertical="top" wrapText="1"/>
    </xf>
    <xf numFmtId="0" fontId="19" fillId="7" borderId="5" xfId="0" applyFont="1" applyFill="1" applyBorder="1" applyAlignment="1">
      <alignment horizontal="left" vertical="top" wrapText="1"/>
    </xf>
    <xf numFmtId="0" fontId="19" fillId="7" borderId="3" xfId="0" applyFont="1" applyFill="1" applyBorder="1" applyAlignment="1">
      <alignment horizontal="left" vertical="top" wrapText="1"/>
    </xf>
    <xf numFmtId="0" fontId="2" fillId="7" borderId="2" xfId="3" applyFill="1" applyBorder="1" applyAlignment="1" applyProtection="1">
      <alignment horizontal="left" vertical="top" wrapText="1"/>
    </xf>
  </cellXfs>
  <cellStyles count="4">
    <cellStyle name="Accent1 2" xfId="1"/>
    <cellStyle name="Accent3 2" xfId="2"/>
    <cellStyle name="Hyperlink" xfId="3" builtinId="8"/>
    <cellStyle name="Normal" xfId="0" builtinId="0"/>
  </cellStyles>
  <dxfs count="0"/>
  <tableStyles count="0" defaultTableStyle="TableStyleMedium9" defaultPivotStyle="PivotStyleLight16"/>
  <colors>
    <mruColors>
      <color rgb="FF4FFF9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jira.exigeninsurance.com/browse/AAAQA-19688" TargetMode="External"/><Relationship Id="rId7" Type="http://schemas.openxmlformats.org/officeDocument/2006/relationships/printerSettings" Target="../printerSettings/printerSettings9.bin"/><Relationship Id="rId2" Type="http://schemas.openxmlformats.org/officeDocument/2006/relationships/hyperlink" Target="https://jira.exigeninsurance.com/browse/AAAQA-19688" TargetMode="External"/><Relationship Id="rId1" Type="http://schemas.openxmlformats.org/officeDocument/2006/relationships/hyperlink" Target="https://jira.exigeninsurance.com/browse/AAAQA-19688" TargetMode="External"/><Relationship Id="rId6" Type="http://schemas.openxmlformats.org/officeDocument/2006/relationships/hyperlink" Target="https://jira.exigeninsurance.com/browse/AAAQA-19612" TargetMode="External"/><Relationship Id="rId5" Type="http://schemas.openxmlformats.org/officeDocument/2006/relationships/hyperlink" Target="https://jira.exigeninsurance.com/browse/AAAQA-19616" TargetMode="External"/><Relationship Id="rId4" Type="http://schemas.openxmlformats.org/officeDocument/2006/relationships/hyperlink" Target="https://jira.exigeninsurance.com/browse/AAAQA-19688"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jira.exigeninsurance.com/browse/AAAQA-19664" TargetMode="External"/><Relationship Id="rId2" Type="http://schemas.openxmlformats.org/officeDocument/2006/relationships/hyperlink" Target="https://jira.exigeninsurance.com/browse/AAAQA-19621" TargetMode="External"/><Relationship Id="rId1" Type="http://schemas.openxmlformats.org/officeDocument/2006/relationships/hyperlink" Target="https://jira.exigeninsurance.com/browse/AAAQA-19621" TargetMode="External"/><Relationship Id="rId5" Type="http://schemas.openxmlformats.org/officeDocument/2006/relationships/printerSettings" Target="../printerSettings/printerSettings10.bin"/><Relationship Id="rId4" Type="http://schemas.openxmlformats.org/officeDocument/2006/relationships/hyperlink" Target="https://jira.exigeninsurance.com/browse/AAAQA-19664"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jira.exigeninsurance.com/browse/AAAQA-1962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jira.exigeninsurance.com/browse/AAAQA-19604" TargetMode="External"/><Relationship Id="rId2" Type="http://schemas.openxmlformats.org/officeDocument/2006/relationships/hyperlink" Target="https://jira.exigeninsurance.com/browse/AAAQA-19604" TargetMode="External"/><Relationship Id="rId1" Type="http://schemas.openxmlformats.org/officeDocument/2006/relationships/hyperlink" Target="https://jira.exigeninsurance.com/browse/AAAQA-19611" TargetMode="External"/><Relationship Id="rId6" Type="http://schemas.openxmlformats.org/officeDocument/2006/relationships/printerSettings" Target="../printerSettings/printerSettings3.bin"/><Relationship Id="rId5" Type="http://schemas.openxmlformats.org/officeDocument/2006/relationships/hyperlink" Target="https://jira.exigeninsurance.com/browse/AAAQA-19660" TargetMode="External"/><Relationship Id="rId4" Type="http://schemas.openxmlformats.org/officeDocument/2006/relationships/hyperlink" Target="https://jira.exigeninsurance.com/browse/AAAQA-19697"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jira.exigeninsurance.com/browse/AAAQA-19603" TargetMode="External"/><Relationship Id="rId7" Type="http://schemas.openxmlformats.org/officeDocument/2006/relationships/hyperlink" Target="https://jira.exigeninsurance.com/browse/AAAQA-19758" TargetMode="External"/><Relationship Id="rId2" Type="http://schemas.openxmlformats.org/officeDocument/2006/relationships/hyperlink" Target="https://jira.exigeninsurance.com/browse/AAAQA-19613" TargetMode="External"/><Relationship Id="rId1" Type="http://schemas.openxmlformats.org/officeDocument/2006/relationships/hyperlink" Target="https://jira.exigeninsurance.com/browse/AAAQA-19613" TargetMode="External"/><Relationship Id="rId6" Type="http://schemas.openxmlformats.org/officeDocument/2006/relationships/hyperlink" Target="https://jira.exigeninsurance.com/browse/AAAQA-19615" TargetMode="External"/><Relationship Id="rId5" Type="http://schemas.openxmlformats.org/officeDocument/2006/relationships/hyperlink" Target="https://jira.exigeninsurance.com/browse/AAAQA-19600" TargetMode="External"/><Relationship Id="rId4" Type="http://schemas.openxmlformats.org/officeDocument/2006/relationships/hyperlink" Target="https://jira.exigeninsurance.com/browse/AAAQA-1960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jira.exigeninsurance.com/browse/AAAQA-19621" TargetMode="External"/><Relationship Id="rId2" Type="http://schemas.openxmlformats.org/officeDocument/2006/relationships/hyperlink" Target="https://jira.exigeninsurance.com/browse/AAAQA-19692" TargetMode="External"/><Relationship Id="rId1" Type="http://schemas.openxmlformats.org/officeDocument/2006/relationships/hyperlink" Target="https://jira.exigeninsurance.com/browse/AAAQA-19692"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jira.exigeninsurance.com/browse/AAAQA-19605" TargetMode="External"/><Relationship Id="rId1" Type="http://schemas.openxmlformats.org/officeDocument/2006/relationships/hyperlink" Target="https://jira.exigeninsurance.com/browse/AAAQA-19605"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8"/>
  <sheetViews>
    <sheetView workbookViewId="0">
      <selection activeCell="U23" sqref="U23"/>
    </sheetView>
  </sheetViews>
  <sheetFormatPr defaultRowHeight="15" x14ac:dyDescent="0.25"/>
  <cols>
    <col min="3" max="3" width="10" customWidth="1"/>
    <col min="4" max="4" width="10" style="1" customWidth="1"/>
    <col min="5" max="5" width="9.7109375" customWidth="1"/>
    <col min="6" max="18" width="7.7109375" customWidth="1"/>
    <col min="19" max="19" width="9.7109375" customWidth="1"/>
    <col min="20" max="20" width="12" customWidth="1"/>
  </cols>
  <sheetData>
    <row r="2" spans="2:20" s="1" customFormat="1" ht="15.75" thickBot="1" x14ac:dyDescent="0.3">
      <c r="F2" s="1" t="s">
        <v>450</v>
      </c>
    </row>
    <row r="3" spans="2:20" ht="15.75" thickBot="1" x14ac:dyDescent="0.3">
      <c r="F3" s="5" t="s">
        <v>437</v>
      </c>
      <c r="G3" s="6" t="s">
        <v>438</v>
      </c>
      <c r="H3" s="6" t="s">
        <v>439</v>
      </c>
      <c r="I3" s="6" t="s">
        <v>440</v>
      </c>
      <c r="J3" s="7" t="s">
        <v>441</v>
      </c>
      <c r="K3" s="7" t="s">
        <v>442</v>
      </c>
      <c r="L3" s="6" t="s">
        <v>443</v>
      </c>
      <c r="M3" s="6" t="s">
        <v>444</v>
      </c>
      <c r="N3" s="6" t="s">
        <v>445</v>
      </c>
      <c r="O3" s="6" t="s">
        <v>446</v>
      </c>
      <c r="P3" s="6" t="s">
        <v>447</v>
      </c>
      <c r="Q3" s="6" t="s">
        <v>448</v>
      </c>
      <c r="R3" s="8" t="s">
        <v>449</v>
      </c>
      <c r="S3" s="103" t="s">
        <v>603</v>
      </c>
      <c r="T3" s="103" t="s">
        <v>604</v>
      </c>
    </row>
    <row r="4" spans="2:20" x14ac:dyDescent="0.25">
      <c r="B4" s="15" t="s">
        <v>419</v>
      </c>
      <c r="C4" s="13">
        <f>Scenario1!A21</f>
        <v>17</v>
      </c>
      <c r="D4" s="17"/>
      <c r="F4" s="9">
        <f>C4</f>
        <v>17</v>
      </c>
      <c r="G4" s="4">
        <f>C4</f>
        <v>17</v>
      </c>
      <c r="H4" s="4">
        <f>C4</f>
        <v>17</v>
      </c>
      <c r="I4" s="4">
        <f>C4</f>
        <v>17</v>
      </c>
      <c r="J4" s="4">
        <f>C4</f>
        <v>17</v>
      </c>
      <c r="K4" s="4">
        <f>C4</f>
        <v>17</v>
      </c>
      <c r="L4" s="4">
        <f>C4</f>
        <v>17</v>
      </c>
      <c r="M4" s="4">
        <f>C4</f>
        <v>17</v>
      </c>
      <c r="N4" s="4">
        <f>C4</f>
        <v>17</v>
      </c>
      <c r="O4" s="4">
        <f>C4</f>
        <v>17</v>
      </c>
      <c r="P4" s="4">
        <f>C4</f>
        <v>17</v>
      </c>
      <c r="Q4" s="4">
        <f>C4</f>
        <v>17</v>
      </c>
      <c r="R4" s="10">
        <f>C4</f>
        <v>17</v>
      </c>
      <c r="S4" s="104">
        <f>SUM(F4:R4)</f>
        <v>221</v>
      </c>
      <c r="T4" s="105" t="s">
        <v>605</v>
      </c>
    </row>
    <row r="5" spans="2:20" x14ac:dyDescent="0.25">
      <c r="B5" s="16" t="s">
        <v>420</v>
      </c>
      <c r="C5" s="14">
        <f>Scenario2!A34</f>
        <v>29</v>
      </c>
      <c r="D5" s="17"/>
      <c r="F5" s="11">
        <f>C5</f>
        <v>29</v>
      </c>
      <c r="G5" s="2">
        <f>C5</f>
        <v>29</v>
      </c>
      <c r="H5" s="2">
        <f>C5</f>
        <v>29</v>
      </c>
      <c r="I5" s="2">
        <f>C5</f>
        <v>29</v>
      </c>
      <c r="J5" s="2">
        <f>C5</f>
        <v>29</v>
      </c>
      <c r="K5" s="2">
        <f>C5</f>
        <v>29</v>
      </c>
      <c r="L5" s="2">
        <f>C5</f>
        <v>29</v>
      </c>
      <c r="M5" s="2">
        <f>C5</f>
        <v>29</v>
      </c>
      <c r="N5" s="2">
        <f>C5</f>
        <v>29</v>
      </c>
      <c r="O5" s="2">
        <f>C5</f>
        <v>29</v>
      </c>
      <c r="P5" s="2">
        <f>C5</f>
        <v>29</v>
      </c>
      <c r="Q5" s="2">
        <f>C5</f>
        <v>29</v>
      </c>
      <c r="R5" s="12">
        <f>C5</f>
        <v>29</v>
      </c>
      <c r="S5" s="106">
        <f>SUM(F5:R5)</f>
        <v>377</v>
      </c>
      <c r="T5" s="107" t="s">
        <v>605</v>
      </c>
    </row>
    <row r="6" spans="2:20" x14ac:dyDescent="0.25">
      <c r="B6" s="16" t="s">
        <v>421</v>
      </c>
      <c r="C6" s="14">
        <f>Scenario3!A37</f>
        <v>29</v>
      </c>
      <c r="D6" s="17"/>
      <c r="F6" s="11">
        <f>C6</f>
        <v>29</v>
      </c>
      <c r="G6" s="2">
        <f>C6</f>
        <v>29</v>
      </c>
      <c r="H6" s="2">
        <f>C6</f>
        <v>29</v>
      </c>
      <c r="I6" s="2">
        <f>C6</f>
        <v>29</v>
      </c>
      <c r="J6" s="2">
        <f>C6</f>
        <v>29</v>
      </c>
      <c r="K6" s="2">
        <f>C6</f>
        <v>29</v>
      </c>
      <c r="L6" s="2">
        <f>C6</f>
        <v>29</v>
      </c>
      <c r="M6" s="2">
        <f>C6</f>
        <v>29</v>
      </c>
      <c r="N6" s="2">
        <f>C6</f>
        <v>29</v>
      </c>
      <c r="O6" s="2">
        <f>C6</f>
        <v>29</v>
      </c>
      <c r="P6" s="2">
        <f>C6</f>
        <v>29</v>
      </c>
      <c r="Q6" s="2">
        <f>C6</f>
        <v>29</v>
      </c>
      <c r="R6" s="12">
        <f>C6</f>
        <v>29</v>
      </c>
      <c r="S6" s="106">
        <f t="shared" ref="S6:S12" si="0">SUM(F6:R6)</f>
        <v>377</v>
      </c>
      <c r="T6" s="107" t="s">
        <v>605</v>
      </c>
    </row>
    <row r="7" spans="2:20" x14ac:dyDescent="0.25">
      <c r="B7" s="16" t="s">
        <v>426</v>
      </c>
      <c r="C7" s="14">
        <f>Scenario4!A24</f>
        <v>22</v>
      </c>
      <c r="D7" s="17"/>
      <c r="F7" s="11">
        <f t="shared" ref="F7:F12" si="1">C7</f>
        <v>22</v>
      </c>
      <c r="G7" s="2">
        <f>C7</f>
        <v>22</v>
      </c>
      <c r="H7" s="2">
        <f>C7</f>
        <v>22</v>
      </c>
      <c r="I7" s="2">
        <f>C7</f>
        <v>22</v>
      </c>
      <c r="J7" s="2">
        <f>C7</f>
        <v>22</v>
      </c>
      <c r="K7" s="2">
        <f>C7</f>
        <v>22</v>
      </c>
      <c r="L7" s="2">
        <f>C7</f>
        <v>22</v>
      </c>
      <c r="M7" s="2">
        <f>C7</f>
        <v>22</v>
      </c>
      <c r="N7" s="2">
        <f>C7</f>
        <v>22</v>
      </c>
      <c r="O7" s="2">
        <f>C7</f>
        <v>22</v>
      </c>
      <c r="P7" s="2">
        <f>C7</f>
        <v>22</v>
      </c>
      <c r="Q7" s="2">
        <f>C7</f>
        <v>22</v>
      </c>
      <c r="R7" s="12">
        <f>C7</f>
        <v>22</v>
      </c>
      <c r="S7" s="106">
        <f t="shared" si="0"/>
        <v>286</v>
      </c>
      <c r="T7" s="107" t="s">
        <v>605</v>
      </c>
    </row>
    <row r="8" spans="2:20" x14ac:dyDescent="0.25">
      <c r="B8" s="16" t="s">
        <v>422</v>
      </c>
      <c r="C8" s="14">
        <f>Scenario5!A39</f>
        <v>37</v>
      </c>
      <c r="D8" s="17"/>
      <c r="F8" s="11">
        <f t="shared" si="1"/>
        <v>37</v>
      </c>
      <c r="G8" s="2">
        <f t="shared" ref="G8:G12" si="2">C8</f>
        <v>37</v>
      </c>
      <c r="H8" s="2">
        <f t="shared" ref="H8:H12" si="3">C8</f>
        <v>37</v>
      </c>
      <c r="I8" s="2">
        <f t="shared" ref="I8:I12" si="4">C8</f>
        <v>37</v>
      </c>
      <c r="J8" s="2">
        <f>C8</f>
        <v>37</v>
      </c>
      <c r="K8" s="2">
        <f>C8</f>
        <v>37</v>
      </c>
      <c r="L8" s="2">
        <f t="shared" ref="L8:L12" si="5">C8</f>
        <v>37</v>
      </c>
      <c r="M8" s="2">
        <f t="shared" ref="M8:M12" si="6">C8</f>
        <v>37</v>
      </c>
      <c r="N8" s="2">
        <f t="shared" ref="N8:N12" si="7">C8</f>
        <v>37</v>
      </c>
      <c r="O8" s="2">
        <f t="shared" ref="O8:O12" si="8">C8</f>
        <v>37</v>
      </c>
      <c r="P8" s="2">
        <f t="shared" ref="P8:P12" si="9">C8</f>
        <v>37</v>
      </c>
      <c r="Q8" s="2">
        <f t="shared" ref="Q8:Q12" si="10">C8</f>
        <v>37</v>
      </c>
      <c r="R8" s="12">
        <f t="shared" ref="R8:R12" si="11">C8</f>
        <v>37</v>
      </c>
      <c r="S8" s="106">
        <f t="shared" si="0"/>
        <v>481</v>
      </c>
      <c r="T8" s="107" t="s">
        <v>605</v>
      </c>
    </row>
    <row r="9" spans="2:20" x14ac:dyDescent="0.25">
      <c r="B9" s="16" t="s">
        <v>423</v>
      </c>
      <c r="C9" s="14">
        <f>Scenario6!A23</f>
        <v>17</v>
      </c>
      <c r="D9" s="17"/>
      <c r="F9" s="11">
        <f t="shared" si="1"/>
        <v>17</v>
      </c>
      <c r="G9" s="2">
        <f t="shared" si="2"/>
        <v>17</v>
      </c>
      <c r="H9" s="2">
        <f t="shared" si="3"/>
        <v>17</v>
      </c>
      <c r="I9" s="2">
        <f t="shared" si="4"/>
        <v>17</v>
      </c>
      <c r="J9" s="3">
        <f>C9-2</f>
        <v>15</v>
      </c>
      <c r="K9" s="3">
        <f>C9+2</f>
        <v>19</v>
      </c>
      <c r="L9" s="2">
        <f t="shared" si="5"/>
        <v>17</v>
      </c>
      <c r="M9" s="2">
        <f t="shared" si="6"/>
        <v>17</v>
      </c>
      <c r="N9" s="2">
        <f t="shared" si="7"/>
        <v>17</v>
      </c>
      <c r="O9" s="2">
        <f t="shared" si="8"/>
        <v>17</v>
      </c>
      <c r="P9" s="2">
        <f t="shared" si="9"/>
        <v>17</v>
      </c>
      <c r="Q9" s="2">
        <f t="shared" si="10"/>
        <v>17</v>
      </c>
      <c r="R9" s="12">
        <f t="shared" si="11"/>
        <v>17</v>
      </c>
      <c r="S9" s="106">
        <f t="shared" si="0"/>
        <v>221</v>
      </c>
      <c r="T9" s="107" t="s">
        <v>605</v>
      </c>
    </row>
    <row r="10" spans="2:20" x14ac:dyDescent="0.25">
      <c r="B10" s="16" t="s">
        <v>424</v>
      </c>
      <c r="C10" s="14">
        <f>Scenario7!A17</f>
        <v>15</v>
      </c>
      <c r="D10" s="17"/>
      <c r="F10" s="11">
        <f t="shared" si="1"/>
        <v>15</v>
      </c>
      <c r="G10" s="2">
        <f t="shared" si="2"/>
        <v>15</v>
      </c>
      <c r="H10" s="2">
        <f t="shared" si="3"/>
        <v>15</v>
      </c>
      <c r="I10" s="2">
        <f t="shared" si="4"/>
        <v>15</v>
      </c>
      <c r="J10" s="2">
        <f>C10</f>
        <v>15</v>
      </c>
      <c r="K10" s="2">
        <f>C10</f>
        <v>15</v>
      </c>
      <c r="L10" s="2">
        <f t="shared" si="5"/>
        <v>15</v>
      </c>
      <c r="M10" s="2">
        <f t="shared" si="6"/>
        <v>15</v>
      </c>
      <c r="N10" s="2">
        <f t="shared" si="7"/>
        <v>15</v>
      </c>
      <c r="O10" s="2">
        <f t="shared" si="8"/>
        <v>15</v>
      </c>
      <c r="P10" s="2">
        <f t="shared" si="9"/>
        <v>15</v>
      </c>
      <c r="Q10" s="2">
        <f t="shared" si="10"/>
        <v>15</v>
      </c>
      <c r="R10" s="12">
        <f t="shared" si="11"/>
        <v>15</v>
      </c>
      <c r="S10" s="106">
        <f t="shared" si="0"/>
        <v>195</v>
      </c>
      <c r="T10" s="107" t="s">
        <v>605</v>
      </c>
    </row>
    <row r="11" spans="2:20" x14ac:dyDescent="0.25">
      <c r="B11" s="16" t="s">
        <v>425</v>
      </c>
      <c r="C11" s="14">
        <f>Scenario8!A20</f>
        <v>18</v>
      </c>
      <c r="D11" s="17"/>
      <c r="F11" s="11">
        <f t="shared" si="1"/>
        <v>18</v>
      </c>
      <c r="G11" s="2">
        <f t="shared" si="2"/>
        <v>18</v>
      </c>
      <c r="H11" s="2">
        <f t="shared" si="3"/>
        <v>18</v>
      </c>
      <c r="I11" s="2">
        <f t="shared" si="4"/>
        <v>18</v>
      </c>
      <c r="J11" s="2">
        <f>C11</f>
        <v>18</v>
      </c>
      <c r="K11" s="2">
        <f>C11</f>
        <v>18</v>
      </c>
      <c r="L11" s="2">
        <f t="shared" si="5"/>
        <v>18</v>
      </c>
      <c r="M11" s="2">
        <f t="shared" si="6"/>
        <v>18</v>
      </c>
      <c r="N11" s="2">
        <f t="shared" si="7"/>
        <v>18</v>
      </c>
      <c r="O11" s="2">
        <f t="shared" si="8"/>
        <v>18</v>
      </c>
      <c r="P11" s="2">
        <f t="shared" si="9"/>
        <v>18</v>
      </c>
      <c r="Q11" s="2">
        <f t="shared" si="10"/>
        <v>18</v>
      </c>
      <c r="R11" s="12">
        <f t="shared" si="11"/>
        <v>18</v>
      </c>
      <c r="S11" s="106">
        <f t="shared" si="0"/>
        <v>234</v>
      </c>
      <c r="T11" s="107" t="s">
        <v>605</v>
      </c>
    </row>
    <row r="12" spans="2:20" ht="15.75" thickBot="1" x14ac:dyDescent="0.3">
      <c r="B12" s="19" t="s">
        <v>427</v>
      </c>
      <c r="C12" s="20">
        <f>SUM(C4:C11)</f>
        <v>184</v>
      </c>
      <c r="D12" s="18"/>
      <c r="F12" s="108">
        <f t="shared" si="1"/>
        <v>184</v>
      </c>
      <c r="G12" s="109">
        <f t="shared" si="2"/>
        <v>184</v>
      </c>
      <c r="H12" s="109">
        <f t="shared" si="3"/>
        <v>184</v>
      </c>
      <c r="I12" s="109">
        <f t="shared" si="4"/>
        <v>184</v>
      </c>
      <c r="J12" s="110">
        <f>SUM(J4:J11)</f>
        <v>182</v>
      </c>
      <c r="K12" s="110">
        <f>SUM(K4:K11)</f>
        <v>186</v>
      </c>
      <c r="L12" s="109">
        <f t="shared" si="5"/>
        <v>184</v>
      </c>
      <c r="M12" s="109">
        <f t="shared" si="6"/>
        <v>184</v>
      </c>
      <c r="N12" s="109">
        <f t="shared" si="7"/>
        <v>184</v>
      </c>
      <c r="O12" s="109">
        <f t="shared" si="8"/>
        <v>184</v>
      </c>
      <c r="P12" s="109">
        <f t="shared" si="9"/>
        <v>184</v>
      </c>
      <c r="Q12" s="109">
        <f t="shared" si="10"/>
        <v>184</v>
      </c>
      <c r="R12" s="111">
        <f t="shared" si="11"/>
        <v>184</v>
      </c>
      <c r="S12" s="112">
        <f t="shared" si="0"/>
        <v>2392</v>
      </c>
      <c r="T12" s="113">
        <f>SUM(S12,C18)</f>
        <v>2479</v>
      </c>
    </row>
    <row r="13" spans="2:20" ht="15.75" thickBot="1" x14ac:dyDescent="0.3"/>
    <row r="14" spans="2:20" x14ac:dyDescent="0.25">
      <c r="B14" s="15" t="s">
        <v>428</v>
      </c>
      <c r="C14" s="13">
        <f>Scenario1CA!A34</f>
        <v>32</v>
      </c>
      <c r="D14" s="17"/>
    </row>
    <row r="15" spans="2:20" x14ac:dyDescent="0.25">
      <c r="B15" s="16" t="s">
        <v>429</v>
      </c>
      <c r="C15" s="14">
        <f>Scenario2CA!A18</f>
        <v>16</v>
      </c>
      <c r="D15" s="17"/>
    </row>
    <row r="16" spans="2:20" x14ac:dyDescent="0.25">
      <c r="B16" s="16" t="s">
        <v>430</v>
      </c>
      <c r="C16" s="14">
        <f>Scenario3CA!A23</f>
        <v>21</v>
      </c>
      <c r="D16" s="17"/>
    </row>
    <row r="17" spans="2:4" x14ac:dyDescent="0.25">
      <c r="B17" s="16" t="s">
        <v>431</v>
      </c>
      <c r="C17" s="14">
        <f>Scenario4CA!A20</f>
        <v>18</v>
      </c>
      <c r="D17" s="17"/>
    </row>
    <row r="18" spans="2:4" ht="15.75" thickBot="1" x14ac:dyDescent="0.3">
      <c r="B18" s="19" t="s">
        <v>427</v>
      </c>
      <c r="C18" s="20">
        <f>SUM(C14:C17)</f>
        <v>87</v>
      </c>
      <c r="D18" s="18"/>
    </row>
  </sheetData>
  <pageMargins left="0.7" right="0.7" top="0.75" bottom="0.75" header="0.3" footer="0.3"/>
  <pageSetup paperSize="9" orientation="portrait" r:id="rId1"/>
  <ignoredErrors>
    <ignoredError sqref="J9:K9"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5" workbookViewId="0">
      <selection activeCell="C9" sqref="C9"/>
    </sheetView>
  </sheetViews>
  <sheetFormatPr defaultRowHeight="15" x14ac:dyDescent="0.25"/>
  <cols>
    <col min="1" max="1" width="5" style="34" customWidth="1"/>
    <col min="2" max="2" width="17.140625" style="34" customWidth="1"/>
    <col min="3" max="3" width="55.42578125" style="34" customWidth="1"/>
    <col min="4" max="4" width="62.5703125" style="34" customWidth="1"/>
    <col min="5" max="5" width="15.5703125" style="34" customWidth="1"/>
    <col min="6" max="6" width="39.42578125" style="34" customWidth="1"/>
    <col min="7" max="7" width="27.7109375" style="138" customWidth="1"/>
    <col min="8" max="8" width="14.85546875" style="138" customWidth="1"/>
    <col min="9" max="16384" width="9.140625" style="34"/>
  </cols>
  <sheetData>
    <row r="1" spans="1:8" s="31" customFormat="1" ht="20.100000000000001" customHeight="1" x14ac:dyDescent="0.25">
      <c r="A1" s="30" t="s">
        <v>18</v>
      </c>
      <c r="B1" s="30" t="s">
        <v>19</v>
      </c>
      <c r="C1" s="30" t="s">
        <v>22</v>
      </c>
      <c r="D1" s="30" t="s">
        <v>0</v>
      </c>
      <c r="E1" s="30" t="s">
        <v>17</v>
      </c>
      <c r="F1" s="30" t="s">
        <v>44</v>
      </c>
      <c r="G1" s="23" t="s">
        <v>483</v>
      </c>
      <c r="H1" s="23" t="s">
        <v>482</v>
      </c>
    </row>
    <row r="2" spans="1:8" ht="116.25" customHeight="1" x14ac:dyDescent="0.25">
      <c r="A2" s="115">
        <v>1</v>
      </c>
      <c r="B2" s="115" t="s">
        <v>1</v>
      </c>
      <c r="C2" s="132" t="s">
        <v>631</v>
      </c>
      <c r="D2" s="117" t="s">
        <v>23</v>
      </c>
      <c r="E2" s="115"/>
      <c r="F2" s="123" t="s">
        <v>391</v>
      </c>
      <c r="G2" s="124"/>
      <c r="H2" s="124"/>
    </row>
    <row r="3" spans="1:8" ht="66.75" customHeight="1" x14ac:dyDescent="0.25">
      <c r="A3" s="124">
        <v>2</v>
      </c>
      <c r="B3" s="119" t="s">
        <v>45</v>
      </c>
      <c r="C3" s="118" t="s">
        <v>25</v>
      </c>
      <c r="D3" s="122" t="s">
        <v>619</v>
      </c>
      <c r="E3" s="123" t="s">
        <v>382</v>
      </c>
      <c r="F3" s="121"/>
      <c r="G3" s="124"/>
      <c r="H3" s="124"/>
    </row>
    <row r="4" spans="1:8" ht="39.75" customHeight="1" x14ac:dyDescent="0.25">
      <c r="A4" s="124">
        <v>3</v>
      </c>
      <c r="B4" s="119" t="s">
        <v>46</v>
      </c>
      <c r="C4" s="118" t="s">
        <v>618</v>
      </c>
      <c r="D4" s="122" t="s">
        <v>637</v>
      </c>
      <c r="E4" s="123" t="s">
        <v>369</v>
      </c>
      <c r="F4" s="121"/>
      <c r="G4" s="124"/>
      <c r="H4" s="124"/>
    </row>
    <row r="5" spans="1:8" ht="78.75" customHeight="1" x14ac:dyDescent="0.25">
      <c r="A5" s="124">
        <v>4</v>
      </c>
      <c r="B5" s="229" t="s">
        <v>47</v>
      </c>
      <c r="C5" s="118" t="s">
        <v>25</v>
      </c>
      <c r="D5" s="118" t="s">
        <v>620</v>
      </c>
      <c r="E5" s="123" t="s">
        <v>382</v>
      </c>
      <c r="F5" s="121"/>
      <c r="G5" s="137" t="s">
        <v>655</v>
      </c>
      <c r="H5" s="101" t="s">
        <v>656</v>
      </c>
    </row>
    <row r="6" spans="1:8" ht="69" customHeight="1" x14ac:dyDescent="0.25">
      <c r="A6" s="229">
        <v>5</v>
      </c>
      <c r="B6" s="230"/>
      <c r="C6" s="146" t="s">
        <v>638</v>
      </c>
      <c r="D6" s="118" t="s">
        <v>621</v>
      </c>
      <c r="E6" s="202" t="s">
        <v>644</v>
      </c>
      <c r="F6" s="219"/>
      <c r="G6" s="229" t="s">
        <v>655</v>
      </c>
      <c r="H6" s="232" t="s">
        <v>656</v>
      </c>
    </row>
    <row r="7" spans="1:8" ht="39" customHeight="1" x14ac:dyDescent="0.25">
      <c r="A7" s="230"/>
      <c r="B7" s="230"/>
      <c r="C7" s="118" t="s">
        <v>622</v>
      </c>
      <c r="D7" s="118" t="s">
        <v>623</v>
      </c>
      <c r="E7" s="203"/>
      <c r="F7" s="233"/>
      <c r="G7" s="230"/>
      <c r="H7" s="230"/>
    </row>
    <row r="8" spans="1:8" ht="64.5" customHeight="1" x14ac:dyDescent="0.25">
      <c r="A8" s="231"/>
      <c r="B8" s="230"/>
      <c r="C8" s="118" t="s">
        <v>624</v>
      </c>
      <c r="D8" s="118" t="s">
        <v>625</v>
      </c>
      <c r="E8" s="204"/>
      <c r="F8" s="220"/>
      <c r="G8" s="231"/>
      <c r="H8" s="231"/>
    </row>
    <row r="9" spans="1:8" ht="123" customHeight="1" x14ac:dyDescent="0.25">
      <c r="A9" s="124">
        <v>6</v>
      </c>
      <c r="B9" s="231"/>
      <c r="C9" s="146" t="s">
        <v>671</v>
      </c>
      <c r="D9" s="122" t="s">
        <v>626</v>
      </c>
      <c r="E9" s="122" t="s">
        <v>644</v>
      </c>
      <c r="F9" s="121"/>
      <c r="G9" s="137" t="s">
        <v>655</v>
      </c>
      <c r="H9" s="101" t="s">
        <v>656</v>
      </c>
    </row>
    <row r="10" spans="1:8" ht="87.75" customHeight="1" x14ac:dyDescent="0.25">
      <c r="A10" s="124">
        <v>7</v>
      </c>
      <c r="B10" s="133" t="s">
        <v>49</v>
      </c>
      <c r="C10" s="118" t="s">
        <v>627</v>
      </c>
      <c r="D10" s="146" t="s">
        <v>628</v>
      </c>
      <c r="E10" s="118"/>
      <c r="F10" s="121"/>
      <c r="G10" s="137" t="s">
        <v>655</v>
      </c>
      <c r="H10" s="101" t="s">
        <v>656</v>
      </c>
    </row>
    <row r="11" spans="1:8" ht="104.25" customHeight="1" x14ac:dyDescent="0.25">
      <c r="A11" s="124">
        <v>8</v>
      </c>
      <c r="B11" s="133" t="s">
        <v>61</v>
      </c>
      <c r="C11" s="118" t="s">
        <v>629</v>
      </c>
      <c r="D11" s="118" t="s">
        <v>630</v>
      </c>
      <c r="E11" s="118"/>
      <c r="F11" s="121"/>
      <c r="G11" s="124"/>
      <c r="H11" s="137"/>
    </row>
    <row r="12" spans="1:8" ht="84.75" customHeight="1" x14ac:dyDescent="0.25">
      <c r="A12" s="35">
        <v>9</v>
      </c>
      <c r="B12" s="35" t="s">
        <v>492</v>
      </c>
      <c r="C12" s="115" t="s">
        <v>34</v>
      </c>
      <c r="D12" s="115" t="s">
        <v>31</v>
      </c>
      <c r="E12" s="117" t="s">
        <v>493</v>
      </c>
      <c r="F12" s="37"/>
      <c r="G12" s="124"/>
      <c r="H12" s="137"/>
    </row>
    <row r="13" spans="1:8" ht="88.5" customHeight="1" x14ac:dyDescent="0.25">
      <c r="A13" s="35">
        <v>10</v>
      </c>
      <c r="B13" s="35" t="s">
        <v>497</v>
      </c>
      <c r="C13" s="124" t="s">
        <v>651</v>
      </c>
      <c r="D13" s="115" t="s">
        <v>32</v>
      </c>
      <c r="E13" s="117" t="s">
        <v>498</v>
      </c>
      <c r="F13" s="37"/>
      <c r="G13" s="124"/>
      <c r="H13" s="124"/>
    </row>
    <row r="14" spans="1:8" ht="114" customHeight="1" x14ac:dyDescent="0.25">
      <c r="A14" s="35">
        <v>11</v>
      </c>
      <c r="B14" s="115" t="s">
        <v>8</v>
      </c>
      <c r="C14" s="115" t="s">
        <v>499</v>
      </c>
      <c r="D14" s="124" t="s">
        <v>647</v>
      </c>
      <c r="E14" s="115" t="s">
        <v>501</v>
      </c>
      <c r="F14" s="37"/>
      <c r="G14" s="124"/>
      <c r="H14" s="124"/>
    </row>
    <row r="15" spans="1:8" ht="108.75" customHeight="1" x14ac:dyDescent="0.25">
      <c r="A15" s="35">
        <v>12</v>
      </c>
      <c r="B15" s="115" t="s">
        <v>37</v>
      </c>
      <c r="C15" s="116" t="s">
        <v>502</v>
      </c>
      <c r="D15" s="120" t="s">
        <v>632</v>
      </c>
      <c r="E15" s="115" t="s">
        <v>73</v>
      </c>
      <c r="F15" s="37"/>
      <c r="G15" s="124"/>
      <c r="H15" s="124"/>
    </row>
    <row r="16" spans="1:8" ht="48" customHeight="1" x14ac:dyDescent="0.25">
      <c r="A16" s="115">
        <v>13</v>
      </c>
      <c r="B16" s="115" t="s">
        <v>72</v>
      </c>
      <c r="C16" s="124" t="s">
        <v>645</v>
      </c>
      <c r="D16" s="124" t="s">
        <v>646</v>
      </c>
      <c r="E16" s="115"/>
      <c r="F16" s="37"/>
      <c r="G16" s="124"/>
      <c r="H16" s="124"/>
    </row>
    <row r="17" spans="1:8" ht="85.5" customHeight="1" x14ac:dyDescent="0.25">
      <c r="A17" s="115">
        <v>14</v>
      </c>
      <c r="B17" s="183" t="s">
        <v>13</v>
      </c>
      <c r="C17" s="124" t="s">
        <v>652</v>
      </c>
      <c r="D17" s="115" t="s">
        <v>139</v>
      </c>
      <c r="E17" s="115" t="s">
        <v>14</v>
      </c>
      <c r="F17" s="37"/>
      <c r="G17" s="124"/>
      <c r="H17" s="124"/>
    </row>
    <row r="18" spans="1:8" ht="47.25" customHeight="1" x14ac:dyDescent="0.25">
      <c r="A18" s="124">
        <v>15</v>
      </c>
      <c r="B18" s="124" t="s">
        <v>639</v>
      </c>
      <c r="C18" s="122" t="s">
        <v>653</v>
      </c>
      <c r="D18" s="124" t="s">
        <v>640</v>
      </c>
      <c r="E18" s="124"/>
      <c r="F18" s="37"/>
      <c r="G18" s="124"/>
      <c r="H18" s="124"/>
    </row>
    <row r="19" spans="1:8" ht="107.25" customHeight="1" x14ac:dyDescent="0.25">
      <c r="A19" s="35">
        <v>16</v>
      </c>
      <c r="B19" s="35" t="s">
        <v>504</v>
      </c>
      <c r="C19" s="124" t="s">
        <v>648</v>
      </c>
      <c r="D19" s="124" t="s">
        <v>649</v>
      </c>
      <c r="E19" s="115" t="s">
        <v>505</v>
      </c>
      <c r="F19" s="37"/>
      <c r="G19" s="124"/>
      <c r="H19" s="124"/>
    </row>
    <row r="20" spans="1:8" ht="45" customHeight="1" x14ac:dyDescent="0.25">
      <c r="A20" s="115">
        <v>17</v>
      </c>
      <c r="B20" s="216" t="s">
        <v>606</v>
      </c>
      <c r="C20" s="137" t="s">
        <v>654</v>
      </c>
      <c r="D20" s="137"/>
      <c r="E20" s="115" t="s">
        <v>608</v>
      </c>
      <c r="F20" s="37"/>
      <c r="G20" s="229" t="s">
        <v>657</v>
      </c>
      <c r="H20" s="232" t="s">
        <v>658</v>
      </c>
    </row>
    <row r="21" spans="1:8" ht="102" customHeight="1" x14ac:dyDescent="0.25">
      <c r="A21" s="115">
        <v>18</v>
      </c>
      <c r="B21" s="216"/>
      <c r="C21" s="114" t="s">
        <v>607</v>
      </c>
      <c r="D21" s="124" t="s">
        <v>650</v>
      </c>
      <c r="E21" s="115" t="s">
        <v>609</v>
      </c>
      <c r="F21" s="37"/>
      <c r="G21" s="230"/>
      <c r="H21" s="230"/>
    </row>
    <row r="22" spans="1:8" ht="66.75" customHeight="1" x14ac:dyDescent="0.25">
      <c r="A22" s="115">
        <v>19</v>
      </c>
      <c r="B22" s="216"/>
      <c r="C22" s="115" t="s">
        <v>610</v>
      </c>
      <c r="D22" s="115" t="s">
        <v>611</v>
      </c>
      <c r="E22" s="124" t="s">
        <v>609</v>
      </c>
      <c r="F22" s="37"/>
      <c r="G22" s="231"/>
      <c r="H22" s="231"/>
    </row>
    <row r="23" spans="1:8" ht="16.5" customHeight="1" x14ac:dyDescent="0.25">
      <c r="A23" s="124"/>
      <c r="B23" s="124" t="s">
        <v>641</v>
      </c>
      <c r="C23" s="124"/>
      <c r="D23" s="124"/>
      <c r="E23" s="124"/>
      <c r="F23" s="37"/>
      <c r="G23" s="124"/>
      <c r="H23" s="124"/>
    </row>
    <row r="24" spans="1:8" ht="66.75" customHeight="1" x14ac:dyDescent="0.25">
      <c r="A24" s="124">
        <v>20</v>
      </c>
      <c r="B24" s="124" t="s">
        <v>642</v>
      </c>
      <c r="C24" s="122" t="s">
        <v>25</v>
      </c>
      <c r="D24" s="124" t="s">
        <v>643</v>
      </c>
      <c r="E24" s="124"/>
      <c r="F24" s="37"/>
      <c r="G24" s="124" t="s">
        <v>659</v>
      </c>
      <c r="H24" s="139" t="s">
        <v>660</v>
      </c>
    </row>
    <row r="25" spans="1:8" x14ac:dyDescent="0.25">
      <c r="A25" s="34">
        <f>COUNT(A2:A24)</f>
        <v>20</v>
      </c>
    </row>
  </sheetData>
  <mergeCells count="9">
    <mergeCell ref="G6:G8"/>
    <mergeCell ref="H6:H8"/>
    <mergeCell ref="G20:G22"/>
    <mergeCell ref="H20:H22"/>
    <mergeCell ref="A6:A8"/>
    <mergeCell ref="B20:B22"/>
    <mergeCell ref="B5:B9"/>
    <mergeCell ref="E6:E8"/>
    <mergeCell ref="F6:F8"/>
  </mergeCells>
  <hyperlinks>
    <hyperlink ref="H5" r:id="rId1" display="https://jira.exigeninsurance.com/browse/AAAQA-19688"/>
    <hyperlink ref="H6" r:id="rId2" display="https://jira.exigeninsurance.com/browse/AAAQA-19688"/>
    <hyperlink ref="H9" r:id="rId3" display="https://jira.exigeninsurance.com/browse/AAAQA-19688"/>
    <hyperlink ref="H10" r:id="rId4" display="https://jira.exigeninsurance.com/browse/AAAQA-19688"/>
    <hyperlink ref="H20" r:id="rId5" display="https://jira.exigeninsurance.com/browse/AAAQA-19616"/>
    <hyperlink ref="H24" r:id="rId6" display="https://jira.exigeninsurance.com/browse/AAAQA-19612"/>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4" workbookViewId="0">
      <selection activeCell="D17" sqref="D17"/>
    </sheetView>
  </sheetViews>
  <sheetFormatPr defaultRowHeight="15" x14ac:dyDescent="0.25"/>
  <cols>
    <col min="1" max="1" width="5" style="34" customWidth="1"/>
    <col min="2" max="2" width="17.140625" style="34" customWidth="1"/>
    <col min="3" max="3" width="55.42578125" style="34" customWidth="1"/>
    <col min="4" max="4" width="60" style="34" customWidth="1"/>
    <col min="5" max="5" width="15.5703125" style="34" customWidth="1"/>
    <col min="6" max="6" width="39.42578125" style="34" customWidth="1"/>
    <col min="7" max="7" width="27.7109375" style="138" customWidth="1"/>
    <col min="8" max="8" width="14.85546875" style="138" customWidth="1"/>
    <col min="9" max="16384" width="9.140625" style="34"/>
  </cols>
  <sheetData>
    <row r="1" spans="1:8" s="31" customFormat="1" ht="20.100000000000001" customHeight="1" x14ac:dyDescent="0.25">
      <c r="A1" s="178" t="s">
        <v>18</v>
      </c>
      <c r="B1" s="30" t="s">
        <v>19</v>
      </c>
      <c r="C1" s="30" t="s">
        <v>22</v>
      </c>
      <c r="D1" s="30" t="s">
        <v>0</v>
      </c>
      <c r="E1" s="30" t="s">
        <v>17</v>
      </c>
      <c r="F1" s="30" t="s">
        <v>44</v>
      </c>
      <c r="G1" s="23" t="s">
        <v>483</v>
      </c>
      <c r="H1" s="23" t="s">
        <v>482</v>
      </c>
    </row>
    <row r="2" spans="1:8" ht="150.75" customHeight="1" x14ac:dyDescent="0.25">
      <c r="A2" s="153">
        <v>1</v>
      </c>
      <c r="B2" s="153" t="s">
        <v>1</v>
      </c>
      <c r="C2" s="132" t="s">
        <v>718</v>
      </c>
      <c r="D2" s="155" t="s">
        <v>23</v>
      </c>
      <c r="E2" s="153"/>
      <c r="F2" s="146" t="s">
        <v>717</v>
      </c>
      <c r="G2" s="153"/>
      <c r="H2" s="153"/>
    </row>
    <row r="3" spans="1:8" ht="72" customHeight="1" x14ac:dyDescent="0.25">
      <c r="A3" s="153">
        <v>2</v>
      </c>
      <c r="B3" s="153" t="s">
        <v>45</v>
      </c>
      <c r="C3" s="146" t="s">
        <v>414</v>
      </c>
      <c r="D3" s="146" t="s">
        <v>704</v>
      </c>
      <c r="E3" s="147"/>
      <c r="F3" s="155"/>
      <c r="G3" s="153"/>
      <c r="H3" s="153"/>
    </row>
    <row r="4" spans="1:8" ht="51" customHeight="1" x14ac:dyDescent="0.25">
      <c r="A4" s="153">
        <v>3</v>
      </c>
      <c r="B4" s="229" t="s">
        <v>46</v>
      </c>
      <c r="C4" s="146" t="s">
        <v>520</v>
      </c>
      <c r="D4" s="146" t="s">
        <v>29</v>
      </c>
      <c r="E4" s="147"/>
      <c r="F4" s="155"/>
      <c r="G4" s="153"/>
      <c r="H4" s="153"/>
    </row>
    <row r="5" spans="1:8" ht="36" customHeight="1" x14ac:dyDescent="0.25">
      <c r="A5" s="216">
        <v>3.1</v>
      </c>
      <c r="B5" s="230"/>
      <c r="C5" s="146" t="s">
        <v>689</v>
      </c>
      <c r="D5" s="146" t="s">
        <v>691</v>
      </c>
      <c r="E5" s="147"/>
      <c r="F5" s="155"/>
      <c r="G5" s="153"/>
      <c r="H5" s="153"/>
    </row>
    <row r="6" spans="1:8" ht="82.5" customHeight="1" x14ac:dyDescent="0.25">
      <c r="A6" s="216"/>
      <c r="B6" s="230"/>
      <c r="C6" s="146" t="s">
        <v>690</v>
      </c>
      <c r="D6" s="146" t="s">
        <v>692</v>
      </c>
      <c r="E6" s="147"/>
      <c r="F6" s="155"/>
      <c r="G6" s="216" t="s">
        <v>686</v>
      </c>
      <c r="H6" s="234" t="s">
        <v>687</v>
      </c>
    </row>
    <row r="7" spans="1:8" ht="33.75" customHeight="1" x14ac:dyDescent="0.25">
      <c r="A7" s="216"/>
      <c r="B7" s="230"/>
      <c r="C7" s="180" t="s">
        <v>715</v>
      </c>
      <c r="D7" s="180" t="s">
        <v>716</v>
      </c>
      <c r="E7" s="180" t="s">
        <v>710</v>
      </c>
      <c r="F7" s="182"/>
      <c r="G7" s="216"/>
      <c r="H7" s="216"/>
    </row>
    <row r="8" spans="1:8" ht="78" customHeight="1" x14ac:dyDescent="0.25">
      <c r="A8" s="216"/>
      <c r="B8" s="230"/>
      <c r="C8" s="146" t="s">
        <v>693</v>
      </c>
      <c r="D8" s="146" t="s">
        <v>694</v>
      </c>
      <c r="E8" s="147"/>
      <c r="F8" s="155"/>
      <c r="G8" s="216"/>
      <c r="H8" s="216"/>
    </row>
    <row r="9" spans="1:8" ht="45" customHeight="1" x14ac:dyDescent="0.25">
      <c r="A9" s="216"/>
      <c r="B9" s="231"/>
      <c r="C9" s="146" t="s">
        <v>695</v>
      </c>
      <c r="D9" s="146" t="s">
        <v>696</v>
      </c>
      <c r="E9" s="147"/>
      <c r="F9" s="155"/>
      <c r="G9" s="153"/>
      <c r="H9" s="153"/>
    </row>
    <row r="10" spans="1:8" ht="78" customHeight="1" x14ac:dyDescent="0.25">
      <c r="A10" s="153">
        <v>4</v>
      </c>
      <c r="B10" s="153" t="s">
        <v>47</v>
      </c>
      <c r="C10" s="146" t="s">
        <v>414</v>
      </c>
      <c r="D10" s="146" t="s">
        <v>703</v>
      </c>
      <c r="E10" s="147"/>
      <c r="F10" s="155"/>
      <c r="G10" s="153"/>
      <c r="H10" s="153"/>
    </row>
    <row r="11" spans="1:8" ht="48.75" customHeight="1" x14ac:dyDescent="0.25">
      <c r="A11" s="153">
        <v>5</v>
      </c>
      <c r="B11" s="153" t="s">
        <v>48</v>
      </c>
      <c r="C11" s="146" t="s">
        <v>520</v>
      </c>
      <c r="D11" s="146" t="s">
        <v>29</v>
      </c>
      <c r="E11" s="147"/>
      <c r="F11" s="155"/>
      <c r="G11" s="153"/>
      <c r="H11" s="153"/>
    </row>
    <row r="12" spans="1:8" ht="74.25" customHeight="1" x14ac:dyDescent="0.25">
      <c r="A12" s="153">
        <v>6</v>
      </c>
      <c r="B12" s="153" t="s">
        <v>49</v>
      </c>
      <c r="C12" s="146" t="s">
        <v>414</v>
      </c>
      <c r="D12" s="146" t="s">
        <v>705</v>
      </c>
      <c r="E12" s="147"/>
      <c r="F12" s="155"/>
      <c r="G12" s="153"/>
      <c r="H12" s="153"/>
    </row>
    <row r="13" spans="1:8" ht="48" customHeight="1" x14ac:dyDescent="0.25">
      <c r="A13" s="153">
        <v>7</v>
      </c>
      <c r="B13" s="153" t="s">
        <v>50</v>
      </c>
      <c r="C13" s="146" t="s">
        <v>520</v>
      </c>
      <c r="D13" s="146" t="s">
        <v>29</v>
      </c>
      <c r="E13" s="147"/>
      <c r="F13" s="155"/>
      <c r="G13" s="153"/>
      <c r="H13" s="153"/>
    </row>
    <row r="14" spans="1:8" ht="73.5" customHeight="1" x14ac:dyDescent="0.25">
      <c r="A14" s="153">
        <v>8</v>
      </c>
      <c r="B14" s="153" t="s">
        <v>51</v>
      </c>
      <c r="C14" s="146" t="s">
        <v>414</v>
      </c>
      <c r="D14" s="146" t="s">
        <v>706</v>
      </c>
      <c r="E14" s="147"/>
      <c r="F14" s="155"/>
      <c r="G14" s="153"/>
      <c r="H14" s="153"/>
    </row>
    <row r="15" spans="1:8" ht="62.25" customHeight="1" x14ac:dyDescent="0.25">
      <c r="A15" s="153">
        <v>9</v>
      </c>
      <c r="B15" s="153" t="s">
        <v>52</v>
      </c>
      <c r="C15" s="146" t="s">
        <v>520</v>
      </c>
      <c r="D15" s="146" t="s">
        <v>29</v>
      </c>
      <c r="E15" s="147"/>
      <c r="F15" s="155"/>
      <c r="G15" s="153"/>
      <c r="H15" s="153"/>
    </row>
    <row r="16" spans="1:8" ht="68.25" customHeight="1" x14ac:dyDescent="0.25">
      <c r="A16" s="240">
        <v>10</v>
      </c>
      <c r="B16" s="229" t="s">
        <v>53</v>
      </c>
      <c r="C16" s="146" t="s">
        <v>414</v>
      </c>
      <c r="D16" s="146" t="s">
        <v>707</v>
      </c>
      <c r="E16" s="147"/>
      <c r="F16" s="155"/>
      <c r="G16" s="153"/>
      <c r="H16" s="153"/>
    </row>
    <row r="17" spans="1:9" ht="103.5" customHeight="1" x14ac:dyDescent="0.25">
      <c r="A17" s="242"/>
      <c r="B17" s="231"/>
      <c r="C17" s="43" t="s">
        <v>730</v>
      </c>
      <c r="D17" s="43" t="s">
        <v>731</v>
      </c>
      <c r="E17" s="43"/>
      <c r="F17" s="100"/>
      <c r="G17" s="240" t="s">
        <v>728</v>
      </c>
      <c r="H17" s="243" t="s">
        <v>729</v>
      </c>
    </row>
    <row r="18" spans="1:9" ht="51.75" customHeight="1" x14ac:dyDescent="0.25">
      <c r="A18" s="240">
        <v>11</v>
      </c>
      <c r="B18" s="229" t="s">
        <v>54</v>
      </c>
      <c r="C18" s="43" t="s">
        <v>724</v>
      </c>
      <c r="D18" s="43" t="s">
        <v>725</v>
      </c>
      <c r="E18" s="43"/>
      <c r="F18" s="100"/>
      <c r="G18" s="241"/>
      <c r="H18" s="241"/>
    </row>
    <row r="19" spans="1:9" ht="35.25" customHeight="1" x14ac:dyDescent="0.25">
      <c r="A19" s="242"/>
      <c r="B19" s="231"/>
      <c r="C19" s="43" t="s">
        <v>726</v>
      </c>
      <c r="D19" s="43" t="s">
        <v>727</v>
      </c>
      <c r="E19" s="43"/>
      <c r="F19" s="100"/>
      <c r="G19" s="242"/>
      <c r="H19" s="242"/>
    </row>
    <row r="20" spans="1:9" ht="81" customHeight="1" x14ac:dyDescent="0.25">
      <c r="A20" s="240">
        <v>12</v>
      </c>
      <c r="B20" s="237" t="s">
        <v>668</v>
      </c>
      <c r="C20" s="146" t="s">
        <v>670</v>
      </c>
      <c r="D20" s="146" t="s">
        <v>669</v>
      </c>
      <c r="E20" s="159"/>
      <c r="F20" s="91"/>
      <c r="G20" s="137" t="s">
        <v>679</v>
      </c>
      <c r="H20" s="101" t="s">
        <v>680</v>
      </c>
    </row>
    <row r="21" spans="1:9" ht="68.25" customHeight="1" x14ac:dyDescent="0.25">
      <c r="A21" s="241"/>
      <c r="B21" s="238"/>
      <c r="C21" s="146" t="s">
        <v>697</v>
      </c>
      <c r="D21" s="146" t="s">
        <v>698</v>
      </c>
      <c r="E21" s="159"/>
      <c r="F21" s="91"/>
      <c r="G21" s="137" t="s">
        <v>679</v>
      </c>
      <c r="H21" s="101" t="s">
        <v>680</v>
      </c>
    </row>
    <row r="22" spans="1:9" ht="96.75" customHeight="1" x14ac:dyDescent="0.25">
      <c r="A22" s="241"/>
      <c r="B22" s="238"/>
      <c r="C22" s="146" t="s">
        <v>699</v>
      </c>
      <c r="D22" s="146" t="s">
        <v>700</v>
      </c>
      <c r="E22" s="159"/>
      <c r="F22" s="91"/>
      <c r="G22" s="137"/>
      <c r="H22" s="101"/>
    </row>
    <row r="23" spans="1:9" ht="29.25" customHeight="1" x14ac:dyDescent="0.25">
      <c r="A23" s="242"/>
      <c r="B23" s="239"/>
      <c r="C23" s="186" t="s">
        <v>701</v>
      </c>
      <c r="D23" s="186" t="s">
        <v>702</v>
      </c>
      <c r="E23" s="187"/>
      <c r="F23" s="188"/>
      <c r="G23" s="184"/>
      <c r="H23" s="189" t="s">
        <v>729</v>
      </c>
    </row>
    <row r="24" spans="1:9" ht="40.5" customHeight="1" x14ac:dyDescent="0.25">
      <c r="A24" s="153">
        <v>13</v>
      </c>
      <c r="B24" s="137" t="s">
        <v>55</v>
      </c>
      <c r="C24" s="146" t="s">
        <v>25</v>
      </c>
      <c r="D24" s="146" t="s">
        <v>708</v>
      </c>
      <c r="E24" s="159"/>
      <c r="F24" s="91"/>
      <c r="G24" s="137"/>
      <c r="H24" s="87"/>
    </row>
    <row r="25" spans="1:9" ht="66.75" customHeight="1" x14ac:dyDescent="0.25">
      <c r="A25" s="153">
        <v>14</v>
      </c>
      <c r="B25" s="137" t="s">
        <v>3</v>
      </c>
      <c r="C25" s="146" t="s">
        <v>672</v>
      </c>
      <c r="D25" s="146" t="s">
        <v>676</v>
      </c>
      <c r="E25" s="146" t="s">
        <v>675</v>
      </c>
      <c r="F25" s="155"/>
      <c r="G25" s="137" t="s">
        <v>681</v>
      </c>
      <c r="H25" s="87"/>
    </row>
    <row r="26" spans="1:9" ht="72.75" customHeight="1" x14ac:dyDescent="0.25">
      <c r="A26" s="153">
        <v>15</v>
      </c>
      <c r="B26" s="153" t="s">
        <v>673</v>
      </c>
      <c r="C26" s="146" t="s">
        <v>674</v>
      </c>
      <c r="D26" s="146" t="s">
        <v>677</v>
      </c>
      <c r="E26" s="146" t="s">
        <v>675</v>
      </c>
      <c r="F26" s="155"/>
      <c r="G26" s="137" t="s">
        <v>681</v>
      </c>
      <c r="H26" s="101" t="s">
        <v>682</v>
      </c>
    </row>
    <row r="27" spans="1:9" ht="44.25" customHeight="1" x14ac:dyDescent="0.25">
      <c r="A27" s="153">
        <v>16</v>
      </c>
      <c r="B27" s="153" t="s">
        <v>683</v>
      </c>
      <c r="C27" s="146" t="s">
        <v>95</v>
      </c>
      <c r="D27" s="146" t="s">
        <v>678</v>
      </c>
      <c r="E27" s="146" t="s">
        <v>675</v>
      </c>
      <c r="F27" s="155"/>
      <c r="G27" s="170"/>
      <c r="H27" s="137"/>
    </row>
    <row r="28" spans="1:9" ht="50.25" customHeight="1" x14ac:dyDescent="0.25">
      <c r="A28" s="148">
        <v>17</v>
      </c>
      <c r="B28" s="148" t="s">
        <v>713</v>
      </c>
      <c r="C28" s="153" t="s">
        <v>97</v>
      </c>
      <c r="D28" s="146" t="s">
        <v>714</v>
      </c>
      <c r="E28" s="147"/>
      <c r="F28" s="175"/>
      <c r="G28" s="148"/>
      <c r="H28" s="176"/>
      <c r="I28" s="173"/>
    </row>
    <row r="29" spans="1:9" ht="83.25" customHeight="1" x14ac:dyDescent="0.25">
      <c r="A29" s="35">
        <v>18</v>
      </c>
      <c r="B29" s="35" t="s">
        <v>492</v>
      </c>
      <c r="C29" s="153" t="s">
        <v>34</v>
      </c>
      <c r="D29" s="153" t="s">
        <v>31</v>
      </c>
      <c r="E29" s="155" t="s">
        <v>493</v>
      </c>
      <c r="F29" s="37"/>
      <c r="G29" s="153"/>
      <c r="H29" s="137"/>
      <c r="I29" s="173"/>
    </row>
    <row r="30" spans="1:9" ht="82.5" customHeight="1" x14ac:dyDescent="0.25">
      <c r="A30" s="235">
        <v>19</v>
      </c>
      <c r="B30" s="235" t="s">
        <v>497</v>
      </c>
      <c r="C30" s="153" t="s">
        <v>651</v>
      </c>
      <c r="D30" s="153" t="s">
        <v>32</v>
      </c>
      <c r="E30" s="155" t="s">
        <v>498</v>
      </c>
      <c r="F30" s="37"/>
      <c r="G30" s="153"/>
      <c r="H30" s="153"/>
      <c r="I30" s="173"/>
    </row>
    <row r="31" spans="1:9" ht="36" customHeight="1" x14ac:dyDescent="0.25">
      <c r="A31" s="236"/>
      <c r="B31" s="236"/>
      <c r="C31" s="179" t="s">
        <v>688</v>
      </c>
      <c r="D31" s="181" t="s">
        <v>709</v>
      </c>
      <c r="E31" s="180" t="s">
        <v>710</v>
      </c>
      <c r="F31" s="180"/>
      <c r="G31" s="190" t="s">
        <v>686</v>
      </c>
      <c r="H31" s="185" t="s">
        <v>687</v>
      </c>
      <c r="I31" s="173"/>
    </row>
    <row r="32" spans="1:9" ht="126" customHeight="1" x14ac:dyDescent="0.25">
      <c r="A32" s="35">
        <v>20</v>
      </c>
      <c r="B32" s="153" t="s">
        <v>8</v>
      </c>
      <c r="C32" s="153" t="s">
        <v>499</v>
      </c>
      <c r="D32" s="153" t="s">
        <v>719</v>
      </c>
      <c r="E32" s="153" t="s">
        <v>501</v>
      </c>
      <c r="F32" s="37"/>
      <c r="G32" s="153"/>
      <c r="H32" s="153"/>
      <c r="I32" s="173"/>
    </row>
    <row r="33" spans="1:9" ht="104.25" customHeight="1" x14ac:dyDescent="0.25">
      <c r="A33" s="35">
        <v>21</v>
      </c>
      <c r="B33" s="153" t="s">
        <v>37</v>
      </c>
      <c r="C33" s="154" t="s">
        <v>502</v>
      </c>
      <c r="D33" s="154" t="s">
        <v>632</v>
      </c>
      <c r="E33" s="153" t="s">
        <v>73</v>
      </c>
      <c r="F33" s="37"/>
      <c r="G33" s="153"/>
      <c r="H33" s="153"/>
      <c r="I33" s="173"/>
    </row>
    <row r="34" spans="1:9" ht="42" customHeight="1" x14ac:dyDescent="0.25">
      <c r="A34" s="153">
        <v>22</v>
      </c>
      <c r="B34" s="153" t="s">
        <v>72</v>
      </c>
      <c r="C34" s="154" t="s">
        <v>223</v>
      </c>
      <c r="D34" s="154" t="s">
        <v>722</v>
      </c>
      <c r="E34" s="153"/>
      <c r="F34" s="37"/>
      <c r="G34" s="153"/>
      <c r="H34" s="153"/>
      <c r="I34" s="173"/>
    </row>
    <row r="35" spans="1:9" ht="84" customHeight="1" x14ac:dyDescent="0.25">
      <c r="A35" s="153">
        <v>23</v>
      </c>
      <c r="B35" s="153" t="s">
        <v>13</v>
      </c>
      <c r="C35" s="153" t="s">
        <v>652</v>
      </c>
      <c r="D35" s="153" t="s">
        <v>723</v>
      </c>
      <c r="E35" s="153" t="s">
        <v>14</v>
      </c>
      <c r="F35" s="37"/>
      <c r="G35" s="153"/>
      <c r="H35" s="153"/>
      <c r="I35" s="173"/>
    </row>
    <row r="36" spans="1:9" ht="28.5" customHeight="1" x14ac:dyDescent="0.25">
      <c r="A36" s="164"/>
      <c r="B36" s="164"/>
      <c r="C36" s="164"/>
      <c r="D36" s="164"/>
      <c r="E36" s="164"/>
      <c r="F36" s="171"/>
      <c r="G36" s="164"/>
      <c r="H36" s="164"/>
      <c r="I36" s="173"/>
    </row>
    <row r="37" spans="1:9" ht="28.5" customHeight="1" x14ac:dyDescent="0.25">
      <c r="A37" s="164"/>
      <c r="B37" s="172"/>
      <c r="C37" s="172"/>
      <c r="D37" s="172"/>
      <c r="E37" s="164"/>
      <c r="F37" s="171"/>
      <c r="G37" s="172"/>
      <c r="H37" s="174"/>
      <c r="I37" s="173"/>
    </row>
    <row r="38" spans="1:9" ht="28.5" customHeight="1" x14ac:dyDescent="0.25">
      <c r="A38" s="160"/>
      <c r="B38" s="161"/>
      <c r="C38" s="164"/>
      <c r="D38" s="160"/>
      <c r="E38" s="160"/>
      <c r="F38" s="163"/>
      <c r="G38" s="161"/>
      <c r="H38" s="161"/>
    </row>
    <row r="39" spans="1:9" ht="28.5" customHeight="1" x14ac:dyDescent="0.25">
      <c r="A39" s="160"/>
      <c r="B39" s="161"/>
      <c r="C39" s="160"/>
      <c r="D39" s="160"/>
      <c r="E39" s="160"/>
      <c r="F39" s="163"/>
      <c r="G39" s="161"/>
      <c r="H39" s="161"/>
    </row>
    <row r="40" spans="1:9" ht="28.5" customHeight="1" x14ac:dyDescent="0.25">
      <c r="A40" s="160"/>
      <c r="B40" s="160"/>
      <c r="C40" s="160"/>
      <c r="D40" s="160"/>
      <c r="E40" s="160"/>
      <c r="F40" s="163"/>
      <c r="G40" s="160"/>
      <c r="H40" s="160"/>
    </row>
    <row r="41" spans="1:9" ht="28.5" customHeight="1" x14ac:dyDescent="0.25">
      <c r="A41" s="160"/>
      <c r="B41" s="160"/>
      <c r="C41" s="162"/>
      <c r="D41" s="160"/>
      <c r="E41" s="160"/>
      <c r="F41" s="163"/>
      <c r="G41" s="160"/>
      <c r="H41" s="165"/>
    </row>
    <row r="42" spans="1:9" x14ac:dyDescent="0.25">
      <c r="A42" s="34">
        <f>COUNT(A2:A41)</f>
        <v>24</v>
      </c>
    </row>
  </sheetData>
  <mergeCells count="14">
    <mergeCell ref="G6:G8"/>
    <mergeCell ref="H6:H8"/>
    <mergeCell ref="B30:B31"/>
    <mergeCell ref="A30:A31"/>
    <mergeCell ref="B4:B9"/>
    <mergeCell ref="B20:B23"/>
    <mergeCell ref="A20:A23"/>
    <mergeCell ref="A5:A9"/>
    <mergeCell ref="B16:B17"/>
    <mergeCell ref="A16:A17"/>
    <mergeCell ref="A18:A19"/>
    <mergeCell ref="B18:B19"/>
    <mergeCell ref="G17:G19"/>
    <mergeCell ref="H17:H19"/>
  </mergeCells>
  <hyperlinks>
    <hyperlink ref="H6" r:id="rId1" display="https://jira.exigeninsurance.com/browse/AAAQA-19621"/>
    <hyperlink ref="H31" r:id="rId2" display="https://jira.exigeninsurance.com/browse/AAAQA-19621"/>
    <hyperlink ref="H17" r:id="rId3" display="https://jira.exigeninsurance.com/browse/AAAQA-19664"/>
    <hyperlink ref="H23" r:id="rId4" display="https://jira.exigeninsurance.com/browse/AAAQA-19664"/>
  </hyperlink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B4" sqref="B4"/>
    </sheetView>
  </sheetViews>
  <sheetFormatPr defaultRowHeight="15" x14ac:dyDescent="0.25"/>
  <cols>
    <col min="1" max="1" width="6.85546875" style="53" customWidth="1"/>
    <col min="2" max="2" width="16.42578125" style="53" customWidth="1"/>
    <col min="3" max="3" width="51" style="53" customWidth="1"/>
    <col min="4" max="4" width="65.140625" style="53" customWidth="1"/>
    <col min="5" max="5" width="15.5703125" style="53" customWidth="1"/>
    <col min="6" max="6" width="40" style="53" customWidth="1"/>
    <col min="7" max="16384" width="9.140625" style="53"/>
  </cols>
  <sheetData>
    <row r="1" spans="1:6" s="52" customFormat="1" ht="20.100000000000001" customHeight="1" x14ac:dyDescent="0.25">
      <c r="A1" s="30" t="s">
        <v>18</v>
      </c>
      <c r="B1" s="30" t="s">
        <v>19</v>
      </c>
      <c r="C1" s="30" t="s">
        <v>22</v>
      </c>
      <c r="D1" s="30" t="s">
        <v>0</v>
      </c>
      <c r="E1" s="30" t="s">
        <v>17</v>
      </c>
      <c r="F1" s="30" t="s">
        <v>44</v>
      </c>
    </row>
    <row r="2" spans="1:6" ht="69" customHeight="1" x14ac:dyDescent="0.25">
      <c r="A2" s="75">
        <v>1</v>
      </c>
      <c r="B2" s="75" t="s">
        <v>1</v>
      </c>
      <c r="C2" s="87" t="s">
        <v>579</v>
      </c>
      <c r="D2" s="75" t="s">
        <v>263</v>
      </c>
      <c r="E2" s="75" t="s">
        <v>366</v>
      </c>
      <c r="F2" s="88" t="s">
        <v>367</v>
      </c>
    </row>
    <row r="3" spans="1:6" ht="30" x14ac:dyDescent="0.25">
      <c r="A3" s="75">
        <v>2</v>
      </c>
      <c r="B3" s="75" t="s">
        <v>261</v>
      </c>
      <c r="C3" s="75" t="s">
        <v>266</v>
      </c>
      <c r="D3" s="75" t="s">
        <v>264</v>
      </c>
      <c r="E3" s="75" t="s">
        <v>386</v>
      </c>
    </row>
    <row r="4" spans="1:6" ht="83.25" customHeight="1" x14ac:dyDescent="0.25">
      <c r="A4" s="75">
        <v>2.1</v>
      </c>
      <c r="B4" s="75" t="s">
        <v>45</v>
      </c>
      <c r="C4" s="75" t="s">
        <v>266</v>
      </c>
      <c r="D4" s="75" t="s">
        <v>265</v>
      </c>
      <c r="E4" s="75" t="s">
        <v>379</v>
      </c>
    </row>
    <row r="5" spans="1:6" ht="30" x14ac:dyDescent="0.25">
      <c r="A5" s="75">
        <v>3</v>
      </c>
      <c r="B5" s="75" t="s">
        <v>260</v>
      </c>
      <c r="C5" s="75" t="s">
        <v>267</v>
      </c>
      <c r="D5" s="75" t="s">
        <v>272</v>
      </c>
      <c r="E5" s="33" t="s">
        <v>384</v>
      </c>
    </row>
    <row r="6" spans="1:6" ht="33" customHeight="1" x14ac:dyDescent="0.25">
      <c r="A6" s="75">
        <v>3.1</v>
      </c>
      <c r="B6" s="75" t="s">
        <v>46</v>
      </c>
      <c r="C6" s="75" t="s">
        <v>267</v>
      </c>
      <c r="D6" s="75" t="s">
        <v>277</v>
      </c>
      <c r="E6" s="33" t="s">
        <v>384</v>
      </c>
    </row>
    <row r="7" spans="1:6" ht="75.75" customHeight="1" x14ac:dyDescent="0.25">
      <c r="A7" s="75">
        <v>4</v>
      </c>
      <c r="B7" s="75" t="s">
        <v>47</v>
      </c>
      <c r="C7" s="154" t="s">
        <v>266</v>
      </c>
      <c r="D7" s="75" t="s">
        <v>273</v>
      </c>
      <c r="E7" s="75" t="s">
        <v>379</v>
      </c>
    </row>
    <row r="8" spans="1:6" ht="33.75" customHeight="1" x14ac:dyDescent="0.25">
      <c r="A8" s="75">
        <v>5</v>
      </c>
      <c r="B8" s="75" t="s">
        <v>48</v>
      </c>
      <c r="C8" s="154" t="s">
        <v>267</v>
      </c>
      <c r="D8" s="75" t="s">
        <v>276</v>
      </c>
      <c r="E8" s="33" t="s">
        <v>384</v>
      </c>
    </row>
    <row r="9" spans="1:6" ht="38.25" customHeight="1" x14ac:dyDescent="0.25">
      <c r="A9" s="75">
        <v>6</v>
      </c>
      <c r="B9" s="75" t="s">
        <v>254</v>
      </c>
      <c r="C9" s="154" t="s">
        <v>270</v>
      </c>
      <c r="D9" s="75" t="s">
        <v>271</v>
      </c>
      <c r="E9" s="75" t="s">
        <v>255</v>
      </c>
    </row>
    <row r="10" spans="1:6" ht="59.25" customHeight="1" x14ac:dyDescent="0.25">
      <c r="A10" s="75">
        <v>7</v>
      </c>
      <c r="B10" s="75"/>
      <c r="C10" s="75" t="s">
        <v>269</v>
      </c>
      <c r="D10" s="75" t="s">
        <v>278</v>
      </c>
      <c r="E10" s="75" t="s">
        <v>255</v>
      </c>
    </row>
    <row r="11" spans="1:6" ht="105" customHeight="1" x14ac:dyDescent="0.25">
      <c r="A11" s="75">
        <v>8</v>
      </c>
      <c r="B11" s="75" t="s">
        <v>49</v>
      </c>
      <c r="C11" s="75" t="s">
        <v>266</v>
      </c>
      <c r="D11" s="75" t="s">
        <v>274</v>
      </c>
      <c r="E11" s="75" t="s">
        <v>380</v>
      </c>
    </row>
    <row r="12" spans="1:6" ht="30" x14ac:dyDescent="0.25">
      <c r="A12" s="75">
        <v>9</v>
      </c>
      <c r="B12" s="75" t="s">
        <v>50</v>
      </c>
      <c r="C12" s="75" t="s">
        <v>267</v>
      </c>
      <c r="D12" s="75" t="s">
        <v>276</v>
      </c>
      <c r="E12" s="33" t="s">
        <v>384</v>
      </c>
    </row>
    <row r="13" spans="1:6" ht="75.75" customHeight="1" x14ac:dyDescent="0.25">
      <c r="A13" s="75">
        <v>10</v>
      </c>
      <c r="B13" s="75" t="s">
        <v>51</v>
      </c>
      <c r="C13" s="75" t="s">
        <v>266</v>
      </c>
      <c r="D13" s="75" t="s">
        <v>275</v>
      </c>
      <c r="E13" s="75" t="s">
        <v>379</v>
      </c>
    </row>
    <row r="14" spans="1:6" ht="30" x14ac:dyDescent="0.25">
      <c r="A14" s="75">
        <v>11</v>
      </c>
      <c r="B14" s="75" t="s">
        <v>52</v>
      </c>
      <c r="C14" s="75" t="s">
        <v>267</v>
      </c>
      <c r="D14" s="75" t="s">
        <v>276</v>
      </c>
      <c r="E14" s="33" t="s">
        <v>384</v>
      </c>
    </row>
    <row r="15" spans="1:6" ht="24.75" customHeight="1" x14ac:dyDescent="0.25">
      <c r="A15" s="75">
        <v>12</v>
      </c>
      <c r="B15" s="75" t="s">
        <v>256</v>
      </c>
      <c r="C15" s="75" t="s">
        <v>387</v>
      </c>
      <c r="D15" s="75" t="s">
        <v>388</v>
      </c>
      <c r="E15" s="75"/>
    </row>
    <row r="16" spans="1:6" ht="30" x14ac:dyDescent="0.25">
      <c r="A16" s="75">
        <v>13</v>
      </c>
      <c r="B16" s="75"/>
      <c r="C16" s="75" t="s">
        <v>268</v>
      </c>
      <c r="D16" s="75" t="s">
        <v>279</v>
      </c>
      <c r="E16" s="75" t="s">
        <v>255</v>
      </c>
    </row>
    <row r="17" spans="1:5" ht="75" x14ac:dyDescent="0.25">
      <c r="A17" s="75">
        <v>14</v>
      </c>
      <c r="B17" s="75" t="s">
        <v>53</v>
      </c>
      <c r="C17" s="75" t="s">
        <v>266</v>
      </c>
      <c r="D17" s="75" t="s">
        <v>280</v>
      </c>
      <c r="E17" s="75" t="s">
        <v>380</v>
      </c>
    </row>
    <row r="18" spans="1:5" ht="30" x14ac:dyDescent="0.25">
      <c r="A18" s="75">
        <v>15</v>
      </c>
      <c r="B18" s="75" t="s">
        <v>54</v>
      </c>
      <c r="C18" s="75" t="s">
        <v>267</v>
      </c>
      <c r="D18" s="75" t="s">
        <v>276</v>
      </c>
      <c r="E18" s="33" t="s">
        <v>384</v>
      </c>
    </row>
    <row r="19" spans="1:5" ht="75" customHeight="1" x14ac:dyDescent="0.25">
      <c r="A19" s="75">
        <v>16</v>
      </c>
      <c r="B19" s="75" t="s">
        <v>55</v>
      </c>
      <c r="C19" s="75" t="s">
        <v>266</v>
      </c>
      <c r="D19" s="75" t="s">
        <v>281</v>
      </c>
      <c r="E19" s="75" t="s">
        <v>379</v>
      </c>
    </row>
    <row r="20" spans="1:5" ht="30" x14ac:dyDescent="0.25">
      <c r="A20" s="75">
        <v>17</v>
      </c>
      <c r="B20" s="75" t="s">
        <v>3</v>
      </c>
      <c r="C20" s="75" t="s">
        <v>267</v>
      </c>
      <c r="D20" s="75" t="s">
        <v>276</v>
      </c>
      <c r="E20" s="33" t="s">
        <v>384</v>
      </c>
    </row>
    <row r="21" spans="1:5" ht="69.75" customHeight="1" x14ac:dyDescent="0.25">
      <c r="A21" s="75">
        <v>18</v>
      </c>
      <c r="B21" s="75" t="s">
        <v>56</v>
      </c>
      <c r="C21" s="75" t="s">
        <v>266</v>
      </c>
      <c r="D21" s="75" t="s">
        <v>282</v>
      </c>
      <c r="E21" s="75" t="s">
        <v>379</v>
      </c>
    </row>
    <row r="22" spans="1:5" ht="33.75" customHeight="1" x14ac:dyDescent="0.25">
      <c r="A22" s="75">
        <v>19</v>
      </c>
      <c r="B22" s="75" t="s">
        <v>57</v>
      </c>
      <c r="C22" s="75" t="s">
        <v>267</v>
      </c>
      <c r="D22" s="75" t="s">
        <v>276</v>
      </c>
      <c r="E22" s="33" t="s">
        <v>384</v>
      </c>
    </row>
    <row r="23" spans="1:5" ht="69.75" customHeight="1" x14ac:dyDescent="0.25">
      <c r="A23" s="75">
        <v>20</v>
      </c>
      <c r="B23" s="75" t="s">
        <v>58</v>
      </c>
      <c r="C23" s="75" t="s">
        <v>266</v>
      </c>
      <c r="D23" s="75" t="s">
        <v>283</v>
      </c>
      <c r="E23" s="75" t="s">
        <v>379</v>
      </c>
    </row>
    <row r="24" spans="1:5" ht="35.25" customHeight="1" x14ac:dyDescent="0.25">
      <c r="A24" s="75">
        <v>21</v>
      </c>
      <c r="B24" s="75" t="s">
        <v>59</v>
      </c>
      <c r="C24" s="75" t="s">
        <v>267</v>
      </c>
      <c r="D24" s="75" t="s">
        <v>276</v>
      </c>
      <c r="E24" s="33" t="s">
        <v>384</v>
      </c>
    </row>
    <row r="25" spans="1:5" ht="70.5" customHeight="1" x14ac:dyDescent="0.25">
      <c r="A25" s="75">
        <v>22</v>
      </c>
      <c r="B25" s="75" t="s">
        <v>60</v>
      </c>
      <c r="C25" s="75" t="s">
        <v>266</v>
      </c>
      <c r="D25" s="75" t="s">
        <v>284</v>
      </c>
      <c r="E25" s="75" t="s">
        <v>379</v>
      </c>
    </row>
    <row r="26" spans="1:5" ht="36" customHeight="1" x14ac:dyDescent="0.25">
      <c r="A26" s="75">
        <v>23</v>
      </c>
      <c r="B26" s="75" t="s">
        <v>4</v>
      </c>
      <c r="C26" s="75" t="s">
        <v>267</v>
      </c>
      <c r="D26" s="75" t="s">
        <v>276</v>
      </c>
      <c r="E26" s="33" t="s">
        <v>384</v>
      </c>
    </row>
    <row r="27" spans="1:5" ht="79.5" customHeight="1" x14ac:dyDescent="0.25">
      <c r="A27" s="75">
        <v>24</v>
      </c>
      <c r="B27" s="75" t="s">
        <v>61</v>
      </c>
      <c r="C27" s="75" t="s">
        <v>266</v>
      </c>
      <c r="D27" s="75" t="s">
        <v>285</v>
      </c>
      <c r="E27" s="75" t="s">
        <v>379</v>
      </c>
    </row>
    <row r="28" spans="1:5" ht="37.5" customHeight="1" x14ac:dyDescent="0.25">
      <c r="A28" s="75">
        <v>25</v>
      </c>
      <c r="B28" s="75" t="s">
        <v>5</v>
      </c>
      <c r="C28" s="75" t="s">
        <v>198</v>
      </c>
      <c r="D28" s="75" t="s">
        <v>31</v>
      </c>
      <c r="E28" s="75" t="s">
        <v>402</v>
      </c>
    </row>
    <row r="29" spans="1:5" ht="32.25" customHeight="1" x14ac:dyDescent="0.25">
      <c r="A29" s="75">
        <v>26</v>
      </c>
      <c r="B29" s="75" t="s">
        <v>62</v>
      </c>
      <c r="C29" s="75" t="s">
        <v>267</v>
      </c>
      <c r="D29" s="75" t="s">
        <v>276</v>
      </c>
      <c r="E29" s="33" t="s">
        <v>384</v>
      </c>
    </row>
    <row r="30" spans="1:5" ht="54" customHeight="1" x14ac:dyDescent="0.25">
      <c r="A30" s="75">
        <v>27</v>
      </c>
      <c r="B30" s="75" t="s">
        <v>257</v>
      </c>
      <c r="C30" s="75" t="s">
        <v>33</v>
      </c>
      <c r="D30" s="75" t="s">
        <v>32</v>
      </c>
      <c r="E30" s="75" t="s">
        <v>258</v>
      </c>
    </row>
    <row r="31" spans="1:5" ht="30" x14ac:dyDescent="0.25">
      <c r="A31" s="75">
        <v>28</v>
      </c>
      <c r="B31" s="75" t="s">
        <v>8</v>
      </c>
      <c r="C31" s="75" t="s">
        <v>286</v>
      </c>
      <c r="D31" s="75" t="s">
        <v>287</v>
      </c>
      <c r="E31" s="75" t="s">
        <v>262</v>
      </c>
    </row>
    <row r="32" spans="1:5" ht="37.5" customHeight="1" x14ac:dyDescent="0.25">
      <c r="A32" s="75">
        <v>29</v>
      </c>
      <c r="B32" s="75" t="s">
        <v>40</v>
      </c>
      <c r="C32" s="75" t="s">
        <v>213</v>
      </c>
      <c r="D32" s="75" t="s">
        <v>288</v>
      </c>
      <c r="E32" s="75" t="s">
        <v>259</v>
      </c>
    </row>
    <row r="33" spans="1:5" ht="57" customHeight="1" x14ac:dyDescent="0.25">
      <c r="A33" s="75">
        <v>30</v>
      </c>
      <c r="B33" s="75" t="s">
        <v>13</v>
      </c>
      <c r="C33" s="73" t="s">
        <v>42</v>
      </c>
      <c r="D33" s="75" t="s">
        <v>289</v>
      </c>
      <c r="E33" s="75" t="s">
        <v>403</v>
      </c>
    </row>
    <row r="34" spans="1:5" x14ac:dyDescent="0.25">
      <c r="A34" s="53">
        <f>COUNT(A2:A33)</f>
        <v>32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B3" sqref="B3"/>
    </sheetView>
  </sheetViews>
  <sheetFormatPr defaultRowHeight="15" x14ac:dyDescent="0.25"/>
  <cols>
    <col min="1" max="1" width="6.85546875" style="53" customWidth="1"/>
    <col min="2" max="2" width="16.42578125" style="53" customWidth="1"/>
    <col min="3" max="3" width="53.140625" style="53" customWidth="1"/>
    <col min="4" max="4" width="65.85546875" style="53" customWidth="1"/>
    <col min="5" max="5" width="15.5703125" style="96" customWidth="1"/>
    <col min="6" max="6" width="40" style="53" customWidth="1"/>
    <col min="7" max="16384" width="9.140625" style="53"/>
  </cols>
  <sheetData>
    <row r="1" spans="1:6" s="52" customFormat="1" ht="20.100000000000001" customHeight="1" x14ac:dyDescent="0.25">
      <c r="A1" s="30" t="s">
        <v>18</v>
      </c>
      <c r="B1" s="30" t="s">
        <v>19</v>
      </c>
      <c r="C1" s="30" t="s">
        <v>22</v>
      </c>
      <c r="D1" s="30" t="s">
        <v>0</v>
      </c>
      <c r="E1" s="89" t="s">
        <v>17</v>
      </c>
      <c r="F1" s="30" t="s">
        <v>44</v>
      </c>
    </row>
    <row r="2" spans="1:6" ht="55.5" customHeight="1" x14ac:dyDescent="0.25">
      <c r="A2" s="90">
        <v>1</v>
      </c>
      <c r="B2" s="33" t="s">
        <v>1</v>
      </c>
      <c r="C2" s="91" t="s">
        <v>580</v>
      </c>
      <c r="D2" s="33" t="s">
        <v>263</v>
      </c>
      <c r="E2" s="91"/>
      <c r="F2" s="88" t="s">
        <v>367</v>
      </c>
    </row>
    <row r="3" spans="1:6" ht="69" customHeight="1" x14ac:dyDescent="0.25">
      <c r="A3" s="84">
        <v>2</v>
      </c>
      <c r="B3" s="55" t="s">
        <v>45</v>
      </c>
      <c r="C3" s="75" t="s">
        <v>296</v>
      </c>
      <c r="D3" s="55" t="s">
        <v>295</v>
      </c>
      <c r="E3" s="87" t="s">
        <v>383</v>
      </c>
    </row>
    <row r="4" spans="1:6" ht="44.25" customHeight="1" x14ac:dyDescent="0.25">
      <c r="A4" s="84">
        <v>3</v>
      </c>
      <c r="B4" s="224" t="s">
        <v>46</v>
      </c>
      <c r="C4" s="92" t="s">
        <v>297</v>
      </c>
      <c r="D4" s="55" t="s">
        <v>298</v>
      </c>
      <c r="E4" s="91" t="s">
        <v>369</v>
      </c>
    </row>
    <row r="5" spans="1:6" ht="70.5" customHeight="1" x14ac:dyDescent="0.25">
      <c r="A5" s="84">
        <v>4</v>
      </c>
      <c r="B5" s="224"/>
      <c r="C5" s="87" t="s">
        <v>581</v>
      </c>
      <c r="D5" s="55" t="s">
        <v>294</v>
      </c>
      <c r="E5" s="91" t="s">
        <v>290</v>
      </c>
    </row>
    <row r="6" spans="1:6" ht="48" customHeight="1" x14ac:dyDescent="0.25">
      <c r="A6" s="84">
        <v>5</v>
      </c>
      <c r="B6" s="55" t="s">
        <v>47</v>
      </c>
      <c r="C6" s="75" t="s">
        <v>266</v>
      </c>
      <c r="D6" s="55" t="s">
        <v>299</v>
      </c>
      <c r="E6" s="91" t="s">
        <v>377</v>
      </c>
    </row>
    <row r="7" spans="1:6" ht="71.25" customHeight="1" x14ac:dyDescent="0.25">
      <c r="A7" s="37">
        <v>6</v>
      </c>
      <c r="B7" s="33" t="s">
        <v>55</v>
      </c>
      <c r="C7" s="75" t="s">
        <v>266</v>
      </c>
      <c r="D7" s="55" t="s">
        <v>300</v>
      </c>
      <c r="E7" s="87" t="s">
        <v>383</v>
      </c>
    </row>
    <row r="8" spans="1:6" ht="38.25" customHeight="1" x14ac:dyDescent="0.25">
      <c r="A8" s="37">
        <v>7</v>
      </c>
      <c r="B8" s="33" t="s">
        <v>3</v>
      </c>
      <c r="C8" s="92" t="s">
        <v>301</v>
      </c>
      <c r="D8" s="55" t="s">
        <v>298</v>
      </c>
      <c r="E8" s="91" t="s">
        <v>369</v>
      </c>
    </row>
    <row r="9" spans="1:6" ht="59.25" customHeight="1" x14ac:dyDescent="0.25">
      <c r="A9" s="37">
        <v>8</v>
      </c>
      <c r="B9" s="33" t="s">
        <v>115</v>
      </c>
      <c r="C9" s="33" t="s">
        <v>302</v>
      </c>
      <c r="D9" s="33" t="s">
        <v>303</v>
      </c>
      <c r="E9" s="93"/>
    </row>
    <row r="10" spans="1:6" ht="47.25" customHeight="1" x14ac:dyDescent="0.25">
      <c r="A10" s="37">
        <v>9</v>
      </c>
      <c r="B10" s="33" t="s">
        <v>291</v>
      </c>
      <c r="C10" s="73" t="s">
        <v>123</v>
      </c>
      <c r="D10" s="33" t="s">
        <v>304</v>
      </c>
      <c r="E10" s="93"/>
    </row>
    <row r="11" spans="1:6" ht="31.5" customHeight="1" x14ac:dyDescent="0.25">
      <c r="A11" s="37">
        <v>10</v>
      </c>
      <c r="B11" s="73" t="s">
        <v>5</v>
      </c>
      <c r="C11" s="73" t="s">
        <v>305</v>
      </c>
      <c r="D11" s="73" t="s">
        <v>31</v>
      </c>
      <c r="E11" s="94" t="s">
        <v>402</v>
      </c>
    </row>
    <row r="12" spans="1:6" ht="29.25" customHeight="1" x14ac:dyDescent="0.25">
      <c r="A12" s="37">
        <v>11</v>
      </c>
      <c r="B12" s="73" t="s">
        <v>62</v>
      </c>
      <c r="C12" s="73" t="s">
        <v>306</v>
      </c>
      <c r="D12" s="73" t="s">
        <v>339</v>
      </c>
      <c r="E12" s="94"/>
    </row>
    <row r="13" spans="1:6" ht="49.5" customHeight="1" x14ac:dyDescent="0.25">
      <c r="A13" s="37">
        <v>12</v>
      </c>
      <c r="B13" s="73" t="s">
        <v>257</v>
      </c>
      <c r="C13" s="73" t="s">
        <v>248</v>
      </c>
      <c r="D13" s="73" t="s">
        <v>32</v>
      </c>
      <c r="E13" s="94" t="s">
        <v>258</v>
      </c>
    </row>
    <row r="14" spans="1:6" ht="74.25" customHeight="1" x14ac:dyDescent="0.25">
      <c r="A14" s="37">
        <v>13</v>
      </c>
      <c r="B14" s="73" t="s">
        <v>8</v>
      </c>
      <c r="C14" s="73" t="s">
        <v>307</v>
      </c>
      <c r="D14" s="73" t="s">
        <v>308</v>
      </c>
      <c r="E14" s="94" t="s">
        <v>292</v>
      </c>
    </row>
    <row r="15" spans="1:6" ht="35.25" customHeight="1" x14ac:dyDescent="0.25">
      <c r="A15" s="37">
        <v>14</v>
      </c>
      <c r="B15" s="95" t="s">
        <v>72</v>
      </c>
      <c r="C15" s="73" t="s">
        <v>306</v>
      </c>
      <c r="D15" s="73" t="s">
        <v>339</v>
      </c>
      <c r="E15" s="93"/>
    </row>
    <row r="16" spans="1:6" ht="42.75" customHeight="1" x14ac:dyDescent="0.25">
      <c r="A16" s="37">
        <v>15</v>
      </c>
      <c r="B16" s="73" t="s">
        <v>13</v>
      </c>
      <c r="C16" s="73" t="s">
        <v>42</v>
      </c>
      <c r="D16" s="73" t="s">
        <v>309</v>
      </c>
      <c r="E16" s="93" t="s">
        <v>403</v>
      </c>
    </row>
    <row r="17" spans="1:5" ht="48" customHeight="1" x14ac:dyDescent="0.25">
      <c r="A17" s="37">
        <v>16</v>
      </c>
      <c r="B17" s="73" t="s">
        <v>293</v>
      </c>
      <c r="C17" s="73" t="s">
        <v>310</v>
      </c>
      <c r="D17" s="73" t="s">
        <v>311</v>
      </c>
      <c r="E17" s="93" t="s">
        <v>369</v>
      </c>
    </row>
    <row r="18" spans="1:5" x14ac:dyDescent="0.25">
      <c r="A18" s="53">
        <f>COUNT(A2:A17)</f>
        <v>16</v>
      </c>
    </row>
  </sheetData>
  <mergeCells count="1">
    <mergeCell ref="B4:B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workbookViewId="0">
      <selection activeCell="D16" sqref="D16"/>
    </sheetView>
  </sheetViews>
  <sheetFormatPr defaultRowHeight="15" x14ac:dyDescent="0.25"/>
  <cols>
    <col min="1" max="1" width="6.85546875" style="53" customWidth="1"/>
    <col min="2" max="2" width="16.42578125" style="53" customWidth="1"/>
    <col min="3" max="3" width="55.5703125" style="53" customWidth="1"/>
    <col min="4" max="4" width="69" style="53" customWidth="1"/>
    <col min="5" max="5" width="15.5703125" style="98" customWidth="1"/>
    <col min="6" max="6" width="40" style="53" customWidth="1"/>
    <col min="7" max="16384" width="9.140625" style="53"/>
  </cols>
  <sheetData>
    <row r="1" spans="1:6" s="52" customFormat="1" ht="20.100000000000001" customHeight="1" x14ac:dyDescent="0.25">
      <c r="A1" s="30" t="s">
        <v>18</v>
      </c>
      <c r="B1" s="30" t="s">
        <v>19</v>
      </c>
      <c r="C1" s="30" t="s">
        <v>22</v>
      </c>
      <c r="D1" s="30" t="s">
        <v>0</v>
      </c>
      <c r="E1" s="30" t="s">
        <v>17</v>
      </c>
      <c r="F1" s="30" t="s">
        <v>44</v>
      </c>
    </row>
    <row r="2" spans="1:6" ht="51.75" customHeight="1" x14ac:dyDescent="0.25">
      <c r="A2" s="97">
        <v>1</v>
      </c>
      <c r="B2" s="55" t="s">
        <v>1</v>
      </c>
      <c r="C2" s="92" t="s">
        <v>582</v>
      </c>
      <c r="D2" s="55" t="s">
        <v>148</v>
      </c>
      <c r="E2" s="55"/>
      <c r="F2" s="88" t="s">
        <v>367</v>
      </c>
    </row>
    <row r="3" spans="1:6" ht="32.25" customHeight="1" x14ac:dyDescent="0.25">
      <c r="A3" s="97">
        <v>2</v>
      </c>
      <c r="B3" s="55" t="s">
        <v>317</v>
      </c>
      <c r="C3" s="55" t="s">
        <v>320</v>
      </c>
      <c r="D3" s="55" t="s">
        <v>321</v>
      </c>
      <c r="E3" s="224" t="s">
        <v>401</v>
      </c>
    </row>
    <row r="4" spans="1:6" ht="43.5" customHeight="1" x14ac:dyDescent="0.25">
      <c r="A4" s="97">
        <v>3</v>
      </c>
      <c r="B4" s="55" t="s">
        <v>318</v>
      </c>
      <c r="C4" s="73" t="s">
        <v>123</v>
      </c>
      <c r="D4" s="55" t="s">
        <v>323</v>
      </c>
      <c r="E4" s="224"/>
    </row>
    <row r="5" spans="1:6" ht="22.5" customHeight="1" x14ac:dyDescent="0.25">
      <c r="A5" s="97">
        <v>4</v>
      </c>
      <c r="B5" s="55" t="s">
        <v>59</v>
      </c>
      <c r="C5" s="55" t="s">
        <v>322</v>
      </c>
      <c r="D5" s="55" t="s">
        <v>322</v>
      </c>
      <c r="E5" s="224"/>
    </row>
    <row r="6" spans="1:6" ht="40.5" customHeight="1" x14ac:dyDescent="0.25">
      <c r="A6" s="97">
        <v>5</v>
      </c>
      <c r="B6" s="55" t="s">
        <v>60</v>
      </c>
      <c r="C6" s="73" t="s">
        <v>123</v>
      </c>
      <c r="D6" s="55" t="s">
        <v>324</v>
      </c>
      <c r="E6" s="224"/>
    </row>
    <row r="7" spans="1:6" ht="58.5" customHeight="1" x14ac:dyDescent="0.25">
      <c r="A7" s="97">
        <v>7</v>
      </c>
      <c r="B7" s="75" t="s">
        <v>4</v>
      </c>
      <c r="C7" s="75" t="s">
        <v>326</v>
      </c>
      <c r="D7" s="75" t="s">
        <v>325</v>
      </c>
      <c r="E7" s="84" t="s">
        <v>312</v>
      </c>
    </row>
    <row r="8" spans="1:6" ht="63.75" customHeight="1" x14ac:dyDescent="0.25">
      <c r="A8" s="97">
        <v>9</v>
      </c>
      <c r="B8" s="223" t="s">
        <v>313</v>
      </c>
      <c r="C8" s="75" t="s">
        <v>328</v>
      </c>
      <c r="D8" s="75" t="s">
        <v>327</v>
      </c>
      <c r="E8" s="84" t="s">
        <v>312</v>
      </c>
    </row>
    <row r="9" spans="1:6" ht="37.5" customHeight="1" x14ac:dyDescent="0.25">
      <c r="A9" s="97">
        <v>10</v>
      </c>
      <c r="B9" s="223"/>
      <c r="C9" s="55" t="s">
        <v>329</v>
      </c>
      <c r="D9" s="55" t="s">
        <v>330</v>
      </c>
      <c r="E9" s="55" t="s">
        <v>372</v>
      </c>
    </row>
    <row r="10" spans="1:6" ht="33" customHeight="1" x14ac:dyDescent="0.25">
      <c r="A10" s="97">
        <v>11</v>
      </c>
      <c r="B10" s="223"/>
      <c r="C10" s="55" t="s">
        <v>331</v>
      </c>
      <c r="D10" s="55" t="s">
        <v>103</v>
      </c>
      <c r="E10" s="97" t="s">
        <v>369</v>
      </c>
    </row>
    <row r="11" spans="1:6" ht="21.75" customHeight="1" x14ac:dyDescent="0.25">
      <c r="A11" s="97">
        <v>11.1</v>
      </c>
      <c r="B11" s="75" t="s">
        <v>319</v>
      </c>
      <c r="C11" s="75" t="s">
        <v>335</v>
      </c>
      <c r="D11" s="75" t="s">
        <v>333</v>
      </c>
      <c r="E11" s="97" t="s">
        <v>314</v>
      </c>
    </row>
    <row r="12" spans="1:6" ht="36.75" customHeight="1" x14ac:dyDescent="0.25">
      <c r="A12" s="84">
        <v>12</v>
      </c>
      <c r="B12" s="217" t="s">
        <v>332</v>
      </c>
      <c r="C12" s="75" t="s">
        <v>335</v>
      </c>
      <c r="D12" s="75" t="s">
        <v>334</v>
      </c>
      <c r="E12" s="97" t="s">
        <v>314</v>
      </c>
    </row>
    <row r="13" spans="1:6" ht="36.75" customHeight="1" x14ac:dyDescent="0.25">
      <c r="A13" s="84">
        <v>12.1</v>
      </c>
      <c r="B13" s="218"/>
      <c r="C13" s="75" t="s">
        <v>432</v>
      </c>
      <c r="D13" s="73" t="s">
        <v>105</v>
      </c>
      <c r="E13" s="97"/>
    </row>
    <row r="14" spans="1:6" ht="27.75" customHeight="1" x14ac:dyDescent="0.25">
      <c r="A14" s="97">
        <v>6</v>
      </c>
      <c r="B14" s="55" t="s">
        <v>5</v>
      </c>
      <c r="C14" s="55" t="s">
        <v>336</v>
      </c>
      <c r="D14" s="55" t="s">
        <v>31</v>
      </c>
      <c r="E14" s="97" t="s">
        <v>402</v>
      </c>
    </row>
    <row r="15" spans="1:6" ht="36" customHeight="1" x14ac:dyDescent="0.25">
      <c r="A15" s="97">
        <v>8</v>
      </c>
      <c r="B15" s="55" t="s">
        <v>257</v>
      </c>
      <c r="C15" s="55" t="s">
        <v>338</v>
      </c>
      <c r="D15" s="55" t="s">
        <v>337</v>
      </c>
      <c r="E15" s="97" t="s">
        <v>258</v>
      </c>
    </row>
    <row r="16" spans="1:6" ht="50.25" customHeight="1" x14ac:dyDescent="0.25">
      <c r="A16" s="97">
        <v>13</v>
      </c>
      <c r="B16" s="55" t="s">
        <v>8</v>
      </c>
      <c r="C16" s="55" t="s">
        <v>340</v>
      </c>
      <c r="D16" s="55" t="s">
        <v>341</v>
      </c>
      <c r="E16" s="97" t="s">
        <v>292</v>
      </c>
    </row>
    <row r="17" spans="1:5" ht="26.25" customHeight="1" x14ac:dyDescent="0.25">
      <c r="A17" s="97">
        <v>14</v>
      </c>
      <c r="B17" s="55" t="s">
        <v>40</v>
      </c>
      <c r="C17" s="73" t="s">
        <v>339</v>
      </c>
      <c r="D17" s="73" t="s">
        <v>339</v>
      </c>
      <c r="E17" s="97"/>
    </row>
    <row r="18" spans="1:5" ht="50.25" customHeight="1" x14ac:dyDescent="0.25">
      <c r="A18" s="97">
        <v>15</v>
      </c>
      <c r="B18" s="55" t="s">
        <v>13</v>
      </c>
      <c r="C18" s="73" t="s">
        <v>42</v>
      </c>
      <c r="D18" s="55" t="s">
        <v>139</v>
      </c>
      <c r="E18" s="97" t="s">
        <v>403</v>
      </c>
    </row>
    <row r="19" spans="1:5" ht="27.75" customHeight="1" x14ac:dyDescent="0.25">
      <c r="A19" s="97">
        <v>16</v>
      </c>
      <c r="B19" s="224" t="s">
        <v>315</v>
      </c>
      <c r="C19" s="55" t="s">
        <v>434</v>
      </c>
      <c r="D19" s="55" t="s">
        <v>436</v>
      </c>
      <c r="E19" s="97" t="s">
        <v>316</v>
      </c>
    </row>
    <row r="20" spans="1:5" ht="66" customHeight="1" x14ac:dyDescent="0.25">
      <c r="A20" s="97">
        <v>16.100000000000001</v>
      </c>
      <c r="B20" s="224"/>
      <c r="C20" s="55" t="s">
        <v>433</v>
      </c>
      <c r="D20" s="55" t="s">
        <v>435</v>
      </c>
      <c r="E20" s="97" t="s">
        <v>316</v>
      </c>
    </row>
    <row r="21" spans="1:5" ht="60" x14ac:dyDescent="0.25">
      <c r="A21" s="97">
        <v>17</v>
      </c>
      <c r="B21" s="224"/>
      <c r="C21" s="55" t="s">
        <v>343</v>
      </c>
      <c r="D21" s="55" t="s">
        <v>342</v>
      </c>
      <c r="E21" s="97" t="s">
        <v>316</v>
      </c>
    </row>
    <row r="22" spans="1:5" ht="69" customHeight="1" x14ac:dyDescent="0.25">
      <c r="A22" s="97">
        <v>18</v>
      </c>
      <c r="B22" s="224"/>
      <c r="C22" s="55" t="s">
        <v>344</v>
      </c>
      <c r="D22" s="55" t="s">
        <v>345</v>
      </c>
      <c r="E22" s="97" t="s">
        <v>316</v>
      </c>
    </row>
    <row r="23" spans="1:5" x14ac:dyDescent="0.25">
      <c r="A23" s="53">
        <f>COUNT(A2:A22)</f>
        <v>21</v>
      </c>
    </row>
  </sheetData>
  <mergeCells count="4">
    <mergeCell ref="E3:E6"/>
    <mergeCell ref="B8:B10"/>
    <mergeCell ref="B19:B22"/>
    <mergeCell ref="B12:B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 sqref="C2"/>
    </sheetView>
  </sheetViews>
  <sheetFormatPr defaultRowHeight="15" x14ac:dyDescent="0.25"/>
  <cols>
    <col min="1" max="1" width="6.85546875" style="53" customWidth="1"/>
    <col min="2" max="2" width="16.42578125" style="53" customWidth="1"/>
    <col min="3" max="3" width="52.5703125" style="53" customWidth="1"/>
    <col min="4" max="4" width="66" style="53" customWidth="1"/>
    <col min="5" max="5" width="15.5703125" style="98" customWidth="1"/>
    <col min="6" max="6" width="40" style="53" customWidth="1"/>
    <col min="7" max="16384" width="9.140625" style="53"/>
  </cols>
  <sheetData>
    <row r="1" spans="1:6" s="52" customFormat="1" ht="20.100000000000001" customHeight="1" x14ac:dyDescent="0.25">
      <c r="A1" s="30" t="s">
        <v>18</v>
      </c>
      <c r="B1" s="30" t="s">
        <v>19</v>
      </c>
      <c r="C1" s="30" t="s">
        <v>22</v>
      </c>
      <c r="D1" s="30" t="s">
        <v>0</v>
      </c>
      <c r="E1" s="30" t="s">
        <v>17</v>
      </c>
      <c r="F1" s="30" t="s">
        <v>44</v>
      </c>
    </row>
    <row r="2" spans="1:6" ht="60" customHeight="1" x14ac:dyDescent="0.25">
      <c r="A2" s="97">
        <v>1</v>
      </c>
      <c r="B2" s="55" t="s">
        <v>253</v>
      </c>
      <c r="C2" s="92" t="s">
        <v>583</v>
      </c>
      <c r="D2" s="55" t="s">
        <v>347</v>
      </c>
      <c r="E2" s="55" t="s">
        <v>366</v>
      </c>
      <c r="F2" s="88" t="s">
        <v>367</v>
      </c>
    </row>
    <row r="3" spans="1:6" ht="78" customHeight="1" x14ac:dyDescent="0.25">
      <c r="A3" s="97">
        <v>2</v>
      </c>
      <c r="B3" s="55" t="s">
        <v>24</v>
      </c>
      <c r="C3" s="75" t="s">
        <v>266</v>
      </c>
      <c r="D3" s="75" t="s">
        <v>265</v>
      </c>
      <c r="E3" s="75" t="s">
        <v>379</v>
      </c>
    </row>
    <row r="4" spans="1:6" ht="106.5" customHeight="1" x14ac:dyDescent="0.25">
      <c r="A4" s="97">
        <v>2.1</v>
      </c>
      <c r="B4" s="55"/>
      <c r="C4" s="55" t="s">
        <v>348</v>
      </c>
      <c r="D4" s="55" t="s">
        <v>346</v>
      </c>
      <c r="E4" s="55"/>
    </row>
    <row r="5" spans="1:6" ht="42" customHeight="1" x14ac:dyDescent="0.25">
      <c r="A5" s="97">
        <v>3</v>
      </c>
      <c r="B5" s="55" t="s">
        <v>50</v>
      </c>
      <c r="C5" s="75" t="s">
        <v>267</v>
      </c>
      <c r="D5" s="75" t="s">
        <v>277</v>
      </c>
      <c r="E5" s="33" t="s">
        <v>384</v>
      </c>
    </row>
    <row r="6" spans="1:6" ht="68.25" customHeight="1" x14ac:dyDescent="0.25">
      <c r="A6" s="97">
        <v>4</v>
      </c>
      <c r="B6" s="55" t="s">
        <v>55</v>
      </c>
      <c r="C6" s="75" t="s">
        <v>266</v>
      </c>
      <c r="D6" s="75" t="s">
        <v>273</v>
      </c>
      <c r="E6" s="75" t="s">
        <v>379</v>
      </c>
    </row>
    <row r="7" spans="1:6" ht="39.75" customHeight="1" x14ac:dyDescent="0.25">
      <c r="A7" s="97">
        <v>5</v>
      </c>
      <c r="B7" s="224" t="s">
        <v>3</v>
      </c>
      <c r="C7" s="75" t="s">
        <v>350</v>
      </c>
      <c r="D7" s="75" t="s">
        <v>349</v>
      </c>
      <c r="E7" s="33" t="s">
        <v>384</v>
      </c>
    </row>
    <row r="8" spans="1:6" ht="28.5" customHeight="1" x14ac:dyDescent="0.25">
      <c r="A8" s="97">
        <v>6</v>
      </c>
      <c r="B8" s="224"/>
      <c r="C8" s="55" t="s">
        <v>584</v>
      </c>
      <c r="D8" s="55" t="s">
        <v>351</v>
      </c>
      <c r="E8" s="97"/>
    </row>
    <row r="9" spans="1:6" ht="74.25" customHeight="1" x14ac:dyDescent="0.25">
      <c r="A9" s="97">
        <v>7</v>
      </c>
      <c r="B9" s="55" t="s">
        <v>60</v>
      </c>
      <c r="C9" s="75" t="s">
        <v>266</v>
      </c>
      <c r="D9" s="55" t="s">
        <v>352</v>
      </c>
      <c r="E9" s="75" t="s">
        <v>381</v>
      </c>
    </row>
    <row r="10" spans="1:6" ht="34.5" customHeight="1" x14ac:dyDescent="0.25">
      <c r="A10" s="97">
        <v>8</v>
      </c>
      <c r="B10" s="224" t="s">
        <v>4</v>
      </c>
      <c r="C10" s="55" t="s">
        <v>353</v>
      </c>
      <c r="D10" s="55"/>
      <c r="E10" s="97"/>
    </row>
    <row r="11" spans="1:6" ht="33.75" customHeight="1" x14ac:dyDescent="0.25">
      <c r="A11" s="97">
        <v>9</v>
      </c>
      <c r="B11" s="224"/>
      <c r="C11" s="55" t="s">
        <v>392</v>
      </c>
      <c r="D11" s="55" t="s">
        <v>354</v>
      </c>
      <c r="E11" s="97"/>
    </row>
    <row r="12" spans="1:6" ht="34.5" customHeight="1" x14ac:dyDescent="0.25">
      <c r="A12" s="97">
        <v>10</v>
      </c>
      <c r="B12" s="55" t="s">
        <v>5</v>
      </c>
      <c r="C12" s="55" t="s">
        <v>198</v>
      </c>
      <c r="D12" s="55" t="s">
        <v>252</v>
      </c>
      <c r="E12" s="97" t="s">
        <v>402</v>
      </c>
    </row>
    <row r="13" spans="1:6" ht="60" customHeight="1" x14ac:dyDescent="0.25">
      <c r="A13" s="97">
        <v>11</v>
      </c>
      <c r="B13" s="55" t="s">
        <v>257</v>
      </c>
      <c r="C13" s="55" t="s">
        <v>33</v>
      </c>
      <c r="D13" s="55" t="s">
        <v>355</v>
      </c>
      <c r="E13" s="97" t="s">
        <v>258</v>
      </c>
    </row>
    <row r="14" spans="1:6" ht="62.25" customHeight="1" x14ac:dyDescent="0.25">
      <c r="A14" s="97">
        <v>12</v>
      </c>
      <c r="B14" s="55" t="s">
        <v>8</v>
      </c>
      <c r="C14" s="55" t="s">
        <v>356</v>
      </c>
      <c r="D14" s="55" t="s">
        <v>357</v>
      </c>
      <c r="E14" s="97" t="s">
        <v>292</v>
      </c>
    </row>
    <row r="15" spans="1:6" ht="31.5" customHeight="1" x14ac:dyDescent="0.25">
      <c r="A15" s="97">
        <v>13</v>
      </c>
      <c r="B15" s="55" t="s">
        <v>72</v>
      </c>
      <c r="C15" s="55" t="s">
        <v>28</v>
      </c>
      <c r="D15" s="55" t="s">
        <v>358</v>
      </c>
      <c r="E15" s="97"/>
    </row>
    <row r="16" spans="1:6" ht="50.25" customHeight="1" x14ac:dyDescent="0.25">
      <c r="A16" s="97">
        <v>14</v>
      </c>
      <c r="B16" s="55" t="s">
        <v>13</v>
      </c>
      <c r="C16" s="33" t="s">
        <v>42</v>
      </c>
      <c r="D16" s="55" t="s">
        <v>359</v>
      </c>
      <c r="E16" s="97" t="s">
        <v>403</v>
      </c>
    </row>
    <row r="17" spans="1:5" ht="57" customHeight="1" x14ac:dyDescent="0.25">
      <c r="A17" s="97">
        <v>15</v>
      </c>
      <c r="B17" s="55" t="s">
        <v>315</v>
      </c>
      <c r="C17" s="55" t="s">
        <v>361</v>
      </c>
      <c r="D17" s="55" t="s">
        <v>360</v>
      </c>
      <c r="E17" s="97" t="s">
        <v>316</v>
      </c>
    </row>
    <row r="18" spans="1:5" ht="57" customHeight="1" x14ac:dyDescent="0.25">
      <c r="A18" s="97">
        <v>16</v>
      </c>
      <c r="B18" s="224" t="s">
        <v>16</v>
      </c>
      <c r="C18" s="55" t="s">
        <v>362</v>
      </c>
      <c r="D18" s="55" t="s">
        <v>363</v>
      </c>
      <c r="E18" s="97" t="s">
        <v>316</v>
      </c>
    </row>
    <row r="19" spans="1:5" ht="45" customHeight="1" x14ac:dyDescent="0.25">
      <c r="A19" s="97">
        <v>17</v>
      </c>
      <c r="B19" s="224"/>
      <c r="C19" s="55" t="s">
        <v>361</v>
      </c>
      <c r="D19" s="92" t="s">
        <v>364</v>
      </c>
      <c r="E19" s="97" t="s">
        <v>316</v>
      </c>
    </row>
    <row r="20" spans="1:5" x14ac:dyDescent="0.25">
      <c r="A20" s="53">
        <f>COUNT(A2:A19)</f>
        <v>18</v>
      </c>
    </row>
  </sheetData>
  <mergeCells count="3">
    <mergeCell ref="B7:B8"/>
    <mergeCell ref="B10:B11"/>
    <mergeCell ref="B18:B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7" workbookViewId="0">
      <selection activeCell="C13" sqref="C13"/>
    </sheetView>
  </sheetViews>
  <sheetFormatPr defaultRowHeight="15" x14ac:dyDescent="0.25"/>
  <cols>
    <col min="1" max="1" width="5" style="71" customWidth="1"/>
    <col min="2" max="2" width="9.5703125" style="21" customWidth="1"/>
    <col min="3" max="3" width="49.7109375" style="21" customWidth="1"/>
    <col min="4" max="4" width="62.140625" style="21" customWidth="1"/>
    <col min="5" max="5" width="15.5703125" style="21" customWidth="1"/>
    <col min="6" max="6" width="39.28515625" style="21" customWidth="1"/>
    <col min="7" max="7" width="28.42578125" style="21" customWidth="1"/>
    <col min="8" max="8" width="14.85546875" style="21" customWidth="1"/>
    <col min="9" max="9" width="28.28515625" style="21" customWidth="1"/>
    <col min="10" max="16384" width="9.140625" style="21"/>
  </cols>
  <sheetData>
    <row r="1" spans="1:8" ht="81" hidden="1" customHeight="1" x14ac:dyDescent="0.25">
      <c r="A1" s="194" t="s">
        <v>546</v>
      </c>
      <c r="B1" s="194"/>
      <c r="C1" s="194"/>
    </row>
    <row r="2" spans="1:8" s="69" customFormat="1" ht="20.100000000000001" customHeight="1" x14ac:dyDescent="0.25">
      <c r="A2" s="22" t="s">
        <v>18</v>
      </c>
      <c r="B2" s="23" t="s">
        <v>19</v>
      </c>
      <c r="C2" s="23" t="s">
        <v>22</v>
      </c>
      <c r="D2" s="23" t="s">
        <v>0</v>
      </c>
      <c r="E2" s="23" t="s">
        <v>17</v>
      </c>
      <c r="F2" s="23" t="s">
        <v>44</v>
      </c>
      <c r="G2" s="23" t="s">
        <v>451</v>
      </c>
      <c r="H2" s="23" t="s">
        <v>453</v>
      </c>
    </row>
    <row r="3" spans="1:8" ht="111" customHeight="1" x14ac:dyDescent="0.25">
      <c r="A3" s="48">
        <v>1</v>
      </c>
      <c r="B3" s="193" t="s">
        <v>1</v>
      </c>
      <c r="C3" s="46" t="s">
        <v>547</v>
      </c>
      <c r="D3" s="46" t="s">
        <v>23</v>
      </c>
      <c r="E3" s="46" t="s">
        <v>366</v>
      </c>
      <c r="F3" s="46" t="s">
        <v>365</v>
      </c>
      <c r="G3" s="46"/>
      <c r="H3" s="46"/>
    </row>
    <row r="4" spans="1:8" ht="87" customHeight="1" x14ac:dyDescent="0.25">
      <c r="A4" s="49">
        <v>1.1000000000000001</v>
      </c>
      <c r="B4" s="193"/>
      <c r="C4" s="41" t="s">
        <v>548</v>
      </c>
      <c r="D4" s="48" t="s">
        <v>549</v>
      </c>
      <c r="E4" s="48" t="s">
        <v>550</v>
      </c>
      <c r="F4" s="46"/>
      <c r="G4" s="46"/>
      <c r="H4" s="46"/>
    </row>
    <row r="5" spans="1:8" ht="69" customHeight="1" x14ac:dyDescent="0.25">
      <c r="A5" s="28">
        <v>2</v>
      </c>
      <c r="B5" s="146" t="s">
        <v>24</v>
      </c>
      <c r="C5" s="50" t="s">
        <v>25</v>
      </c>
      <c r="D5" s="50" t="s">
        <v>26</v>
      </c>
      <c r="E5" s="46" t="s">
        <v>375</v>
      </c>
      <c r="F5" s="46"/>
      <c r="G5" s="46"/>
      <c r="H5" s="46"/>
    </row>
    <row r="6" spans="1:8" ht="137.25" customHeight="1" x14ac:dyDescent="0.25">
      <c r="A6" s="152">
        <v>2.1</v>
      </c>
      <c r="B6" s="146"/>
      <c r="C6" s="146" t="s">
        <v>551</v>
      </c>
      <c r="D6" s="146" t="s">
        <v>552</v>
      </c>
      <c r="E6" s="147" t="s">
        <v>553</v>
      </c>
      <c r="F6" s="147" t="s">
        <v>373</v>
      </c>
      <c r="G6" s="147"/>
      <c r="H6" s="147"/>
    </row>
    <row r="7" spans="1:8" ht="35.25" customHeight="1" x14ac:dyDescent="0.25">
      <c r="A7" s="48">
        <v>3</v>
      </c>
      <c r="B7" s="46" t="s">
        <v>27</v>
      </c>
      <c r="C7" s="46" t="s">
        <v>28</v>
      </c>
      <c r="D7" s="46" t="s">
        <v>29</v>
      </c>
      <c r="E7" s="46" t="s">
        <v>384</v>
      </c>
      <c r="F7" s="46"/>
      <c r="G7" s="46"/>
      <c r="H7" s="46"/>
    </row>
    <row r="8" spans="1:8" ht="100.5" customHeight="1" x14ac:dyDescent="0.25">
      <c r="A8" s="49">
        <v>4</v>
      </c>
      <c r="B8" s="46" t="s">
        <v>20</v>
      </c>
      <c r="C8" s="46" t="s">
        <v>374</v>
      </c>
      <c r="D8" s="50" t="s">
        <v>554</v>
      </c>
      <c r="E8" s="46" t="s">
        <v>555</v>
      </c>
      <c r="F8" s="46"/>
      <c r="G8" s="46"/>
      <c r="H8" s="46"/>
    </row>
    <row r="9" spans="1:8" ht="34.5" customHeight="1" x14ac:dyDescent="0.25">
      <c r="A9" s="48">
        <v>5</v>
      </c>
      <c r="B9" s="46" t="s">
        <v>3</v>
      </c>
      <c r="C9" s="46" t="s">
        <v>28</v>
      </c>
      <c r="D9" s="46" t="s">
        <v>29</v>
      </c>
      <c r="E9" s="46" t="s">
        <v>384</v>
      </c>
      <c r="F9" s="46"/>
      <c r="G9" s="46"/>
      <c r="H9" s="46"/>
    </row>
    <row r="10" spans="1:8" ht="61.5" customHeight="1" x14ac:dyDescent="0.25">
      <c r="A10" s="48">
        <v>6</v>
      </c>
      <c r="B10" s="46" t="s">
        <v>21</v>
      </c>
      <c r="C10" s="50" t="s">
        <v>30</v>
      </c>
      <c r="D10" s="50" t="s">
        <v>26</v>
      </c>
      <c r="E10" s="46" t="s">
        <v>376</v>
      </c>
      <c r="F10" s="46"/>
      <c r="G10" s="46"/>
      <c r="H10" s="46"/>
    </row>
    <row r="11" spans="1:8" ht="34.5" customHeight="1" x14ac:dyDescent="0.25">
      <c r="A11" s="48">
        <v>7</v>
      </c>
      <c r="B11" s="46" t="s">
        <v>4</v>
      </c>
      <c r="C11" s="46" t="s">
        <v>28</v>
      </c>
      <c r="D11" s="46" t="s">
        <v>29</v>
      </c>
      <c r="E11" s="46" t="s">
        <v>384</v>
      </c>
      <c r="F11" s="46"/>
      <c r="G11" s="46"/>
      <c r="H11" s="46"/>
    </row>
    <row r="12" spans="1:8" ht="79.5" customHeight="1" x14ac:dyDescent="0.25">
      <c r="A12" s="49">
        <v>8</v>
      </c>
      <c r="B12" s="49" t="s">
        <v>463</v>
      </c>
      <c r="C12" s="48" t="s">
        <v>34</v>
      </c>
      <c r="D12" s="48" t="s">
        <v>31</v>
      </c>
      <c r="E12" s="46" t="s">
        <v>464</v>
      </c>
      <c r="F12" s="46"/>
      <c r="G12" s="46"/>
      <c r="H12" s="46"/>
    </row>
    <row r="13" spans="1:8" ht="79.5" customHeight="1" x14ac:dyDescent="0.25">
      <c r="A13" s="151">
        <v>9</v>
      </c>
      <c r="B13" s="177" t="s">
        <v>465</v>
      </c>
      <c r="C13" s="48" t="s">
        <v>33</v>
      </c>
      <c r="D13" s="48" t="s">
        <v>32</v>
      </c>
      <c r="E13" s="46" t="s">
        <v>466</v>
      </c>
      <c r="F13" s="46"/>
      <c r="G13" s="46"/>
      <c r="H13" s="46"/>
    </row>
    <row r="14" spans="1:8" ht="101.25" customHeight="1" x14ac:dyDescent="0.25">
      <c r="A14" s="49">
        <v>10</v>
      </c>
      <c r="B14" s="48" t="s">
        <v>8</v>
      </c>
      <c r="C14" s="48" t="s">
        <v>556</v>
      </c>
      <c r="D14" s="48" t="s">
        <v>517</v>
      </c>
      <c r="E14" s="48" t="s">
        <v>469</v>
      </c>
      <c r="F14" s="46"/>
      <c r="G14" s="46"/>
      <c r="H14" s="46"/>
    </row>
    <row r="15" spans="1:8" ht="99" customHeight="1" x14ac:dyDescent="0.25">
      <c r="A15" s="29">
        <v>10.1</v>
      </c>
      <c r="B15" s="195" t="s">
        <v>37</v>
      </c>
      <c r="C15" s="192" t="s">
        <v>556</v>
      </c>
      <c r="D15" s="28" t="s">
        <v>471</v>
      </c>
      <c r="E15" s="48" t="s">
        <v>73</v>
      </c>
      <c r="F15" s="70"/>
      <c r="G15" s="46"/>
      <c r="H15" s="46"/>
    </row>
    <row r="16" spans="1:8" ht="24" customHeight="1" x14ac:dyDescent="0.25">
      <c r="A16" s="28">
        <v>10.199999999999999</v>
      </c>
      <c r="B16" s="196"/>
      <c r="C16" s="28" t="s">
        <v>35</v>
      </c>
      <c r="D16" s="28" t="s">
        <v>36</v>
      </c>
      <c r="E16" s="48" t="s">
        <v>10</v>
      </c>
      <c r="F16" s="70"/>
      <c r="G16" s="46"/>
      <c r="H16" s="46"/>
    </row>
    <row r="17" spans="1:8" ht="24" customHeight="1" x14ac:dyDescent="0.25">
      <c r="A17" s="28">
        <v>10.3</v>
      </c>
      <c r="B17" s="28" t="s">
        <v>11</v>
      </c>
      <c r="C17" s="28" t="s">
        <v>38</v>
      </c>
      <c r="D17" s="28" t="s">
        <v>39</v>
      </c>
      <c r="E17" s="28" t="s">
        <v>12</v>
      </c>
      <c r="F17" s="70"/>
      <c r="G17" s="46"/>
      <c r="H17" s="46"/>
    </row>
    <row r="18" spans="1:8" ht="33.75" customHeight="1" x14ac:dyDescent="0.25">
      <c r="A18" s="51">
        <v>11</v>
      </c>
      <c r="B18" s="51" t="s">
        <v>40</v>
      </c>
      <c r="C18" s="51" t="s">
        <v>41</v>
      </c>
      <c r="D18" s="51" t="s">
        <v>43</v>
      </c>
      <c r="E18" s="51" t="s">
        <v>385</v>
      </c>
      <c r="F18" s="47"/>
      <c r="G18" s="46"/>
      <c r="H18" s="46"/>
    </row>
    <row r="19" spans="1:8" ht="48" customHeight="1" x14ac:dyDescent="0.25">
      <c r="A19" s="197">
        <v>12</v>
      </c>
      <c r="B19" s="198" t="s">
        <v>13</v>
      </c>
      <c r="C19" s="48" t="s">
        <v>560</v>
      </c>
      <c r="D19" s="48" t="s">
        <v>559</v>
      </c>
      <c r="E19" s="48" t="s">
        <v>14</v>
      </c>
      <c r="F19" s="46"/>
      <c r="G19" s="25"/>
      <c r="H19" s="72"/>
    </row>
    <row r="20" spans="1:8" ht="44.25" customHeight="1" x14ac:dyDescent="0.25">
      <c r="A20" s="197"/>
      <c r="B20" s="198"/>
      <c r="C20" s="150" t="s">
        <v>557</v>
      </c>
      <c r="D20" s="150" t="s">
        <v>558</v>
      </c>
      <c r="E20" s="150"/>
      <c r="F20" s="146"/>
      <c r="G20" s="127" t="s">
        <v>452</v>
      </c>
      <c r="H20" s="144" t="s">
        <v>454</v>
      </c>
    </row>
    <row r="21" spans="1:8" x14ac:dyDescent="0.25">
      <c r="A21" s="71">
        <f>COUNT(A3:A19)</f>
        <v>17</v>
      </c>
      <c r="B21" s="42"/>
      <c r="C21" s="42"/>
      <c r="D21" s="42"/>
    </row>
    <row r="22" spans="1:8" x14ac:dyDescent="0.25">
      <c r="B22" s="42"/>
      <c r="C22" s="42"/>
      <c r="D22" s="42"/>
    </row>
  </sheetData>
  <mergeCells count="5">
    <mergeCell ref="B3:B4"/>
    <mergeCell ref="A1:C1"/>
    <mergeCell ref="B15:B16"/>
    <mergeCell ref="A19:A20"/>
    <mergeCell ref="B19:B20"/>
  </mergeCells>
  <hyperlinks>
    <hyperlink ref="H20" r:id="rId1" display="https://jira.exigeninsurance.com/browse/AAAQA-1962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topLeftCell="A5" workbookViewId="0">
      <selection activeCell="D7" sqref="D7"/>
    </sheetView>
  </sheetViews>
  <sheetFormatPr defaultRowHeight="15" x14ac:dyDescent="0.25"/>
  <cols>
    <col min="1" max="1" width="5" style="21" customWidth="1"/>
    <col min="2" max="2" width="10.28515625" style="21" customWidth="1"/>
    <col min="3" max="3" width="50.140625" style="21" customWidth="1"/>
    <col min="4" max="4" width="64.85546875" style="21" customWidth="1"/>
    <col min="5" max="5" width="15.5703125" style="21" customWidth="1"/>
    <col min="6" max="6" width="39.85546875" style="21" customWidth="1"/>
    <col min="7" max="7" width="28.85546875" style="21" customWidth="1"/>
    <col min="8" max="8" width="17.42578125" style="21" customWidth="1"/>
    <col min="9" max="16384" width="9.140625" style="21"/>
  </cols>
  <sheetData>
    <row r="1" spans="1:8" ht="81" hidden="1" customHeight="1" x14ac:dyDescent="0.25">
      <c r="A1" s="199" t="s">
        <v>513</v>
      </c>
      <c r="B1" s="199"/>
      <c r="C1" s="199"/>
    </row>
    <row r="2" spans="1:8" s="24" customFormat="1" ht="20.100000000000001" customHeight="1" x14ac:dyDescent="0.25">
      <c r="A2" s="22" t="s">
        <v>18</v>
      </c>
      <c r="B2" s="23" t="s">
        <v>19</v>
      </c>
      <c r="C2" s="23" t="s">
        <v>22</v>
      </c>
      <c r="D2" s="23" t="s">
        <v>0</v>
      </c>
      <c r="E2" s="23" t="s">
        <v>17</v>
      </c>
      <c r="F2" s="23" t="s">
        <v>44</v>
      </c>
      <c r="G2" s="23" t="s">
        <v>483</v>
      </c>
      <c r="H2" s="23" t="s">
        <v>482</v>
      </c>
    </row>
    <row r="3" spans="1:8" ht="117.75" customHeight="1" x14ac:dyDescent="0.25">
      <c r="A3" s="118">
        <v>1</v>
      </c>
      <c r="B3" s="202" t="s">
        <v>1</v>
      </c>
      <c r="C3" s="118" t="s">
        <v>514</v>
      </c>
      <c r="D3" s="118" t="s">
        <v>23</v>
      </c>
      <c r="E3" s="118" t="s">
        <v>406</v>
      </c>
      <c r="F3" s="118" t="s">
        <v>390</v>
      </c>
      <c r="G3" s="118"/>
      <c r="H3" s="118"/>
    </row>
    <row r="4" spans="1:8" ht="88.5" customHeight="1" x14ac:dyDescent="0.25">
      <c r="A4" s="200">
        <v>1.1000000000000001</v>
      </c>
      <c r="B4" s="203"/>
      <c r="C4" s="125" t="s">
        <v>515</v>
      </c>
      <c r="D4" s="28" t="s">
        <v>613</v>
      </c>
      <c r="E4" s="28" t="s">
        <v>516</v>
      </c>
      <c r="F4" s="118"/>
      <c r="G4" s="118"/>
      <c r="H4" s="118"/>
    </row>
    <row r="5" spans="1:8" ht="88.5" customHeight="1" x14ac:dyDescent="0.25">
      <c r="A5" s="201"/>
      <c r="B5" s="204"/>
      <c r="C5" s="128" t="s">
        <v>612</v>
      </c>
      <c r="D5" s="129" t="s">
        <v>615</v>
      </c>
      <c r="E5" s="129" t="s">
        <v>614</v>
      </c>
      <c r="F5" s="130"/>
      <c r="G5" s="130" t="s">
        <v>616</v>
      </c>
      <c r="H5" s="131" t="s">
        <v>617</v>
      </c>
    </row>
    <row r="6" spans="1:8" ht="113.25" customHeight="1" x14ac:dyDescent="0.25">
      <c r="A6" s="136">
        <v>2</v>
      </c>
      <c r="B6" s="136" t="s">
        <v>45</v>
      </c>
      <c r="C6" s="146" t="s">
        <v>711</v>
      </c>
      <c r="D6" s="146" t="s">
        <v>712</v>
      </c>
      <c r="E6" s="118" t="s">
        <v>376</v>
      </c>
      <c r="F6" s="118"/>
      <c r="G6" s="146" t="s">
        <v>661</v>
      </c>
      <c r="H6" s="126" t="s">
        <v>662</v>
      </c>
    </row>
    <row r="7" spans="1:8" ht="61.5" customHeight="1" x14ac:dyDescent="0.25">
      <c r="A7" s="202">
        <v>3</v>
      </c>
      <c r="B7" s="202" t="s">
        <v>46</v>
      </c>
      <c r="C7" s="118" t="s">
        <v>520</v>
      </c>
      <c r="D7" s="118" t="s">
        <v>29</v>
      </c>
      <c r="E7" s="118" t="s">
        <v>384</v>
      </c>
      <c r="F7" s="118"/>
      <c r="G7" s="118"/>
      <c r="H7" s="118"/>
    </row>
    <row r="8" spans="1:8" ht="87" customHeight="1" x14ac:dyDescent="0.25">
      <c r="A8" s="203"/>
      <c r="B8" s="203"/>
      <c r="C8" s="118" t="s">
        <v>521</v>
      </c>
      <c r="D8" s="118" t="s">
        <v>522</v>
      </c>
      <c r="E8" s="118"/>
      <c r="F8" s="118"/>
      <c r="G8" s="118" t="s">
        <v>523</v>
      </c>
      <c r="H8" s="126" t="s">
        <v>524</v>
      </c>
    </row>
    <row r="9" spans="1:8" ht="64.5" customHeight="1" x14ac:dyDescent="0.25">
      <c r="A9" s="149">
        <v>4</v>
      </c>
      <c r="B9" s="149" t="s">
        <v>47</v>
      </c>
      <c r="C9" s="118" t="s">
        <v>25</v>
      </c>
      <c r="D9" s="118" t="s">
        <v>63</v>
      </c>
      <c r="E9" s="118" t="s">
        <v>376</v>
      </c>
      <c r="F9" s="118"/>
      <c r="G9" s="118"/>
      <c r="H9" s="118"/>
    </row>
    <row r="10" spans="1:8" ht="39.75" customHeight="1" x14ac:dyDescent="0.25">
      <c r="A10" s="118">
        <v>5</v>
      </c>
      <c r="B10" s="118" t="s">
        <v>48</v>
      </c>
      <c r="C10" s="118" t="s">
        <v>28</v>
      </c>
      <c r="D10" s="118" t="s">
        <v>29</v>
      </c>
      <c r="E10" s="118" t="s">
        <v>384</v>
      </c>
      <c r="F10" s="118"/>
      <c r="G10" s="118"/>
      <c r="H10" s="118"/>
    </row>
    <row r="11" spans="1:8" ht="66" customHeight="1" x14ac:dyDescent="0.25">
      <c r="A11" s="118">
        <v>6</v>
      </c>
      <c r="B11" s="118" t="s">
        <v>49</v>
      </c>
      <c r="C11" s="118" t="s">
        <v>25</v>
      </c>
      <c r="D11" s="118" t="s">
        <v>64</v>
      </c>
      <c r="E11" s="118" t="s">
        <v>376</v>
      </c>
      <c r="F11" s="118"/>
      <c r="G11" s="118"/>
      <c r="H11" s="118"/>
    </row>
    <row r="12" spans="1:8" ht="35.25" customHeight="1" x14ac:dyDescent="0.25">
      <c r="A12" s="118">
        <v>7</v>
      </c>
      <c r="B12" s="118" t="s">
        <v>50</v>
      </c>
      <c r="C12" s="118" t="s">
        <v>28</v>
      </c>
      <c r="D12" s="118" t="s">
        <v>29</v>
      </c>
      <c r="E12" s="118" t="s">
        <v>384</v>
      </c>
      <c r="F12" s="118"/>
      <c r="G12" s="118"/>
      <c r="H12" s="118"/>
    </row>
    <row r="13" spans="1:8" ht="59.25" customHeight="1" x14ac:dyDescent="0.25">
      <c r="A13" s="118">
        <v>8</v>
      </c>
      <c r="B13" s="118" t="s">
        <v>51</v>
      </c>
      <c r="C13" s="118" t="s">
        <v>25</v>
      </c>
      <c r="D13" s="118" t="s">
        <v>65</v>
      </c>
      <c r="E13" s="118" t="s">
        <v>376</v>
      </c>
      <c r="F13" s="118"/>
      <c r="G13" s="118"/>
      <c r="H13" s="118"/>
    </row>
    <row r="14" spans="1:8" ht="36.75" customHeight="1" x14ac:dyDescent="0.25">
      <c r="A14" s="118">
        <v>9</v>
      </c>
      <c r="B14" s="118" t="s">
        <v>52</v>
      </c>
      <c r="C14" s="118" t="s">
        <v>28</v>
      </c>
      <c r="D14" s="118" t="s">
        <v>29</v>
      </c>
      <c r="E14" s="118" t="s">
        <v>384</v>
      </c>
      <c r="F14" s="118"/>
      <c r="G14" s="118"/>
      <c r="H14" s="118"/>
    </row>
    <row r="15" spans="1:8" ht="63.75" customHeight="1" x14ac:dyDescent="0.25">
      <c r="A15" s="118">
        <v>10</v>
      </c>
      <c r="B15" s="118" t="s">
        <v>53</v>
      </c>
      <c r="C15" s="118" t="s">
        <v>25</v>
      </c>
      <c r="D15" s="118" t="s">
        <v>66</v>
      </c>
      <c r="E15" s="118" t="s">
        <v>376</v>
      </c>
      <c r="F15" s="118"/>
      <c r="G15" s="118"/>
      <c r="H15" s="118"/>
    </row>
    <row r="16" spans="1:8" ht="35.25" customHeight="1" x14ac:dyDescent="0.25">
      <c r="A16" s="118">
        <v>11</v>
      </c>
      <c r="B16" s="118" t="s">
        <v>54</v>
      </c>
      <c r="C16" s="118" t="s">
        <v>28</v>
      </c>
      <c r="D16" s="118" t="s">
        <v>29</v>
      </c>
      <c r="E16" s="118" t="s">
        <v>384</v>
      </c>
      <c r="F16" s="118"/>
      <c r="G16" s="118"/>
      <c r="H16" s="118"/>
    </row>
    <row r="17" spans="1:8" ht="63.75" customHeight="1" x14ac:dyDescent="0.25">
      <c r="A17" s="118">
        <v>12</v>
      </c>
      <c r="B17" s="118" t="s">
        <v>55</v>
      </c>
      <c r="C17" s="118" t="s">
        <v>25</v>
      </c>
      <c r="D17" s="118" t="s">
        <v>67</v>
      </c>
      <c r="E17" s="118" t="s">
        <v>376</v>
      </c>
      <c r="F17" s="118"/>
      <c r="G17" s="118"/>
      <c r="H17" s="118"/>
    </row>
    <row r="18" spans="1:8" ht="39" customHeight="1" x14ac:dyDescent="0.25">
      <c r="A18" s="118">
        <v>13</v>
      </c>
      <c r="B18" s="118" t="s">
        <v>3</v>
      </c>
      <c r="C18" s="118" t="s">
        <v>28</v>
      </c>
      <c r="D18" s="118" t="s">
        <v>29</v>
      </c>
      <c r="E18" s="118" t="s">
        <v>384</v>
      </c>
      <c r="F18" s="118"/>
      <c r="G18" s="118"/>
      <c r="H18" s="118"/>
    </row>
    <row r="19" spans="1:8" ht="62.25" customHeight="1" x14ac:dyDescent="0.25">
      <c r="A19" s="118">
        <v>14</v>
      </c>
      <c r="B19" s="118" t="s">
        <v>56</v>
      </c>
      <c r="C19" s="118" t="s">
        <v>25</v>
      </c>
      <c r="D19" s="118" t="s">
        <v>68</v>
      </c>
      <c r="E19" s="118" t="s">
        <v>376</v>
      </c>
      <c r="F19" s="118"/>
      <c r="G19" s="118"/>
      <c r="H19" s="118"/>
    </row>
    <row r="20" spans="1:8" ht="35.25" customHeight="1" x14ac:dyDescent="0.25">
      <c r="A20" s="118">
        <v>15</v>
      </c>
      <c r="B20" s="118" t="s">
        <v>57</v>
      </c>
      <c r="C20" s="118" t="s">
        <v>28</v>
      </c>
      <c r="D20" s="118" t="s">
        <v>29</v>
      </c>
      <c r="E20" s="118" t="s">
        <v>384</v>
      </c>
      <c r="F20" s="118"/>
      <c r="G20" s="118"/>
      <c r="H20" s="118"/>
    </row>
    <row r="21" spans="1:8" ht="60.75" customHeight="1" x14ac:dyDescent="0.25">
      <c r="A21" s="118">
        <v>16</v>
      </c>
      <c r="B21" s="118" t="s">
        <v>58</v>
      </c>
      <c r="C21" s="118" t="s">
        <v>25</v>
      </c>
      <c r="D21" s="118" t="s">
        <v>69</v>
      </c>
      <c r="E21" s="118" t="s">
        <v>376</v>
      </c>
      <c r="F21" s="118"/>
      <c r="G21" s="118"/>
      <c r="H21" s="118"/>
    </row>
    <row r="22" spans="1:8" ht="34.5" customHeight="1" x14ac:dyDescent="0.25">
      <c r="A22" s="118">
        <v>17</v>
      </c>
      <c r="B22" s="118" t="s">
        <v>59</v>
      </c>
      <c r="C22" s="118" t="s">
        <v>28</v>
      </c>
      <c r="D22" s="118" t="s">
        <v>29</v>
      </c>
      <c r="E22" s="118" t="s">
        <v>384</v>
      </c>
      <c r="F22" s="118"/>
      <c r="G22" s="118"/>
      <c r="H22" s="118"/>
    </row>
    <row r="23" spans="1:8" ht="63.75" customHeight="1" x14ac:dyDescent="0.25">
      <c r="A23" s="118">
        <v>18</v>
      </c>
      <c r="B23" s="118" t="s">
        <v>60</v>
      </c>
      <c r="C23" s="118" t="s">
        <v>25</v>
      </c>
      <c r="D23" s="118" t="s">
        <v>70</v>
      </c>
      <c r="E23" s="118" t="s">
        <v>376</v>
      </c>
      <c r="F23" s="118"/>
      <c r="G23" s="118"/>
      <c r="H23" s="118"/>
    </row>
    <row r="24" spans="1:8" ht="35.25" customHeight="1" x14ac:dyDescent="0.25">
      <c r="A24" s="118">
        <v>19</v>
      </c>
      <c r="B24" s="118" t="s">
        <v>4</v>
      </c>
      <c r="C24" s="118" t="s">
        <v>28</v>
      </c>
      <c r="D24" s="118" t="s">
        <v>29</v>
      </c>
      <c r="E24" s="118" t="s">
        <v>384</v>
      </c>
      <c r="F24" s="118"/>
      <c r="G24" s="118"/>
      <c r="H24" s="118"/>
    </row>
    <row r="25" spans="1:8" ht="60" customHeight="1" x14ac:dyDescent="0.25">
      <c r="A25" s="118">
        <v>20</v>
      </c>
      <c r="B25" s="118" t="s">
        <v>61</v>
      </c>
      <c r="C25" s="118" t="s">
        <v>25</v>
      </c>
      <c r="D25" s="118" t="s">
        <v>71</v>
      </c>
      <c r="E25" s="118" t="s">
        <v>376</v>
      </c>
      <c r="F25" s="118"/>
      <c r="G25" s="118"/>
      <c r="H25" s="118"/>
    </row>
    <row r="26" spans="1:8" ht="83.25" customHeight="1" x14ac:dyDescent="0.25">
      <c r="A26" s="127">
        <v>21</v>
      </c>
      <c r="B26" s="29" t="s">
        <v>463</v>
      </c>
      <c r="C26" s="28" t="s">
        <v>34</v>
      </c>
      <c r="D26" s="28" t="s">
        <v>31</v>
      </c>
      <c r="E26" s="118" t="s">
        <v>464</v>
      </c>
      <c r="F26" s="118"/>
      <c r="G26" s="118"/>
      <c r="H26" s="118"/>
    </row>
    <row r="27" spans="1:8" ht="34.5" customHeight="1" x14ac:dyDescent="0.25">
      <c r="A27" s="118">
        <v>22</v>
      </c>
      <c r="B27" s="118" t="s">
        <v>62</v>
      </c>
      <c r="C27" s="118" t="s">
        <v>28</v>
      </c>
      <c r="D27" s="118" t="s">
        <v>29</v>
      </c>
      <c r="E27" s="118" t="s">
        <v>384</v>
      </c>
      <c r="F27" s="118"/>
      <c r="G27" s="118"/>
      <c r="H27" s="118"/>
    </row>
    <row r="28" spans="1:8" ht="81" customHeight="1" x14ac:dyDescent="0.25">
      <c r="A28" s="127">
        <v>23</v>
      </c>
      <c r="B28" s="29" t="s">
        <v>465</v>
      </c>
      <c r="C28" s="28" t="s">
        <v>33</v>
      </c>
      <c r="D28" s="28" t="s">
        <v>32</v>
      </c>
      <c r="E28" s="118" t="s">
        <v>466</v>
      </c>
      <c r="F28" s="118"/>
      <c r="G28" s="118"/>
      <c r="H28" s="118"/>
    </row>
    <row r="29" spans="1:8" ht="120.75" customHeight="1" x14ac:dyDescent="0.25">
      <c r="A29" s="127">
        <v>24</v>
      </c>
      <c r="B29" s="28" t="s">
        <v>8</v>
      </c>
      <c r="C29" s="150" t="s">
        <v>721</v>
      </c>
      <c r="D29" s="28" t="s">
        <v>517</v>
      </c>
      <c r="E29" s="28" t="s">
        <v>469</v>
      </c>
      <c r="F29" s="118"/>
      <c r="G29" s="118" t="s">
        <v>586</v>
      </c>
      <c r="H29" s="126" t="s">
        <v>585</v>
      </c>
    </row>
    <row r="30" spans="1:8" ht="102.75" customHeight="1" x14ac:dyDescent="0.25">
      <c r="A30" s="127">
        <v>24.1</v>
      </c>
      <c r="B30" s="28" t="s">
        <v>37</v>
      </c>
      <c r="C30" s="28" t="s">
        <v>470</v>
      </c>
      <c r="D30" s="150" t="s">
        <v>720</v>
      </c>
      <c r="E30" s="28" t="s">
        <v>9</v>
      </c>
      <c r="F30" s="118"/>
      <c r="G30" s="118" t="s">
        <v>586</v>
      </c>
      <c r="H30" s="126" t="s">
        <v>585</v>
      </c>
    </row>
    <row r="31" spans="1:8" ht="48.75" customHeight="1" x14ac:dyDescent="0.25">
      <c r="A31" s="118">
        <v>25</v>
      </c>
      <c r="B31" s="28" t="s">
        <v>72</v>
      </c>
      <c r="C31" s="28" t="s">
        <v>41</v>
      </c>
      <c r="D31" s="28" t="s">
        <v>389</v>
      </c>
      <c r="E31" s="28"/>
      <c r="F31" s="118"/>
      <c r="G31" s="118"/>
      <c r="H31" s="118"/>
    </row>
    <row r="32" spans="1:8" ht="60.75" customHeight="1" x14ac:dyDescent="0.25">
      <c r="A32" s="118">
        <v>26</v>
      </c>
      <c r="B32" s="28" t="s">
        <v>13</v>
      </c>
      <c r="C32" s="28" t="s">
        <v>42</v>
      </c>
      <c r="D32" s="28" t="s">
        <v>75</v>
      </c>
      <c r="E32" s="28" t="s">
        <v>14</v>
      </c>
      <c r="F32" s="118"/>
      <c r="G32" s="118"/>
      <c r="H32" s="118"/>
    </row>
    <row r="33" spans="1:8" ht="56.25" customHeight="1" x14ac:dyDescent="0.25">
      <c r="A33" s="127">
        <v>27</v>
      </c>
      <c r="B33" s="29" t="s">
        <v>518</v>
      </c>
      <c r="C33" s="28" t="s">
        <v>76</v>
      </c>
      <c r="D33" s="191" t="s">
        <v>75</v>
      </c>
      <c r="E33" s="28" t="s">
        <v>519</v>
      </c>
      <c r="F33" s="118"/>
      <c r="G33" s="118"/>
      <c r="H33" s="118"/>
    </row>
    <row r="34" spans="1:8" x14ac:dyDescent="0.25">
      <c r="A34" s="42">
        <f>COUNT(A3:A33)</f>
        <v>29</v>
      </c>
      <c r="B34" s="42"/>
      <c r="C34" s="42"/>
      <c r="D34" s="191" t="s">
        <v>75</v>
      </c>
    </row>
    <row r="35" spans="1:8" x14ac:dyDescent="0.25">
      <c r="A35" s="42"/>
      <c r="B35" s="42"/>
      <c r="C35" s="42"/>
      <c r="D35" s="42"/>
    </row>
  </sheetData>
  <mergeCells count="5">
    <mergeCell ref="A1:C1"/>
    <mergeCell ref="A4:A5"/>
    <mergeCell ref="B3:B5"/>
    <mergeCell ref="A7:A8"/>
    <mergeCell ref="B7:B8"/>
  </mergeCells>
  <hyperlinks>
    <hyperlink ref="H8" r:id="rId1" display="https://jira.exigeninsurance.com/browse/AAAQA-19611"/>
    <hyperlink ref="H29" r:id="rId2" display="https://jira.exigeninsurance.com/browse/AAAQA-19604"/>
    <hyperlink ref="H30" r:id="rId3" display="https://jira.exigeninsurance.com/browse/AAAQA-19604"/>
    <hyperlink ref="H5" r:id="rId4" display="https://jira.exigeninsurance.com/browse/AAAQA-19697"/>
    <hyperlink ref="H6" r:id="rId5" display="https://jira.exigeninsurance.com/browse/AAAQA-19660"/>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2" workbookViewId="0">
      <selection activeCell="A2" sqref="A2"/>
    </sheetView>
  </sheetViews>
  <sheetFormatPr defaultRowHeight="15" x14ac:dyDescent="0.25"/>
  <cols>
    <col min="1" max="1" width="5" style="140" customWidth="1"/>
    <col min="2" max="2" width="14.7109375" style="140" customWidth="1"/>
    <col min="3" max="3" width="50.7109375" style="140" customWidth="1"/>
    <col min="4" max="4" width="63.7109375" style="140" customWidth="1"/>
    <col min="5" max="5" width="13.28515625" style="140" customWidth="1"/>
    <col min="6" max="6" width="42.7109375" style="140" customWidth="1"/>
    <col min="7" max="7" width="26.85546875" style="140" customWidth="1"/>
    <col min="8" max="8" width="15.7109375" style="140" customWidth="1"/>
    <col min="9" max="16384" width="9.140625" style="140"/>
  </cols>
  <sheetData>
    <row r="1" spans="1:8" ht="109.5" hidden="1" customHeight="1" x14ac:dyDescent="0.25">
      <c r="A1" s="205" t="s">
        <v>457</v>
      </c>
      <c r="B1" s="205"/>
      <c r="C1" s="205"/>
    </row>
    <row r="2" spans="1:8" s="143" customFormat="1" ht="20.100000000000001" customHeight="1" x14ac:dyDescent="0.25">
      <c r="A2" s="141" t="s">
        <v>18</v>
      </c>
      <c r="B2" s="142" t="s">
        <v>19</v>
      </c>
      <c r="C2" s="142" t="s">
        <v>22</v>
      </c>
      <c r="D2" s="142" t="s">
        <v>0</v>
      </c>
      <c r="E2" s="142" t="s">
        <v>17</v>
      </c>
      <c r="F2" s="142" t="s">
        <v>44</v>
      </c>
      <c r="G2" s="142" t="s">
        <v>483</v>
      </c>
      <c r="H2" s="142" t="s">
        <v>482</v>
      </c>
    </row>
    <row r="3" spans="1:8" ht="113.25" customHeight="1" x14ac:dyDescent="0.25">
      <c r="A3" s="134">
        <v>1</v>
      </c>
      <c r="B3" s="134" t="s">
        <v>1</v>
      </c>
      <c r="C3" s="134" t="s">
        <v>458</v>
      </c>
      <c r="D3" s="134" t="s">
        <v>23</v>
      </c>
      <c r="E3" s="134"/>
      <c r="F3" s="134" t="s">
        <v>391</v>
      </c>
      <c r="G3" s="134"/>
      <c r="H3" s="134"/>
    </row>
    <row r="4" spans="1:8" ht="65.25" customHeight="1" x14ac:dyDescent="0.25">
      <c r="A4" s="134">
        <v>1.1000000000000001</v>
      </c>
      <c r="B4" s="207" t="s">
        <v>45</v>
      </c>
      <c r="C4" s="134" t="s">
        <v>25</v>
      </c>
      <c r="D4" s="134" t="s">
        <v>90</v>
      </c>
      <c r="E4" s="134" t="s">
        <v>382</v>
      </c>
      <c r="F4" s="134"/>
      <c r="G4" s="134"/>
      <c r="H4" s="134"/>
    </row>
    <row r="5" spans="1:8" ht="37.5" customHeight="1" x14ac:dyDescent="0.25">
      <c r="A5" s="134">
        <v>1.2</v>
      </c>
      <c r="B5" s="207"/>
      <c r="C5" s="134" t="s">
        <v>85</v>
      </c>
      <c r="D5" s="134" t="s">
        <v>88</v>
      </c>
      <c r="E5" s="134" t="s">
        <v>377</v>
      </c>
      <c r="F5" s="134"/>
      <c r="G5" s="134"/>
      <c r="H5" s="134"/>
    </row>
    <row r="6" spans="1:8" ht="42.75" customHeight="1" x14ac:dyDescent="0.25">
      <c r="A6" s="134">
        <v>1.3</v>
      </c>
      <c r="B6" s="207" t="s">
        <v>46</v>
      </c>
      <c r="C6" s="134" t="s">
        <v>86</v>
      </c>
      <c r="D6" s="134" t="s">
        <v>89</v>
      </c>
      <c r="E6" s="134" t="s">
        <v>369</v>
      </c>
      <c r="F6" s="134"/>
      <c r="G6" s="134"/>
      <c r="H6" s="134"/>
    </row>
    <row r="7" spans="1:8" ht="128.25" customHeight="1" x14ac:dyDescent="0.25">
      <c r="A7" s="134">
        <v>1.4</v>
      </c>
      <c r="B7" s="207"/>
      <c r="C7" s="134" t="s">
        <v>459</v>
      </c>
      <c r="D7" s="146" t="s">
        <v>87</v>
      </c>
      <c r="E7" s="134" t="s">
        <v>78</v>
      </c>
      <c r="F7" s="134" t="s">
        <v>373</v>
      </c>
      <c r="G7" s="134"/>
      <c r="H7" s="134"/>
    </row>
    <row r="8" spans="1:8" ht="37.5" customHeight="1" x14ac:dyDescent="0.25">
      <c r="A8" s="134">
        <v>1.5</v>
      </c>
      <c r="B8" s="134" t="s">
        <v>47</v>
      </c>
      <c r="C8" s="134" t="s">
        <v>25</v>
      </c>
      <c r="D8" s="134" t="s">
        <v>91</v>
      </c>
      <c r="E8" s="134" t="s">
        <v>377</v>
      </c>
      <c r="F8" s="134"/>
      <c r="G8" s="134"/>
      <c r="H8" s="134"/>
    </row>
    <row r="9" spans="1:8" ht="69" customHeight="1" x14ac:dyDescent="0.25">
      <c r="A9" s="134">
        <v>2</v>
      </c>
      <c r="B9" s="134" t="s">
        <v>55</v>
      </c>
      <c r="C9" s="134" t="s">
        <v>25</v>
      </c>
      <c r="D9" s="134" t="s">
        <v>63</v>
      </c>
      <c r="E9" s="134" t="s">
        <v>378</v>
      </c>
      <c r="F9" s="134"/>
      <c r="G9" s="134"/>
      <c r="H9" s="134"/>
    </row>
    <row r="10" spans="1:8" ht="20.25" customHeight="1" x14ac:dyDescent="0.25">
      <c r="A10" s="134">
        <v>3</v>
      </c>
      <c r="B10" s="134" t="s">
        <v>92</v>
      </c>
      <c r="C10" s="134" t="s">
        <v>93</v>
      </c>
      <c r="D10" s="134" t="s">
        <v>94</v>
      </c>
      <c r="E10" s="134"/>
      <c r="F10" s="134"/>
      <c r="G10" s="134"/>
      <c r="H10" s="134"/>
    </row>
    <row r="11" spans="1:8" ht="61.5" customHeight="1" x14ac:dyDescent="0.25">
      <c r="A11" s="127">
        <v>4</v>
      </c>
      <c r="B11" s="26" t="s">
        <v>460</v>
      </c>
      <c r="C11" s="150" t="s">
        <v>95</v>
      </c>
      <c r="D11" s="28" t="s">
        <v>96</v>
      </c>
      <c r="E11" s="202" t="s">
        <v>461</v>
      </c>
      <c r="F11" s="134"/>
      <c r="G11" s="134"/>
      <c r="H11" s="134"/>
    </row>
    <row r="12" spans="1:8" ht="115.5" customHeight="1" x14ac:dyDescent="0.25">
      <c r="A12" s="127">
        <v>5</v>
      </c>
      <c r="B12" s="27" t="s">
        <v>462</v>
      </c>
      <c r="C12" s="28" t="s">
        <v>97</v>
      </c>
      <c r="D12" s="28" t="s">
        <v>98</v>
      </c>
      <c r="E12" s="204"/>
      <c r="F12" s="134"/>
      <c r="G12" s="134"/>
      <c r="H12" s="134"/>
    </row>
    <row r="13" spans="1:8" ht="51" customHeight="1" x14ac:dyDescent="0.25">
      <c r="A13" s="134">
        <v>6</v>
      </c>
      <c r="B13" s="197" t="s">
        <v>79</v>
      </c>
      <c r="C13" s="28" t="s">
        <v>99</v>
      </c>
      <c r="D13" s="26"/>
      <c r="E13" s="134"/>
      <c r="F13" s="134"/>
      <c r="G13" s="134"/>
      <c r="H13" s="134"/>
    </row>
    <row r="14" spans="1:8" ht="129.75" customHeight="1" x14ac:dyDescent="0.25">
      <c r="A14" s="29">
        <v>6.1</v>
      </c>
      <c r="B14" s="197"/>
      <c r="C14" s="28" t="s">
        <v>529</v>
      </c>
      <c r="D14" s="28" t="s">
        <v>633</v>
      </c>
      <c r="E14" s="28" t="s">
        <v>636</v>
      </c>
      <c r="F14" s="134"/>
      <c r="G14" s="127" t="s">
        <v>635</v>
      </c>
      <c r="H14" s="126" t="s">
        <v>634</v>
      </c>
    </row>
    <row r="15" spans="1:8" ht="18.75" customHeight="1" x14ac:dyDescent="0.25">
      <c r="A15" s="28">
        <v>6.2</v>
      </c>
      <c r="B15" s="197"/>
      <c r="C15" s="28" t="s">
        <v>100</v>
      </c>
      <c r="D15" s="28" t="s">
        <v>101</v>
      </c>
      <c r="E15" s="28" t="s">
        <v>80</v>
      </c>
      <c r="F15" s="134"/>
      <c r="G15" s="127"/>
      <c r="H15" s="126"/>
    </row>
    <row r="16" spans="1:8" ht="50.25" customHeight="1" x14ac:dyDescent="0.25">
      <c r="A16" s="135">
        <v>6.3</v>
      </c>
      <c r="B16" s="197"/>
      <c r="C16" s="135" t="s">
        <v>663</v>
      </c>
      <c r="D16" s="135" t="s">
        <v>667</v>
      </c>
      <c r="E16" s="135" t="s">
        <v>664</v>
      </c>
      <c r="F16" s="43"/>
      <c r="G16" s="44" t="s">
        <v>665</v>
      </c>
      <c r="H16" s="40" t="s">
        <v>666</v>
      </c>
    </row>
    <row r="17" spans="1:8" ht="41.25" customHeight="1" x14ac:dyDescent="0.25">
      <c r="A17" s="134">
        <v>7</v>
      </c>
      <c r="B17" s="197"/>
      <c r="C17" s="28" t="s">
        <v>102</v>
      </c>
      <c r="D17" s="28" t="s">
        <v>103</v>
      </c>
      <c r="E17" s="134" t="s">
        <v>369</v>
      </c>
      <c r="F17" s="134"/>
      <c r="G17" s="134"/>
      <c r="H17" s="134"/>
    </row>
    <row r="18" spans="1:8" ht="32.25" customHeight="1" x14ac:dyDescent="0.25">
      <c r="A18" s="134">
        <v>7.1</v>
      </c>
      <c r="B18" s="28" t="s">
        <v>81</v>
      </c>
      <c r="C18" s="134" t="s">
        <v>393</v>
      </c>
      <c r="D18" s="28" t="s">
        <v>104</v>
      </c>
      <c r="E18" s="134" t="s">
        <v>83</v>
      </c>
      <c r="F18" s="134"/>
      <c r="G18" s="134"/>
      <c r="H18" s="134"/>
    </row>
    <row r="19" spans="1:8" ht="72" customHeight="1" x14ac:dyDescent="0.25">
      <c r="A19" s="213">
        <v>8</v>
      </c>
      <c r="B19" s="202" t="s">
        <v>82</v>
      </c>
      <c r="C19" s="146" t="s">
        <v>476</v>
      </c>
      <c r="D19" s="134" t="s">
        <v>477</v>
      </c>
      <c r="E19" s="134" t="s">
        <v>83</v>
      </c>
      <c r="F19" s="134"/>
      <c r="G19" s="134"/>
      <c r="H19" s="134"/>
    </row>
    <row r="20" spans="1:8" ht="148.5" customHeight="1" x14ac:dyDescent="0.25">
      <c r="A20" s="214"/>
      <c r="B20" s="203"/>
      <c r="C20" s="134" t="s">
        <v>478</v>
      </c>
      <c r="D20" s="134" t="s">
        <v>479</v>
      </c>
      <c r="E20" s="134"/>
      <c r="F20" s="134"/>
      <c r="G20" s="127" t="s">
        <v>455</v>
      </c>
      <c r="H20" s="144" t="s">
        <v>456</v>
      </c>
    </row>
    <row r="21" spans="1:8" ht="54.75" customHeight="1" x14ac:dyDescent="0.25">
      <c r="A21" s="215"/>
      <c r="B21" s="203"/>
      <c r="C21" s="134" t="s">
        <v>481</v>
      </c>
      <c r="D21" s="134" t="s">
        <v>480</v>
      </c>
      <c r="E21" s="134"/>
      <c r="F21" s="134"/>
      <c r="G21" s="134"/>
      <c r="H21" s="144"/>
    </row>
    <row r="22" spans="1:8" ht="48" customHeight="1" x14ac:dyDescent="0.25">
      <c r="A22" s="210">
        <v>8.1</v>
      </c>
      <c r="B22" s="203"/>
      <c r="C22" s="208" t="s">
        <v>485</v>
      </c>
      <c r="D22" s="28" t="s">
        <v>484</v>
      </c>
      <c r="E22" s="134" t="s">
        <v>394</v>
      </c>
      <c r="F22" s="134"/>
      <c r="G22" s="134"/>
      <c r="H22" s="134"/>
    </row>
    <row r="23" spans="1:8" ht="53.25" customHeight="1" x14ac:dyDescent="0.25">
      <c r="A23" s="212"/>
      <c r="B23" s="204"/>
      <c r="C23" s="209"/>
      <c r="D23" s="28" t="s">
        <v>486</v>
      </c>
      <c r="E23" s="134"/>
      <c r="F23" s="134"/>
      <c r="G23" s="127" t="s">
        <v>455</v>
      </c>
      <c r="H23" s="144" t="s">
        <v>456</v>
      </c>
    </row>
    <row r="24" spans="1:8" ht="78" customHeight="1" x14ac:dyDescent="0.25">
      <c r="A24" s="29">
        <v>9</v>
      </c>
      <c r="B24" s="29" t="s">
        <v>463</v>
      </c>
      <c r="C24" s="28" t="s">
        <v>34</v>
      </c>
      <c r="D24" s="28" t="s">
        <v>31</v>
      </c>
      <c r="E24" s="134" t="s">
        <v>464</v>
      </c>
      <c r="F24" s="28"/>
      <c r="G24" s="134"/>
      <c r="H24" s="134"/>
    </row>
    <row r="25" spans="1:8" ht="77.25" customHeight="1" x14ac:dyDescent="0.25">
      <c r="A25" s="29">
        <v>10</v>
      </c>
      <c r="B25" s="29" t="s">
        <v>465</v>
      </c>
      <c r="C25" s="28" t="s">
        <v>106</v>
      </c>
      <c r="D25" s="28" t="s">
        <v>32</v>
      </c>
      <c r="E25" s="134" t="s">
        <v>466</v>
      </c>
      <c r="F25" s="28"/>
      <c r="G25" s="134"/>
      <c r="H25" s="134"/>
    </row>
    <row r="26" spans="1:8" ht="96.75" customHeight="1" x14ac:dyDescent="0.25">
      <c r="A26" s="28">
        <v>11</v>
      </c>
      <c r="B26" s="208" t="s">
        <v>8</v>
      </c>
      <c r="C26" s="28" t="s">
        <v>467</v>
      </c>
      <c r="D26" s="28" t="s">
        <v>468</v>
      </c>
      <c r="E26" s="28" t="s">
        <v>469</v>
      </c>
      <c r="F26" s="134"/>
      <c r="G26" s="134"/>
      <c r="H26" s="134"/>
    </row>
    <row r="27" spans="1:8" ht="54.75" customHeight="1" x14ac:dyDescent="0.25">
      <c r="A27" s="29">
        <v>11.1</v>
      </c>
      <c r="B27" s="209"/>
      <c r="C27" s="28" t="s">
        <v>107</v>
      </c>
      <c r="D27" s="28" t="s">
        <v>418</v>
      </c>
      <c r="E27" s="28" t="s">
        <v>417</v>
      </c>
      <c r="F27" s="28"/>
      <c r="G27" s="134"/>
      <c r="H27" s="134"/>
    </row>
    <row r="28" spans="1:8" ht="99.75" customHeight="1" x14ac:dyDescent="0.25">
      <c r="A28" s="29">
        <v>11.2</v>
      </c>
      <c r="B28" s="28" t="s">
        <v>37</v>
      </c>
      <c r="C28" s="28" t="s">
        <v>470</v>
      </c>
      <c r="D28" s="28" t="s">
        <v>471</v>
      </c>
      <c r="E28" s="28" t="s">
        <v>73</v>
      </c>
      <c r="F28" s="28"/>
      <c r="G28" s="134"/>
      <c r="H28" s="134"/>
    </row>
    <row r="29" spans="1:8" ht="24.75" customHeight="1" x14ac:dyDescent="0.25">
      <c r="A29" s="28">
        <v>12</v>
      </c>
      <c r="B29" s="28" t="s">
        <v>72</v>
      </c>
      <c r="C29" s="28" t="s">
        <v>108</v>
      </c>
      <c r="D29" s="28" t="s">
        <v>74</v>
      </c>
      <c r="E29" s="28" t="s">
        <v>14</v>
      </c>
      <c r="F29" s="28"/>
      <c r="G29" s="134"/>
      <c r="H29" s="134"/>
    </row>
    <row r="30" spans="1:8" ht="51" customHeight="1" x14ac:dyDescent="0.25">
      <c r="A30" s="28">
        <v>13</v>
      </c>
      <c r="B30" s="28" t="s">
        <v>13</v>
      </c>
      <c r="C30" s="28" t="s">
        <v>42</v>
      </c>
      <c r="D30" s="28" t="s">
        <v>75</v>
      </c>
      <c r="E30" s="28" t="s">
        <v>14</v>
      </c>
      <c r="F30" s="28"/>
      <c r="G30" s="134"/>
      <c r="H30" s="134"/>
    </row>
    <row r="31" spans="1:8" ht="96.75" customHeight="1" x14ac:dyDescent="0.25">
      <c r="A31" s="210">
        <v>14</v>
      </c>
      <c r="B31" s="206" t="s">
        <v>472</v>
      </c>
      <c r="C31" s="28" t="s">
        <v>507</v>
      </c>
      <c r="D31" s="28" t="s">
        <v>508</v>
      </c>
      <c r="E31" s="28" t="s">
        <v>473</v>
      </c>
      <c r="F31" s="28"/>
      <c r="G31" s="134"/>
      <c r="H31" s="134"/>
    </row>
    <row r="32" spans="1:8" ht="78.75" customHeight="1" x14ac:dyDescent="0.25">
      <c r="A32" s="212"/>
      <c r="B32" s="206"/>
      <c r="C32" s="28"/>
      <c r="D32" s="28" t="s">
        <v>509</v>
      </c>
      <c r="E32" s="28"/>
      <c r="F32" s="145" t="s">
        <v>512</v>
      </c>
      <c r="G32" s="29" t="s">
        <v>510</v>
      </c>
      <c r="H32" s="126" t="s">
        <v>511</v>
      </c>
    </row>
    <row r="33" spans="1:8" ht="44.25" customHeight="1" x14ac:dyDescent="0.25">
      <c r="A33" s="29">
        <v>14.1</v>
      </c>
      <c r="B33" s="206"/>
      <c r="C33" s="28" t="s">
        <v>562</v>
      </c>
      <c r="D33" s="28" t="s">
        <v>109</v>
      </c>
      <c r="E33" s="28" t="s">
        <v>369</v>
      </c>
      <c r="F33" s="28"/>
      <c r="G33" s="127" t="s">
        <v>561</v>
      </c>
      <c r="H33" s="126" t="s">
        <v>563</v>
      </c>
    </row>
    <row r="34" spans="1:8" ht="51.75" customHeight="1" x14ac:dyDescent="0.25">
      <c r="A34" s="29">
        <v>15</v>
      </c>
      <c r="B34" s="210" t="s">
        <v>474</v>
      </c>
      <c r="C34" s="28" t="s">
        <v>110</v>
      </c>
      <c r="D34" s="28" t="s">
        <v>111</v>
      </c>
      <c r="E34" s="28" t="s">
        <v>473</v>
      </c>
      <c r="F34" s="28"/>
      <c r="G34" s="134"/>
      <c r="H34" s="134"/>
    </row>
    <row r="35" spans="1:8" ht="70.5" customHeight="1" x14ac:dyDescent="0.25">
      <c r="A35" s="206">
        <v>16</v>
      </c>
      <c r="B35" s="211"/>
      <c r="C35" s="28" t="s">
        <v>112</v>
      </c>
      <c r="D35" s="28" t="s">
        <v>84</v>
      </c>
      <c r="E35" s="197" t="s">
        <v>475</v>
      </c>
      <c r="F35" s="197"/>
      <c r="G35" s="134"/>
      <c r="H35" s="134"/>
    </row>
    <row r="36" spans="1:8" ht="162" customHeight="1" x14ac:dyDescent="0.25">
      <c r="A36" s="206"/>
      <c r="B36" s="212"/>
      <c r="C36" s="28" t="s">
        <v>525</v>
      </c>
      <c r="D36" s="28" t="s">
        <v>526</v>
      </c>
      <c r="E36" s="197"/>
      <c r="F36" s="197"/>
      <c r="G36" s="127" t="s">
        <v>528</v>
      </c>
      <c r="H36" s="126" t="s">
        <v>527</v>
      </c>
    </row>
    <row r="37" spans="1:8" x14ac:dyDescent="0.25">
      <c r="A37" s="140">
        <f>COUNT(A3:A35)</f>
        <v>29</v>
      </c>
    </row>
  </sheetData>
  <mergeCells count="16">
    <mergeCell ref="B19:B23"/>
    <mergeCell ref="F35:F36"/>
    <mergeCell ref="A1:C1"/>
    <mergeCell ref="E35:E36"/>
    <mergeCell ref="A35:A36"/>
    <mergeCell ref="B31:B33"/>
    <mergeCell ref="B13:B17"/>
    <mergeCell ref="B6:B7"/>
    <mergeCell ref="B4:B5"/>
    <mergeCell ref="B26:B27"/>
    <mergeCell ref="E11:E12"/>
    <mergeCell ref="B34:B36"/>
    <mergeCell ref="A19:A21"/>
    <mergeCell ref="A22:A23"/>
    <mergeCell ref="C22:C23"/>
    <mergeCell ref="A31:A32"/>
  </mergeCells>
  <hyperlinks>
    <hyperlink ref="H20" r:id="rId1" display="https://jira.exigeninsurance.com/browse/AAAQA-19613"/>
    <hyperlink ref="H23" r:id="rId2" display="https://jira.exigeninsurance.com/browse/AAAQA-19613"/>
    <hyperlink ref="H32" r:id="rId3" display="https://jira.exigeninsurance.com/browse/AAAQA-19603"/>
    <hyperlink ref="H36" r:id="rId4" display="https://jira.exigeninsurance.com/browse/AAAQA-19601"/>
    <hyperlink ref="H14" r:id="rId5" display="https://jira.exigeninsurance.com/browse/AAAQA-19600"/>
    <hyperlink ref="H33" r:id="rId6" display="https://jira.exigeninsurance.com/browse/AAAQA-19615"/>
    <hyperlink ref="H16" r:id="rId7" display="https://jira.exigeninsurance.com/browse/AAAQA-19758"/>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C1" sqref="C1"/>
    </sheetView>
  </sheetViews>
  <sheetFormatPr defaultRowHeight="15" x14ac:dyDescent="0.25"/>
  <cols>
    <col min="1" max="1" width="5" style="34" customWidth="1"/>
    <col min="2" max="2" width="17.140625" style="34" customWidth="1"/>
    <col min="3" max="3" width="48.28515625" style="34" customWidth="1"/>
    <col min="4" max="4" width="62.5703125" style="34" customWidth="1"/>
    <col min="5" max="5" width="15.5703125" style="34" customWidth="1"/>
    <col min="6" max="6" width="39.42578125" style="34" customWidth="1"/>
    <col min="7" max="16384" width="9.140625" style="34"/>
  </cols>
  <sheetData>
    <row r="1" spans="1:6" s="31" customFormat="1" ht="20.100000000000001" customHeight="1" x14ac:dyDescent="0.25">
      <c r="A1" s="30" t="s">
        <v>18</v>
      </c>
      <c r="B1" s="30" t="s">
        <v>19</v>
      </c>
      <c r="C1" s="30" t="s">
        <v>22</v>
      </c>
      <c r="D1" s="30" t="s">
        <v>0</v>
      </c>
      <c r="E1" s="30" t="s">
        <v>17</v>
      </c>
      <c r="F1" s="30" t="s">
        <v>44</v>
      </c>
    </row>
    <row r="2" spans="1:6" ht="125.25" customHeight="1" x14ac:dyDescent="0.25">
      <c r="A2" s="32">
        <v>1</v>
      </c>
      <c r="B2" s="216" t="s">
        <v>1</v>
      </c>
      <c r="C2" s="33" t="s">
        <v>487</v>
      </c>
      <c r="D2" s="33" t="s">
        <v>23</v>
      </c>
      <c r="E2" s="32"/>
      <c r="F2" s="33" t="s">
        <v>395</v>
      </c>
    </row>
    <row r="3" spans="1:6" ht="87.75" customHeight="1" x14ac:dyDescent="0.25">
      <c r="A3" s="35">
        <v>1.1000000000000001</v>
      </c>
      <c r="B3" s="216"/>
      <c r="C3" s="36" t="s">
        <v>488</v>
      </c>
      <c r="D3" s="32" t="s">
        <v>489</v>
      </c>
      <c r="E3" s="32" t="s">
        <v>490</v>
      </c>
      <c r="F3" s="37"/>
    </row>
    <row r="4" spans="1:6" ht="77.25" customHeight="1" x14ac:dyDescent="0.25">
      <c r="A4" s="35">
        <v>2</v>
      </c>
      <c r="B4" s="32" t="s">
        <v>408</v>
      </c>
      <c r="C4" s="32" t="s">
        <v>120</v>
      </c>
      <c r="D4" s="32" t="s">
        <v>121</v>
      </c>
      <c r="E4" s="32" t="s">
        <v>113</v>
      </c>
      <c r="F4" s="32" t="s">
        <v>491</v>
      </c>
    </row>
    <row r="5" spans="1:6" ht="66" customHeight="1" x14ac:dyDescent="0.25">
      <c r="A5" s="32">
        <v>3</v>
      </c>
      <c r="B5" s="32" t="s">
        <v>409</v>
      </c>
      <c r="C5" s="32" t="s">
        <v>123</v>
      </c>
      <c r="D5" s="32" t="s">
        <v>122</v>
      </c>
      <c r="E5" s="32" t="s">
        <v>114</v>
      </c>
      <c r="F5" s="37"/>
    </row>
    <row r="6" spans="1:6" ht="45" customHeight="1" x14ac:dyDescent="0.25">
      <c r="A6" s="32">
        <v>4</v>
      </c>
      <c r="B6" s="32" t="s">
        <v>410</v>
      </c>
      <c r="C6" s="32" t="s">
        <v>124</v>
      </c>
      <c r="D6" s="32" t="s">
        <v>125</v>
      </c>
      <c r="E6" s="32" t="s">
        <v>369</v>
      </c>
      <c r="F6" s="37"/>
    </row>
    <row r="7" spans="1:6" ht="78" customHeight="1" x14ac:dyDescent="0.25">
      <c r="A7" s="38">
        <v>5</v>
      </c>
      <c r="B7" s="38" t="s">
        <v>411</v>
      </c>
      <c r="C7" s="38" t="s">
        <v>126</v>
      </c>
      <c r="D7" s="38" t="s">
        <v>127</v>
      </c>
      <c r="E7" s="38" t="s">
        <v>128</v>
      </c>
      <c r="F7" s="37"/>
    </row>
    <row r="8" spans="1:6" ht="51" customHeight="1" x14ac:dyDescent="0.25">
      <c r="A8" s="32">
        <v>6</v>
      </c>
      <c r="B8" s="32" t="s">
        <v>412</v>
      </c>
      <c r="C8" s="32" t="s">
        <v>123</v>
      </c>
      <c r="D8" s="32" t="s">
        <v>129</v>
      </c>
      <c r="E8" s="32" t="s">
        <v>116</v>
      </c>
      <c r="F8" s="37"/>
    </row>
    <row r="9" spans="1:6" ht="75.75" customHeight="1" x14ac:dyDescent="0.25">
      <c r="A9" s="35">
        <v>7</v>
      </c>
      <c r="B9" s="35" t="s">
        <v>492</v>
      </c>
      <c r="C9" s="32" t="s">
        <v>34</v>
      </c>
      <c r="D9" s="32" t="s">
        <v>31</v>
      </c>
      <c r="E9" s="33" t="s">
        <v>493</v>
      </c>
      <c r="F9" s="37"/>
    </row>
    <row r="10" spans="1:6" ht="35.25" customHeight="1" x14ac:dyDescent="0.25">
      <c r="A10" s="32">
        <v>8</v>
      </c>
      <c r="B10" s="32" t="s">
        <v>413</v>
      </c>
      <c r="C10" s="32" t="s">
        <v>130</v>
      </c>
      <c r="D10" s="32" t="s">
        <v>131</v>
      </c>
      <c r="E10" s="32"/>
      <c r="F10" s="37"/>
    </row>
    <row r="11" spans="1:6" ht="133.5" customHeight="1" x14ac:dyDescent="0.25">
      <c r="A11" s="35">
        <v>9</v>
      </c>
      <c r="B11" s="39" t="s">
        <v>494</v>
      </c>
      <c r="C11" s="32" t="s">
        <v>132</v>
      </c>
      <c r="D11" s="32" t="s">
        <v>133</v>
      </c>
      <c r="E11" s="32" t="s">
        <v>495</v>
      </c>
      <c r="F11" s="37"/>
    </row>
    <row r="12" spans="1:6" ht="64.5" customHeight="1" x14ac:dyDescent="0.25">
      <c r="A12" s="35">
        <v>10</v>
      </c>
      <c r="B12" s="39" t="s">
        <v>496</v>
      </c>
      <c r="C12" s="32" t="s">
        <v>134</v>
      </c>
      <c r="D12" s="32" t="s">
        <v>135</v>
      </c>
      <c r="E12" s="32" t="s">
        <v>117</v>
      </c>
      <c r="F12" s="37"/>
    </row>
    <row r="13" spans="1:6" ht="73.5" customHeight="1" x14ac:dyDescent="0.25">
      <c r="A13" s="35">
        <v>11</v>
      </c>
      <c r="B13" s="35" t="s">
        <v>497</v>
      </c>
      <c r="C13" s="32" t="s">
        <v>106</v>
      </c>
      <c r="D13" s="32" t="s">
        <v>32</v>
      </c>
      <c r="E13" s="33" t="s">
        <v>498</v>
      </c>
      <c r="F13" s="37"/>
    </row>
    <row r="14" spans="1:6" ht="102.75" customHeight="1" x14ac:dyDescent="0.25">
      <c r="A14" s="35">
        <v>12</v>
      </c>
      <c r="B14" s="216" t="s">
        <v>8</v>
      </c>
      <c r="C14" s="32" t="s">
        <v>499</v>
      </c>
      <c r="D14" s="32" t="s">
        <v>500</v>
      </c>
      <c r="E14" s="32" t="s">
        <v>501</v>
      </c>
      <c r="F14" s="37"/>
    </row>
    <row r="15" spans="1:6" ht="32.25" customHeight="1" x14ac:dyDescent="0.25">
      <c r="A15" s="32">
        <v>12.1</v>
      </c>
      <c r="B15" s="216"/>
      <c r="C15" s="38" t="s">
        <v>136</v>
      </c>
      <c r="D15" s="38" t="s">
        <v>137</v>
      </c>
      <c r="E15" s="32" t="s">
        <v>10</v>
      </c>
      <c r="F15" s="37"/>
    </row>
    <row r="16" spans="1:6" ht="96" customHeight="1" x14ac:dyDescent="0.25">
      <c r="A16" s="35">
        <v>12.2</v>
      </c>
      <c r="B16" s="32" t="s">
        <v>37</v>
      </c>
      <c r="C16" s="38" t="s">
        <v>502</v>
      </c>
      <c r="D16" s="38" t="s">
        <v>503</v>
      </c>
      <c r="E16" s="32" t="s">
        <v>73</v>
      </c>
      <c r="F16" s="37"/>
    </row>
    <row r="17" spans="1:6" ht="24.75" customHeight="1" x14ac:dyDescent="0.25">
      <c r="A17" s="38">
        <v>12.3</v>
      </c>
      <c r="B17" s="38" t="s">
        <v>11</v>
      </c>
      <c r="C17" s="38" t="s">
        <v>38</v>
      </c>
      <c r="D17" s="38" t="s">
        <v>118</v>
      </c>
      <c r="E17" s="38" t="s">
        <v>12</v>
      </c>
      <c r="F17" s="37"/>
    </row>
    <row r="18" spans="1:6" ht="24.75" customHeight="1" x14ac:dyDescent="0.25">
      <c r="A18" s="32">
        <v>13</v>
      </c>
      <c r="B18" s="32" t="s">
        <v>72</v>
      </c>
      <c r="C18" s="32" t="s">
        <v>138</v>
      </c>
      <c r="D18" s="32" t="s">
        <v>74</v>
      </c>
      <c r="E18" s="32"/>
      <c r="F18" s="37"/>
    </row>
    <row r="19" spans="1:6" ht="57.75" customHeight="1" x14ac:dyDescent="0.25">
      <c r="A19" s="32">
        <v>14</v>
      </c>
      <c r="B19" s="32" t="s">
        <v>13</v>
      </c>
      <c r="C19" s="32" t="s">
        <v>42</v>
      </c>
      <c r="D19" s="32" t="s">
        <v>139</v>
      </c>
      <c r="E19" s="32" t="s">
        <v>14</v>
      </c>
      <c r="F19" s="37"/>
    </row>
    <row r="20" spans="1:6" ht="40.5" customHeight="1" x14ac:dyDescent="0.25">
      <c r="A20" s="35">
        <v>15</v>
      </c>
      <c r="B20" s="35" t="s">
        <v>504</v>
      </c>
      <c r="C20" s="32" t="s">
        <v>140</v>
      </c>
      <c r="D20" s="32" t="s">
        <v>143</v>
      </c>
      <c r="E20" s="32" t="s">
        <v>505</v>
      </c>
      <c r="F20" s="37"/>
    </row>
    <row r="21" spans="1:6" ht="45" x14ac:dyDescent="0.25">
      <c r="A21" s="32">
        <v>16</v>
      </c>
      <c r="B21" s="216" t="s">
        <v>16</v>
      </c>
      <c r="C21" s="32" t="s">
        <v>141</v>
      </c>
      <c r="D21" s="32" t="s">
        <v>142</v>
      </c>
      <c r="E21" s="32" t="s">
        <v>370</v>
      </c>
      <c r="F21" s="37"/>
    </row>
    <row r="22" spans="1:6" ht="48.75" customHeight="1" x14ac:dyDescent="0.25">
      <c r="A22" s="32">
        <v>17</v>
      </c>
      <c r="B22" s="216"/>
      <c r="C22" s="32" t="s">
        <v>145</v>
      </c>
      <c r="D22" s="32" t="s">
        <v>144</v>
      </c>
      <c r="E22" s="32" t="s">
        <v>119</v>
      </c>
      <c r="F22" s="37"/>
    </row>
    <row r="23" spans="1:6" ht="42" customHeight="1" x14ac:dyDescent="0.25">
      <c r="A23" s="32">
        <v>18</v>
      </c>
      <c r="B23" s="216"/>
      <c r="C23" s="32" t="s">
        <v>146</v>
      </c>
      <c r="D23" s="32" t="s">
        <v>147</v>
      </c>
      <c r="E23" s="32" t="s">
        <v>506</v>
      </c>
      <c r="F23" s="37"/>
    </row>
    <row r="24" spans="1:6" x14ac:dyDescent="0.25">
      <c r="A24" s="34">
        <f>COUNT(A2:A23)</f>
        <v>22</v>
      </c>
    </row>
  </sheetData>
  <mergeCells count="3">
    <mergeCell ref="B14:B15"/>
    <mergeCell ref="B2:B3"/>
    <mergeCell ref="B21:B2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heetViews>
  <sheetFormatPr defaultRowHeight="15" x14ac:dyDescent="0.25"/>
  <cols>
    <col min="1" max="1" width="5" style="53" customWidth="1"/>
    <col min="2" max="2" width="16.42578125" style="53" customWidth="1"/>
    <col min="3" max="3" width="48.85546875" style="53" customWidth="1"/>
    <col min="4" max="4" width="62" style="53" customWidth="1"/>
    <col min="5" max="5" width="15.5703125" style="98" customWidth="1"/>
    <col min="6" max="6" width="39" style="53" customWidth="1"/>
    <col min="7" max="7" width="27.7109375" style="67" customWidth="1"/>
    <col min="8" max="8" width="17.85546875" style="67" customWidth="1"/>
    <col min="9" max="16384" width="9.140625" style="53"/>
  </cols>
  <sheetData>
    <row r="1" spans="1:8" s="52" customFormat="1" ht="20.100000000000001" customHeight="1" x14ac:dyDescent="0.25">
      <c r="A1" s="30" t="s">
        <v>18</v>
      </c>
      <c r="B1" s="30" t="s">
        <v>19</v>
      </c>
      <c r="C1" s="30" t="s">
        <v>22</v>
      </c>
      <c r="D1" s="30" t="s">
        <v>0</v>
      </c>
      <c r="E1" s="30" t="s">
        <v>17</v>
      </c>
      <c r="F1" s="30" t="s">
        <v>44</v>
      </c>
      <c r="G1" s="23" t="s">
        <v>483</v>
      </c>
      <c r="H1" s="23" t="s">
        <v>482</v>
      </c>
    </row>
    <row r="2" spans="1:8" ht="112.5" customHeight="1" x14ac:dyDescent="0.25">
      <c r="A2" s="85">
        <v>1</v>
      </c>
      <c r="B2" s="85" t="s">
        <v>1</v>
      </c>
      <c r="C2" s="79" t="s">
        <v>587</v>
      </c>
      <c r="D2" s="79" t="s">
        <v>23</v>
      </c>
      <c r="E2" s="85" t="s">
        <v>2</v>
      </c>
      <c r="F2" s="79" t="s">
        <v>390</v>
      </c>
      <c r="G2" s="91"/>
      <c r="H2" s="91"/>
    </row>
    <row r="3" spans="1:8" ht="41.25" customHeight="1" x14ac:dyDescent="0.25">
      <c r="A3" s="85">
        <v>2</v>
      </c>
      <c r="B3" s="85" t="s">
        <v>161</v>
      </c>
      <c r="C3" s="85" t="s">
        <v>25</v>
      </c>
      <c r="D3" s="85" t="s">
        <v>163</v>
      </c>
      <c r="E3" s="85" t="s">
        <v>377</v>
      </c>
      <c r="F3" s="54"/>
      <c r="G3" s="91"/>
      <c r="H3" s="91"/>
    </row>
    <row r="4" spans="1:8" ht="60" customHeight="1" x14ac:dyDescent="0.25">
      <c r="A4" s="85">
        <v>2.1</v>
      </c>
      <c r="B4" s="224" t="s">
        <v>45</v>
      </c>
      <c r="C4" s="85" t="s">
        <v>25</v>
      </c>
      <c r="D4" s="85" t="s">
        <v>26</v>
      </c>
      <c r="E4" s="85" t="s">
        <v>375</v>
      </c>
      <c r="F4" s="54"/>
      <c r="G4" s="91"/>
      <c r="H4" s="91"/>
    </row>
    <row r="5" spans="1:8" ht="21.75" customHeight="1" x14ac:dyDescent="0.25">
      <c r="A5" s="85">
        <v>2.2000000000000002</v>
      </c>
      <c r="B5" s="224"/>
      <c r="C5" s="85" t="s">
        <v>165</v>
      </c>
      <c r="D5" s="85" t="s">
        <v>164</v>
      </c>
      <c r="E5" s="85" t="s">
        <v>377</v>
      </c>
      <c r="F5" s="54"/>
      <c r="G5" s="91"/>
      <c r="H5" s="91"/>
    </row>
    <row r="6" spans="1:8" ht="24" customHeight="1" x14ac:dyDescent="0.25">
      <c r="A6" s="85">
        <v>2.2999999999999998</v>
      </c>
      <c r="B6" s="224"/>
      <c r="C6" s="85" t="s">
        <v>166</v>
      </c>
      <c r="D6" s="85" t="s">
        <v>167</v>
      </c>
      <c r="E6" s="85" t="s">
        <v>149</v>
      </c>
      <c r="F6" s="54"/>
      <c r="G6" s="91"/>
      <c r="H6" s="91"/>
    </row>
    <row r="7" spans="1:8" ht="35.25" customHeight="1" x14ac:dyDescent="0.25">
      <c r="A7" s="85">
        <v>3</v>
      </c>
      <c r="B7" s="85" t="s">
        <v>162</v>
      </c>
      <c r="C7" s="78" t="s">
        <v>168</v>
      </c>
      <c r="D7" s="85" t="s">
        <v>169</v>
      </c>
      <c r="E7" s="79" t="s">
        <v>384</v>
      </c>
      <c r="F7" s="54"/>
      <c r="G7" s="91"/>
      <c r="H7" s="91"/>
    </row>
    <row r="8" spans="1:8" ht="40.5" customHeight="1" x14ac:dyDescent="0.25">
      <c r="A8" s="78">
        <v>3.1</v>
      </c>
      <c r="B8" s="78" t="s">
        <v>46</v>
      </c>
      <c r="C8" s="78" t="s">
        <v>168</v>
      </c>
      <c r="D8" s="79" t="s">
        <v>29</v>
      </c>
      <c r="E8" s="79" t="s">
        <v>384</v>
      </c>
      <c r="F8" s="54"/>
      <c r="G8" s="91"/>
      <c r="H8" s="91"/>
    </row>
    <row r="9" spans="1:8" ht="71.25" customHeight="1" x14ac:dyDescent="0.25">
      <c r="A9" s="78">
        <v>4</v>
      </c>
      <c r="B9" s="78" t="s">
        <v>47</v>
      </c>
      <c r="C9" s="85" t="s">
        <v>25</v>
      </c>
      <c r="D9" s="85" t="s">
        <v>63</v>
      </c>
      <c r="E9" s="85" t="s">
        <v>375</v>
      </c>
      <c r="F9" s="54"/>
      <c r="G9" s="91"/>
      <c r="H9" s="91"/>
    </row>
    <row r="10" spans="1:8" ht="36.75" customHeight="1" x14ac:dyDescent="0.25">
      <c r="A10" s="78">
        <v>5</v>
      </c>
      <c r="B10" s="223" t="s">
        <v>48</v>
      </c>
      <c r="C10" s="78" t="s">
        <v>168</v>
      </c>
      <c r="D10" s="79" t="s">
        <v>29</v>
      </c>
      <c r="E10" s="79" t="s">
        <v>384</v>
      </c>
      <c r="F10" s="54"/>
      <c r="G10" s="91"/>
      <c r="H10" s="91"/>
    </row>
    <row r="11" spans="1:8" ht="53.25" customHeight="1" x14ac:dyDescent="0.25">
      <c r="A11" s="78">
        <v>6</v>
      </c>
      <c r="B11" s="223"/>
      <c r="C11" s="78" t="s">
        <v>594</v>
      </c>
      <c r="D11" s="78" t="s">
        <v>595</v>
      </c>
      <c r="E11" s="85" t="s">
        <v>404</v>
      </c>
      <c r="F11" s="54"/>
      <c r="G11" s="91"/>
      <c r="H11" s="91"/>
    </row>
    <row r="12" spans="1:8" ht="21.75" customHeight="1" x14ac:dyDescent="0.25">
      <c r="A12" s="78">
        <v>6.1</v>
      </c>
      <c r="B12" s="223"/>
      <c r="C12" s="78" t="s">
        <v>170</v>
      </c>
      <c r="D12" s="78" t="s">
        <v>171</v>
      </c>
      <c r="E12" s="78" t="s">
        <v>151</v>
      </c>
      <c r="F12" s="54"/>
      <c r="G12" s="91"/>
      <c r="H12" s="91"/>
    </row>
    <row r="13" spans="1:8" ht="60" customHeight="1" x14ac:dyDescent="0.25">
      <c r="A13" s="99">
        <v>6.2</v>
      </c>
      <c r="B13" s="223"/>
      <c r="C13" s="99" t="s">
        <v>596</v>
      </c>
      <c r="D13" s="99" t="s">
        <v>597</v>
      </c>
      <c r="E13" s="100" t="s">
        <v>404</v>
      </c>
      <c r="F13" s="54"/>
      <c r="G13" s="91" t="s">
        <v>601</v>
      </c>
      <c r="H13" s="101" t="s">
        <v>602</v>
      </c>
    </row>
    <row r="14" spans="1:8" ht="31.5" customHeight="1" x14ac:dyDescent="0.25">
      <c r="A14" s="99">
        <v>6.3</v>
      </c>
      <c r="B14" s="223"/>
      <c r="C14" s="99" t="s">
        <v>598</v>
      </c>
      <c r="D14" s="99" t="s">
        <v>599</v>
      </c>
      <c r="E14" s="99" t="s">
        <v>600</v>
      </c>
      <c r="F14" s="54"/>
      <c r="G14" s="91" t="s">
        <v>601</v>
      </c>
      <c r="H14" s="101" t="s">
        <v>602</v>
      </c>
    </row>
    <row r="15" spans="1:8" ht="45" x14ac:dyDescent="0.25">
      <c r="A15" s="78">
        <v>6.4</v>
      </c>
      <c r="B15" s="223"/>
      <c r="C15" s="78" t="s">
        <v>172</v>
      </c>
      <c r="D15" s="78" t="s">
        <v>152</v>
      </c>
      <c r="E15" s="85" t="s">
        <v>150</v>
      </c>
      <c r="F15" s="54"/>
      <c r="G15" s="91"/>
      <c r="H15" s="91"/>
    </row>
    <row r="16" spans="1:8" ht="50.25" customHeight="1" x14ac:dyDescent="0.25">
      <c r="A16" s="78">
        <v>6.5</v>
      </c>
      <c r="B16" s="223"/>
      <c r="C16" s="78" t="s">
        <v>173</v>
      </c>
      <c r="D16" s="78" t="s">
        <v>153</v>
      </c>
      <c r="E16" s="85" t="s">
        <v>150</v>
      </c>
      <c r="F16" s="54"/>
      <c r="G16" s="91"/>
      <c r="H16" s="91"/>
    </row>
    <row r="17" spans="1:8" ht="37.5" customHeight="1" x14ac:dyDescent="0.25">
      <c r="A17" s="39">
        <v>7</v>
      </c>
      <c r="B17" s="39" t="s">
        <v>588</v>
      </c>
      <c r="C17" s="78" t="s">
        <v>132</v>
      </c>
      <c r="D17" s="78" t="s">
        <v>174</v>
      </c>
      <c r="E17" s="217" t="s">
        <v>589</v>
      </c>
      <c r="F17" s="82"/>
      <c r="G17" s="91"/>
      <c r="H17" s="91"/>
    </row>
    <row r="18" spans="1:8" ht="71.25" customHeight="1" x14ac:dyDescent="0.25">
      <c r="A18" s="39">
        <v>7.1</v>
      </c>
      <c r="B18" s="221" t="s">
        <v>590</v>
      </c>
      <c r="C18" s="78" t="s">
        <v>132</v>
      </c>
      <c r="D18" s="78" t="s">
        <v>175</v>
      </c>
      <c r="E18" s="218"/>
      <c r="F18" s="82"/>
      <c r="G18" s="91"/>
      <c r="H18" s="91"/>
    </row>
    <row r="19" spans="1:8" ht="30" x14ac:dyDescent="0.25">
      <c r="A19" s="78">
        <v>7.2</v>
      </c>
      <c r="B19" s="222"/>
      <c r="C19" s="78" t="s">
        <v>176</v>
      </c>
      <c r="D19" s="78" t="s">
        <v>177</v>
      </c>
      <c r="E19" s="78" t="s">
        <v>178</v>
      </c>
      <c r="F19" s="82"/>
      <c r="G19" s="91"/>
      <c r="H19" s="91"/>
    </row>
    <row r="20" spans="1:8" ht="106.5" customHeight="1" x14ac:dyDescent="0.25">
      <c r="A20" s="39">
        <v>8</v>
      </c>
      <c r="B20" s="39" t="s">
        <v>591</v>
      </c>
      <c r="C20" s="78" t="s">
        <v>179</v>
      </c>
      <c r="D20" s="78" t="s">
        <v>180</v>
      </c>
      <c r="E20" s="219" t="s">
        <v>592</v>
      </c>
      <c r="F20" s="82"/>
      <c r="G20" s="91"/>
      <c r="H20" s="91"/>
    </row>
    <row r="21" spans="1:8" ht="110.25" customHeight="1" x14ac:dyDescent="0.25">
      <c r="A21" s="39">
        <v>8.1</v>
      </c>
      <c r="B21" s="225" t="s">
        <v>593</v>
      </c>
      <c r="C21" s="77" t="s">
        <v>97</v>
      </c>
      <c r="D21" s="77" t="s">
        <v>98</v>
      </c>
      <c r="E21" s="220"/>
      <c r="F21" s="82"/>
      <c r="G21" s="91"/>
      <c r="H21" s="91"/>
    </row>
    <row r="22" spans="1:8" ht="27.75" customHeight="1" x14ac:dyDescent="0.25">
      <c r="A22" s="150">
        <v>8.1999999999999993</v>
      </c>
      <c r="B22" s="225"/>
      <c r="C22" s="154" t="s">
        <v>181</v>
      </c>
      <c r="D22" s="154" t="s">
        <v>182</v>
      </c>
      <c r="E22" s="154" t="s">
        <v>154</v>
      </c>
      <c r="F22" s="82"/>
      <c r="G22" s="91"/>
      <c r="H22" s="91"/>
    </row>
    <row r="23" spans="1:8" ht="66" customHeight="1" x14ac:dyDescent="0.25">
      <c r="A23" s="167">
        <v>8.3000000000000007</v>
      </c>
      <c r="B23" s="226"/>
      <c r="C23" s="99" t="s">
        <v>684</v>
      </c>
      <c r="D23" s="99" t="s">
        <v>685</v>
      </c>
      <c r="E23" s="99"/>
      <c r="F23" s="166"/>
      <c r="G23" s="168" t="s">
        <v>686</v>
      </c>
      <c r="H23" s="169" t="s">
        <v>687</v>
      </c>
    </row>
    <row r="24" spans="1:8" ht="45.75" customHeight="1" x14ac:dyDescent="0.25">
      <c r="A24" s="78">
        <v>9</v>
      </c>
      <c r="B24" s="78" t="s">
        <v>195</v>
      </c>
      <c r="C24" s="78" t="s">
        <v>184</v>
      </c>
      <c r="D24" s="78" t="s">
        <v>183</v>
      </c>
      <c r="E24" s="78"/>
      <c r="F24" s="54"/>
      <c r="G24" s="91"/>
      <c r="H24" s="91"/>
    </row>
    <row r="25" spans="1:8" ht="46.5" customHeight="1" x14ac:dyDescent="0.25">
      <c r="A25" s="78">
        <v>9.1</v>
      </c>
      <c r="B25" s="223" t="s">
        <v>155</v>
      </c>
      <c r="C25" s="102" t="s">
        <v>184</v>
      </c>
      <c r="D25" s="78" t="s">
        <v>185</v>
      </c>
      <c r="E25" s="78"/>
      <c r="F25" s="54"/>
      <c r="G25" s="91"/>
      <c r="H25" s="91"/>
    </row>
    <row r="26" spans="1:8" ht="18" customHeight="1" x14ac:dyDescent="0.25">
      <c r="A26" s="78">
        <v>9.1999999999999993</v>
      </c>
      <c r="B26" s="223"/>
      <c r="C26" s="78" t="s">
        <v>187</v>
      </c>
      <c r="D26" s="78" t="s">
        <v>186</v>
      </c>
      <c r="E26" s="78" t="s">
        <v>156</v>
      </c>
      <c r="F26" s="54"/>
      <c r="G26" s="91"/>
      <c r="H26" s="91"/>
    </row>
    <row r="27" spans="1:8" ht="47.25" customHeight="1" x14ac:dyDescent="0.25">
      <c r="A27" s="78">
        <v>10</v>
      </c>
      <c r="B27" s="223" t="s">
        <v>157</v>
      </c>
      <c r="C27" s="78" t="s">
        <v>184</v>
      </c>
      <c r="D27" s="78" t="s">
        <v>188</v>
      </c>
      <c r="E27" s="78"/>
      <c r="F27" s="54"/>
      <c r="G27" s="91"/>
      <c r="H27" s="91"/>
    </row>
    <row r="28" spans="1:8" ht="17.25" customHeight="1" x14ac:dyDescent="0.25">
      <c r="A28" s="78">
        <v>10.1</v>
      </c>
      <c r="B28" s="223"/>
      <c r="C28" s="78" t="s">
        <v>189</v>
      </c>
      <c r="D28" s="78" t="s">
        <v>191</v>
      </c>
      <c r="E28" s="78" t="s">
        <v>156</v>
      </c>
      <c r="F28" s="54"/>
      <c r="G28" s="91"/>
      <c r="H28" s="91"/>
    </row>
    <row r="29" spans="1:8" ht="48.75" customHeight="1" x14ac:dyDescent="0.25">
      <c r="A29" s="78">
        <v>11</v>
      </c>
      <c r="B29" s="223" t="s">
        <v>158</v>
      </c>
      <c r="C29" s="78" t="s">
        <v>184</v>
      </c>
      <c r="D29" s="78" t="s">
        <v>193</v>
      </c>
      <c r="E29" s="78"/>
      <c r="F29" s="54"/>
      <c r="G29" s="91"/>
      <c r="H29" s="91"/>
    </row>
    <row r="30" spans="1:8" ht="20.25" customHeight="1" x14ac:dyDescent="0.25">
      <c r="A30" s="78">
        <v>11.1</v>
      </c>
      <c r="B30" s="223"/>
      <c r="C30" s="78" t="s">
        <v>190</v>
      </c>
      <c r="D30" s="78" t="s">
        <v>192</v>
      </c>
      <c r="E30" s="78" t="s">
        <v>156</v>
      </c>
      <c r="F30" s="54"/>
      <c r="G30" s="91"/>
      <c r="H30" s="91"/>
    </row>
    <row r="31" spans="1:8" ht="47.25" customHeight="1" x14ac:dyDescent="0.25">
      <c r="A31" s="78">
        <v>12</v>
      </c>
      <c r="B31" s="78" t="s">
        <v>194</v>
      </c>
      <c r="C31" s="102" t="s">
        <v>196</v>
      </c>
      <c r="D31" s="78" t="s">
        <v>197</v>
      </c>
      <c r="E31" s="78"/>
      <c r="F31" s="82"/>
      <c r="G31" s="91"/>
      <c r="H31" s="91"/>
    </row>
    <row r="32" spans="1:8" ht="48" customHeight="1" x14ac:dyDescent="0.25">
      <c r="A32" s="78">
        <v>12.1</v>
      </c>
      <c r="B32" s="78" t="s">
        <v>159</v>
      </c>
      <c r="C32" s="78" t="s">
        <v>196</v>
      </c>
      <c r="D32" s="78" t="s">
        <v>160</v>
      </c>
      <c r="E32" s="78" t="s">
        <v>405</v>
      </c>
      <c r="F32" s="82"/>
      <c r="G32" s="91"/>
      <c r="H32" s="91"/>
    </row>
    <row r="33" spans="1:8" ht="48" customHeight="1" x14ac:dyDescent="0.25">
      <c r="A33" s="78">
        <v>13</v>
      </c>
      <c r="B33" s="35" t="s">
        <v>492</v>
      </c>
      <c r="C33" s="78" t="s">
        <v>198</v>
      </c>
      <c r="D33" s="78" t="s">
        <v>199</v>
      </c>
      <c r="E33" s="78" t="s">
        <v>6</v>
      </c>
      <c r="F33" s="82"/>
      <c r="G33" s="91"/>
      <c r="H33" s="91"/>
    </row>
    <row r="34" spans="1:8" ht="47.25" customHeight="1" x14ac:dyDescent="0.25">
      <c r="A34" s="78">
        <v>14</v>
      </c>
      <c r="B34" s="35" t="s">
        <v>497</v>
      </c>
      <c r="C34" s="78" t="s">
        <v>33</v>
      </c>
      <c r="D34" s="78" t="s">
        <v>199</v>
      </c>
      <c r="E34" s="78" t="s">
        <v>7</v>
      </c>
      <c r="F34" s="82"/>
      <c r="G34" s="91"/>
      <c r="H34" s="91"/>
    </row>
    <row r="35" spans="1:8" ht="26.25" customHeight="1" x14ac:dyDescent="0.25">
      <c r="A35" s="78">
        <v>15</v>
      </c>
      <c r="B35" s="78" t="s">
        <v>8</v>
      </c>
      <c r="C35" s="78" t="s">
        <v>33</v>
      </c>
      <c r="D35" s="78" t="s">
        <v>199</v>
      </c>
      <c r="E35" s="78"/>
      <c r="F35" s="82"/>
      <c r="G35" s="91"/>
      <c r="H35" s="91"/>
    </row>
    <row r="36" spans="1:8" ht="45" x14ac:dyDescent="0.25">
      <c r="A36" s="78">
        <v>16</v>
      </c>
      <c r="B36" s="78" t="s">
        <v>13</v>
      </c>
      <c r="C36" s="77" t="s">
        <v>42</v>
      </c>
      <c r="D36" s="78" t="s">
        <v>199</v>
      </c>
      <c r="E36" s="78"/>
      <c r="F36" s="82"/>
      <c r="G36" s="91"/>
      <c r="H36" s="91"/>
    </row>
    <row r="37" spans="1:8" ht="30" x14ac:dyDescent="0.25">
      <c r="A37" s="78">
        <v>17</v>
      </c>
      <c r="B37" s="78" t="s">
        <v>15</v>
      </c>
      <c r="C37" s="77" t="s">
        <v>200</v>
      </c>
      <c r="D37" s="78" t="s">
        <v>199</v>
      </c>
      <c r="E37" s="78"/>
      <c r="F37" s="82"/>
      <c r="G37" s="91"/>
      <c r="H37" s="91"/>
    </row>
    <row r="38" spans="1:8" ht="30" x14ac:dyDescent="0.25">
      <c r="A38" s="78">
        <v>18</v>
      </c>
      <c r="B38" s="78" t="s">
        <v>16</v>
      </c>
      <c r="C38" s="77" t="s">
        <v>200</v>
      </c>
      <c r="D38" s="78" t="s">
        <v>199</v>
      </c>
      <c r="E38" s="78"/>
      <c r="F38" s="82"/>
      <c r="G38" s="91"/>
      <c r="H38" s="91"/>
    </row>
    <row r="39" spans="1:8" x14ac:dyDescent="0.25">
      <c r="A39" s="53">
        <f>COUNT(A2:A38)</f>
        <v>37</v>
      </c>
    </row>
  </sheetData>
  <mergeCells count="9">
    <mergeCell ref="E17:E18"/>
    <mergeCell ref="E20:E21"/>
    <mergeCell ref="B18:B19"/>
    <mergeCell ref="B29:B30"/>
    <mergeCell ref="B4:B6"/>
    <mergeCell ref="B10:B16"/>
    <mergeCell ref="B21:B23"/>
    <mergeCell ref="B25:B26"/>
    <mergeCell ref="B27:B28"/>
  </mergeCells>
  <hyperlinks>
    <hyperlink ref="H13" r:id="rId1" display="https://jira.exigeninsurance.com/browse/AAAQA-19692"/>
    <hyperlink ref="H14" r:id="rId2" display="https://jira.exigeninsurance.com/browse/AAAQA-19692"/>
    <hyperlink ref="H23" r:id="rId3" display="https://jira.exigeninsurance.com/browse/AAAQA-19621"/>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16" workbookViewId="0">
      <selection activeCell="C23" sqref="C23"/>
    </sheetView>
  </sheetViews>
  <sheetFormatPr defaultRowHeight="15" x14ac:dyDescent="0.25"/>
  <cols>
    <col min="1" max="1" width="6.85546875" style="53" customWidth="1"/>
    <col min="2" max="2" width="13.7109375" style="53" customWidth="1"/>
    <col min="3" max="3" width="51.28515625" style="53" customWidth="1"/>
    <col min="4" max="4" width="60.28515625" style="53" customWidth="1"/>
    <col min="5" max="5" width="15.5703125" style="53" customWidth="1"/>
    <col min="6" max="6" width="40" style="53" customWidth="1"/>
    <col min="7" max="7" width="28" style="67" customWidth="1"/>
    <col min="8" max="8" width="14.5703125" style="67" customWidth="1"/>
    <col min="9" max="16384" width="9.140625" style="53"/>
  </cols>
  <sheetData>
    <row r="1" spans="1:8" s="52" customFormat="1" ht="20.100000000000001" customHeight="1" x14ac:dyDescent="0.25">
      <c r="A1" s="30" t="s">
        <v>18</v>
      </c>
      <c r="B1" s="30" t="s">
        <v>19</v>
      </c>
      <c r="C1" s="30" t="s">
        <v>22</v>
      </c>
      <c r="D1" s="30" t="s">
        <v>0</v>
      </c>
      <c r="E1" s="30" t="s">
        <v>17</v>
      </c>
      <c r="F1" s="30" t="s">
        <v>44</v>
      </c>
      <c r="G1" s="66" t="s">
        <v>483</v>
      </c>
      <c r="H1" s="66" t="s">
        <v>482</v>
      </c>
    </row>
    <row r="2" spans="1:8" ht="123" customHeight="1" x14ac:dyDescent="0.25">
      <c r="A2" s="38">
        <v>1</v>
      </c>
      <c r="B2" s="223" t="s">
        <v>1</v>
      </c>
      <c r="C2" s="33" t="s">
        <v>530</v>
      </c>
      <c r="D2" s="38" t="s">
        <v>148</v>
      </c>
      <c r="E2" s="38" t="s">
        <v>2</v>
      </c>
      <c r="F2" s="33" t="s">
        <v>397</v>
      </c>
      <c r="G2" s="91"/>
      <c r="H2" s="91"/>
    </row>
    <row r="3" spans="1:8" ht="87" customHeight="1" x14ac:dyDescent="0.25">
      <c r="A3" s="39">
        <v>1.1000000000000001</v>
      </c>
      <c r="B3" s="223"/>
      <c r="C3" s="36" t="s">
        <v>488</v>
      </c>
      <c r="D3" s="45" t="s">
        <v>531</v>
      </c>
      <c r="E3" s="45" t="s">
        <v>490</v>
      </c>
      <c r="F3" s="54"/>
      <c r="G3" s="91"/>
      <c r="H3" s="91"/>
    </row>
    <row r="4" spans="1:8" ht="71.25" customHeight="1" x14ac:dyDescent="0.25">
      <c r="A4" s="38">
        <v>2</v>
      </c>
      <c r="B4" s="223" t="s">
        <v>45</v>
      </c>
      <c r="C4" s="55" t="s">
        <v>25</v>
      </c>
      <c r="D4" s="55" t="s">
        <v>26</v>
      </c>
      <c r="E4" s="38" t="s">
        <v>376</v>
      </c>
      <c r="F4" s="54"/>
      <c r="G4" s="91"/>
      <c r="H4" s="91"/>
    </row>
    <row r="5" spans="1:8" ht="22.5" customHeight="1" x14ac:dyDescent="0.25">
      <c r="A5" s="38">
        <v>2.1</v>
      </c>
      <c r="B5" s="223"/>
      <c r="C5" s="55" t="s">
        <v>165</v>
      </c>
      <c r="D5" s="55" t="s">
        <v>164</v>
      </c>
      <c r="E5" s="38" t="s">
        <v>377</v>
      </c>
      <c r="F5" s="54"/>
      <c r="G5" s="91"/>
      <c r="H5" s="91"/>
    </row>
    <row r="6" spans="1:8" ht="64.5" customHeight="1" x14ac:dyDescent="0.25">
      <c r="A6" s="39">
        <v>3</v>
      </c>
      <c r="B6" s="38" t="s">
        <v>46</v>
      </c>
      <c r="C6" s="33" t="s">
        <v>532</v>
      </c>
      <c r="D6" s="33" t="s">
        <v>29</v>
      </c>
      <c r="E6" s="33" t="s">
        <v>384</v>
      </c>
      <c r="F6" s="54"/>
      <c r="G6" s="91"/>
      <c r="H6" s="91"/>
    </row>
    <row r="7" spans="1:8" ht="72.75" customHeight="1" x14ac:dyDescent="0.25">
      <c r="A7" s="38" t="s">
        <v>533</v>
      </c>
      <c r="B7" s="38" t="s">
        <v>47</v>
      </c>
      <c r="C7" s="55" t="s">
        <v>414</v>
      </c>
      <c r="D7" s="55" t="s">
        <v>63</v>
      </c>
      <c r="E7" s="38" t="s">
        <v>375</v>
      </c>
      <c r="F7" s="54"/>
      <c r="G7" s="91"/>
      <c r="H7" s="91"/>
    </row>
    <row r="8" spans="1:8" ht="83.25" customHeight="1" x14ac:dyDescent="0.25">
      <c r="A8" s="62" t="s">
        <v>534</v>
      </c>
      <c r="B8" s="62" t="s">
        <v>48</v>
      </c>
      <c r="C8" s="63" t="s">
        <v>544</v>
      </c>
      <c r="D8" s="68" t="s">
        <v>545</v>
      </c>
      <c r="E8" s="64" t="s">
        <v>384</v>
      </c>
      <c r="F8" s="65"/>
      <c r="G8" s="156" t="s">
        <v>541</v>
      </c>
      <c r="H8" s="157" t="s">
        <v>540</v>
      </c>
    </row>
    <row r="9" spans="1:8" ht="53.25" customHeight="1" x14ac:dyDescent="0.25">
      <c r="A9" s="62">
        <v>6</v>
      </c>
      <c r="B9" s="227" t="s">
        <v>415</v>
      </c>
      <c r="C9" s="64" t="s">
        <v>214</v>
      </c>
      <c r="D9" s="62" t="s">
        <v>543</v>
      </c>
      <c r="E9" s="62" t="s">
        <v>378</v>
      </c>
      <c r="F9" s="65"/>
      <c r="G9" s="158"/>
      <c r="H9" s="158"/>
    </row>
    <row r="10" spans="1:8" ht="22.5" customHeight="1" x14ac:dyDescent="0.25">
      <c r="A10" s="38">
        <v>6.1</v>
      </c>
      <c r="B10" s="227"/>
      <c r="C10" s="55" t="s">
        <v>165</v>
      </c>
      <c r="D10" s="55" t="s">
        <v>215</v>
      </c>
      <c r="E10" s="38" t="s">
        <v>377</v>
      </c>
      <c r="F10" s="54"/>
      <c r="G10" s="91"/>
      <c r="H10" s="92"/>
    </row>
    <row r="11" spans="1:8" ht="84" customHeight="1" x14ac:dyDescent="0.25">
      <c r="A11" s="62">
        <v>7</v>
      </c>
      <c r="B11" s="62" t="s">
        <v>416</v>
      </c>
      <c r="C11" s="62" t="s">
        <v>216</v>
      </c>
      <c r="D11" s="62" t="s">
        <v>217</v>
      </c>
      <c r="E11" s="62" t="s">
        <v>369</v>
      </c>
      <c r="F11" s="65"/>
      <c r="G11" s="156" t="s">
        <v>542</v>
      </c>
      <c r="H11" s="157" t="s">
        <v>540</v>
      </c>
    </row>
    <row r="12" spans="1:8" ht="47.25" customHeight="1" x14ac:dyDescent="0.25">
      <c r="A12" s="56" t="s">
        <v>201</v>
      </c>
      <c r="B12" s="56" t="s">
        <v>202</v>
      </c>
      <c r="C12" s="57" t="s">
        <v>132</v>
      </c>
      <c r="D12" s="57" t="s">
        <v>203</v>
      </c>
      <c r="E12" s="58" t="s">
        <v>396</v>
      </c>
      <c r="F12" s="54"/>
      <c r="G12" s="91"/>
      <c r="H12" s="91"/>
    </row>
    <row r="13" spans="1:8" s="60" customFormat="1" ht="52.5" customHeight="1" x14ac:dyDescent="0.25">
      <c r="A13" s="39">
        <v>8</v>
      </c>
      <c r="B13" s="39" t="s">
        <v>535</v>
      </c>
      <c r="C13" s="38" t="s">
        <v>132</v>
      </c>
      <c r="D13" s="38" t="s">
        <v>218</v>
      </c>
      <c r="E13" s="219" t="s">
        <v>536</v>
      </c>
      <c r="F13" s="59"/>
      <c r="G13" s="92"/>
      <c r="H13" s="92"/>
    </row>
    <row r="14" spans="1:8" ht="111.75" customHeight="1" x14ac:dyDescent="0.25">
      <c r="A14" s="39">
        <v>9</v>
      </c>
      <c r="B14" s="225" t="s">
        <v>537</v>
      </c>
      <c r="C14" s="45" t="s">
        <v>97</v>
      </c>
      <c r="D14" s="45" t="s">
        <v>98</v>
      </c>
      <c r="E14" s="220"/>
      <c r="F14" s="54"/>
      <c r="G14" s="91"/>
      <c r="H14" s="91"/>
    </row>
    <row r="15" spans="1:8" hidden="1" x14ac:dyDescent="0.25">
      <c r="A15" s="38" t="s">
        <v>204</v>
      </c>
      <c r="B15" s="225"/>
      <c r="C15" s="38"/>
      <c r="D15" s="38" t="s">
        <v>205</v>
      </c>
      <c r="E15" s="38"/>
      <c r="F15" s="54"/>
      <c r="G15" s="91"/>
      <c r="H15" s="91"/>
    </row>
    <row r="16" spans="1:8" ht="36.75" customHeight="1" x14ac:dyDescent="0.25">
      <c r="A16" s="56" t="s">
        <v>206</v>
      </c>
      <c r="B16" s="56" t="s">
        <v>207</v>
      </c>
      <c r="C16" s="57" t="s">
        <v>132</v>
      </c>
      <c r="D16" s="57" t="s">
        <v>219</v>
      </c>
      <c r="E16" s="58" t="s">
        <v>396</v>
      </c>
      <c r="F16" s="54"/>
      <c r="G16" s="91"/>
      <c r="H16" s="91"/>
    </row>
    <row r="17" spans="1:8" ht="63.75" customHeight="1" x14ac:dyDescent="0.25">
      <c r="A17" s="56" t="s">
        <v>208</v>
      </c>
      <c r="B17" s="56" t="s">
        <v>209</v>
      </c>
      <c r="C17" s="57" t="s">
        <v>97</v>
      </c>
      <c r="D17" s="57" t="s">
        <v>98</v>
      </c>
      <c r="E17" s="58" t="s">
        <v>396</v>
      </c>
      <c r="F17" s="54"/>
      <c r="G17" s="91"/>
      <c r="H17" s="91"/>
    </row>
    <row r="18" spans="1:8" ht="74.25" customHeight="1" x14ac:dyDescent="0.25">
      <c r="A18" s="38">
        <v>10</v>
      </c>
      <c r="B18" s="39" t="s">
        <v>538</v>
      </c>
      <c r="C18" s="38" t="s">
        <v>198</v>
      </c>
      <c r="D18" s="38" t="s">
        <v>199</v>
      </c>
      <c r="E18" s="38" t="s">
        <v>6</v>
      </c>
      <c r="F18" s="54"/>
      <c r="G18" s="91"/>
      <c r="H18" s="91"/>
    </row>
    <row r="19" spans="1:8" ht="77.25" customHeight="1" x14ac:dyDescent="0.25">
      <c r="A19" s="38">
        <v>11</v>
      </c>
      <c r="B19" s="39" t="s">
        <v>539</v>
      </c>
      <c r="C19" s="38" t="s">
        <v>33</v>
      </c>
      <c r="D19" s="38" t="s">
        <v>199</v>
      </c>
      <c r="E19" s="38" t="s">
        <v>7</v>
      </c>
      <c r="F19" s="54"/>
      <c r="G19" s="91"/>
      <c r="H19" s="91"/>
    </row>
    <row r="20" spans="1:8" ht="41.25" customHeight="1" x14ac:dyDescent="0.25">
      <c r="A20" s="38">
        <v>12</v>
      </c>
      <c r="B20" s="38" t="s">
        <v>210</v>
      </c>
      <c r="C20" s="38" t="s">
        <v>33</v>
      </c>
      <c r="D20" s="38" t="s">
        <v>199</v>
      </c>
      <c r="E20" s="38"/>
      <c r="F20" s="54"/>
      <c r="G20" s="91"/>
      <c r="H20" s="91"/>
    </row>
    <row r="21" spans="1:8" ht="43.5" customHeight="1" x14ac:dyDescent="0.25">
      <c r="A21" s="38">
        <v>13</v>
      </c>
      <c r="B21" s="38" t="s">
        <v>211</v>
      </c>
      <c r="C21" s="45" t="s">
        <v>41</v>
      </c>
      <c r="D21" s="38" t="s">
        <v>199</v>
      </c>
      <c r="E21" s="38"/>
      <c r="F21" s="54"/>
      <c r="G21" s="91"/>
      <c r="H21" s="91"/>
    </row>
    <row r="22" spans="1:8" ht="55.5" customHeight="1" x14ac:dyDescent="0.25">
      <c r="A22" s="38">
        <v>14</v>
      </c>
      <c r="B22" s="38" t="s">
        <v>212</v>
      </c>
      <c r="C22" s="45" t="s">
        <v>42</v>
      </c>
      <c r="D22" s="38" t="s">
        <v>199</v>
      </c>
      <c r="E22" s="38"/>
      <c r="F22" s="54"/>
      <c r="G22" s="91"/>
      <c r="H22" s="91"/>
    </row>
    <row r="23" spans="1:8" x14ac:dyDescent="0.25">
      <c r="A23" s="61">
        <v>17</v>
      </c>
      <c r="B23" s="61"/>
      <c r="C23" s="61"/>
      <c r="D23" s="61"/>
      <c r="E23" s="61"/>
    </row>
    <row r="24" spans="1:8" x14ac:dyDescent="0.25">
      <c r="A24" s="61"/>
      <c r="B24" s="61"/>
      <c r="C24" s="61"/>
      <c r="D24" s="61"/>
      <c r="E24" s="61"/>
    </row>
  </sheetData>
  <mergeCells count="5">
    <mergeCell ref="B14:B15"/>
    <mergeCell ref="B4:B5"/>
    <mergeCell ref="B9:B10"/>
    <mergeCell ref="B2:B3"/>
    <mergeCell ref="E13:E14"/>
  </mergeCells>
  <hyperlinks>
    <hyperlink ref="H8" r:id="rId1" display="https://jira.exigeninsurance.com/browse/AAAQA-19605"/>
    <hyperlink ref="H11" r:id="rId2" display="https://jira.exigeninsurance.com/browse/AAAQA-1960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A3" workbookViewId="0">
      <selection activeCell="C6" sqref="C6"/>
    </sheetView>
  </sheetViews>
  <sheetFormatPr defaultRowHeight="15" x14ac:dyDescent="0.25"/>
  <cols>
    <col min="1" max="1" width="6.85546875" style="53" customWidth="1"/>
    <col min="2" max="2" width="16" style="53" customWidth="1"/>
    <col min="3" max="3" width="49.5703125" style="53" customWidth="1"/>
    <col min="4" max="4" width="65.5703125" style="53" customWidth="1"/>
    <col min="5" max="5" width="15.5703125" style="53" customWidth="1"/>
    <col min="6" max="6" width="40" style="53" customWidth="1"/>
    <col min="7" max="16384" width="9.140625" style="53"/>
  </cols>
  <sheetData>
    <row r="1" spans="1:6" s="52" customFormat="1" ht="20.100000000000001" customHeight="1" x14ac:dyDescent="0.25">
      <c r="A1" s="30" t="s">
        <v>18</v>
      </c>
      <c r="B1" s="30" t="s">
        <v>19</v>
      </c>
      <c r="C1" s="30" t="s">
        <v>22</v>
      </c>
      <c r="D1" s="30" t="s">
        <v>0</v>
      </c>
      <c r="E1" s="30" t="s">
        <v>17</v>
      </c>
      <c r="F1" s="30" t="s">
        <v>44</v>
      </c>
    </row>
    <row r="2" spans="1:6" ht="119.25" customHeight="1" x14ac:dyDescent="0.25">
      <c r="A2" s="33">
        <v>1</v>
      </c>
      <c r="B2" s="228" t="s">
        <v>1</v>
      </c>
      <c r="C2" s="33" t="s">
        <v>564</v>
      </c>
      <c r="D2" s="75" t="s">
        <v>148</v>
      </c>
      <c r="E2" s="75"/>
      <c r="F2" s="33" t="s">
        <v>398</v>
      </c>
    </row>
    <row r="3" spans="1:6" ht="87" customHeight="1" x14ac:dyDescent="0.25">
      <c r="A3" s="80">
        <v>1.1000000000000001</v>
      </c>
      <c r="B3" s="228"/>
      <c r="C3" s="36" t="s">
        <v>565</v>
      </c>
      <c r="D3" s="73" t="s">
        <v>566</v>
      </c>
      <c r="E3" s="33"/>
      <c r="F3" s="54"/>
    </row>
    <row r="4" spans="1:6" ht="80.25" customHeight="1" x14ac:dyDescent="0.25">
      <c r="A4" s="81">
        <v>2</v>
      </c>
      <c r="B4" s="39" t="s">
        <v>538</v>
      </c>
      <c r="C4" s="73" t="s">
        <v>34</v>
      </c>
      <c r="D4" s="73" t="s">
        <v>31</v>
      </c>
      <c r="E4" s="33" t="s">
        <v>493</v>
      </c>
      <c r="F4" s="54"/>
    </row>
    <row r="5" spans="1:6" ht="79.5" customHeight="1" x14ac:dyDescent="0.25">
      <c r="A5" s="81">
        <v>3</v>
      </c>
      <c r="B5" s="39" t="s">
        <v>539</v>
      </c>
      <c r="C5" s="73" t="s">
        <v>33</v>
      </c>
      <c r="D5" s="73" t="s">
        <v>32</v>
      </c>
      <c r="E5" s="33" t="s">
        <v>498</v>
      </c>
      <c r="F5" s="54"/>
    </row>
    <row r="6" spans="1:6" ht="97.5" customHeight="1" x14ac:dyDescent="0.25">
      <c r="A6" s="81">
        <v>4</v>
      </c>
      <c r="B6" s="73" t="s">
        <v>210</v>
      </c>
      <c r="C6" s="73" t="s">
        <v>567</v>
      </c>
      <c r="D6" s="73" t="s">
        <v>500</v>
      </c>
      <c r="E6" s="73" t="s">
        <v>501</v>
      </c>
      <c r="F6" s="54"/>
    </row>
    <row r="7" spans="1:6" ht="109.5" customHeight="1" x14ac:dyDescent="0.25">
      <c r="A7" s="81">
        <v>4.0999999999999996</v>
      </c>
      <c r="B7" s="73" t="s">
        <v>220</v>
      </c>
      <c r="C7" s="75" t="s">
        <v>502</v>
      </c>
      <c r="D7" s="75" t="s">
        <v>503</v>
      </c>
      <c r="E7" s="73" t="s">
        <v>73</v>
      </c>
      <c r="F7" s="54"/>
    </row>
    <row r="8" spans="1:6" ht="33" customHeight="1" x14ac:dyDescent="0.25">
      <c r="A8" s="37">
        <v>5</v>
      </c>
      <c r="B8" s="73" t="s">
        <v>222</v>
      </c>
      <c r="C8" s="73" t="s">
        <v>221</v>
      </c>
      <c r="D8" s="73" t="s">
        <v>74</v>
      </c>
      <c r="E8" s="73"/>
      <c r="F8" s="82"/>
    </row>
    <row r="9" spans="1:6" ht="51" customHeight="1" x14ac:dyDescent="0.25">
      <c r="A9" s="37">
        <v>6</v>
      </c>
      <c r="B9" s="73" t="s">
        <v>212</v>
      </c>
      <c r="C9" s="73" t="s">
        <v>42</v>
      </c>
      <c r="D9" s="73" t="s">
        <v>75</v>
      </c>
      <c r="E9" s="73" t="s">
        <v>14</v>
      </c>
      <c r="F9" s="82"/>
    </row>
    <row r="10" spans="1:6" ht="48.75" customHeight="1" x14ac:dyDescent="0.25">
      <c r="A10" s="81">
        <v>7</v>
      </c>
      <c r="B10" s="35" t="s">
        <v>568</v>
      </c>
      <c r="C10" s="73" t="s">
        <v>76</v>
      </c>
      <c r="D10" s="73" t="s">
        <v>77</v>
      </c>
      <c r="E10" s="73" t="s">
        <v>569</v>
      </c>
      <c r="F10" s="82"/>
    </row>
    <row r="11" spans="1:6" ht="79.5" customHeight="1" x14ac:dyDescent="0.25">
      <c r="A11" s="83">
        <v>8</v>
      </c>
      <c r="B11" s="35" t="s">
        <v>492</v>
      </c>
      <c r="C11" s="73" t="s">
        <v>34</v>
      </c>
      <c r="D11" s="73" t="s">
        <v>226</v>
      </c>
      <c r="E11" s="33" t="s">
        <v>493</v>
      </c>
      <c r="F11" s="82"/>
    </row>
    <row r="12" spans="1:6" ht="80.25" customHeight="1" x14ac:dyDescent="0.25">
      <c r="A12" s="83">
        <v>9</v>
      </c>
      <c r="B12" s="35" t="s">
        <v>497</v>
      </c>
      <c r="C12" s="73" t="s">
        <v>33</v>
      </c>
      <c r="D12" s="73" t="s">
        <v>227</v>
      </c>
      <c r="E12" s="33" t="s">
        <v>498</v>
      </c>
      <c r="F12" s="82"/>
    </row>
    <row r="13" spans="1:6" ht="119.25" customHeight="1" x14ac:dyDescent="0.25">
      <c r="A13" s="83">
        <v>10</v>
      </c>
      <c r="B13" s="75" t="s">
        <v>8</v>
      </c>
      <c r="C13" s="73" t="s">
        <v>567</v>
      </c>
      <c r="D13" s="73" t="s">
        <v>570</v>
      </c>
      <c r="E13" s="73" t="s">
        <v>501</v>
      </c>
      <c r="F13" s="82"/>
    </row>
    <row r="14" spans="1:6" ht="104.25" customHeight="1" x14ac:dyDescent="0.25">
      <c r="A14" s="83">
        <v>10.1</v>
      </c>
      <c r="B14" s="75" t="s">
        <v>37</v>
      </c>
      <c r="C14" s="75" t="s">
        <v>502</v>
      </c>
      <c r="D14" s="75" t="s">
        <v>503</v>
      </c>
      <c r="E14" s="73" t="s">
        <v>73</v>
      </c>
      <c r="F14" s="82"/>
    </row>
    <row r="15" spans="1:6" ht="39" customHeight="1" x14ac:dyDescent="0.25">
      <c r="A15" s="84">
        <v>11</v>
      </c>
      <c r="B15" s="75" t="s">
        <v>40</v>
      </c>
      <c r="C15" s="75" t="s">
        <v>223</v>
      </c>
      <c r="D15" s="75" t="s">
        <v>225</v>
      </c>
      <c r="E15" s="73" t="s">
        <v>368</v>
      </c>
      <c r="F15" s="82"/>
    </row>
    <row r="16" spans="1:6" ht="55.5" customHeight="1" x14ac:dyDescent="0.25">
      <c r="A16" s="84">
        <v>12</v>
      </c>
      <c r="B16" s="75" t="s">
        <v>13</v>
      </c>
      <c r="C16" s="73" t="s">
        <v>42</v>
      </c>
      <c r="D16" s="75" t="s">
        <v>224</v>
      </c>
      <c r="E16" s="82"/>
      <c r="F16" s="82"/>
    </row>
    <row r="17" spans="1:1" x14ac:dyDescent="0.25">
      <c r="A17" s="53">
        <f>COUNT(A2:A16)</f>
        <v>15</v>
      </c>
    </row>
  </sheetData>
  <mergeCells count="1">
    <mergeCell ref="B2:B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 sqref="C2"/>
    </sheetView>
  </sheetViews>
  <sheetFormatPr defaultRowHeight="15" x14ac:dyDescent="0.25"/>
  <cols>
    <col min="1" max="1" width="6.85546875" style="53" customWidth="1"/>
    <col min="2" max="2" width="15.7109375" style="53" customWidth="1"/>
    <col min="3" max="3" width="55" style="53" customWidth="1"/>
    <col min="4" max="4" width="63.28515625" style="53" customWidth="1"/>
    <col min="5" max="5" width="15.5703125" style="53" customWidth="1"/>
    <col min="6" max="6" width="40" style="53" customWidth="1"/>
    <col min="7" max="16384" width="9.140625" style="53"/>
  </cols>
  <sheetData>
    <row r="1" spans="1:6" s="52" customFormat="1" ht="20.100000000000001" customHeight="1" x14ac:dyDescent="0.25">
      <c r="A1" s="30" t="s">
        <v>18</v>
      </c>
      <c r="B1" s="30" t="s">
        <v>19</v>
      </c>
      <c r="C1" s="30" t="s">
        <v>22</v>
      </c>
      <c r="D1" s="30" t="s">
        <v>0</v>
      </c>
      <c r="E1" s="30" t="s">
        <v>17</v>
      </c>
      <c r="F1" s="30" t="s">
        <v>44</v>
      </c>
    </row>
    <row r="2" spans="1:6" ht="132" customHeight="1" x14ac:dyDescent="0.25">
      <c r="A2" s="75">
        <v>1</v>
      </c>
      <c r="B2" s="55" t="s">
        <v>1</v>
      </c>
      <c r="C2" s="33" t="s">
        <v>571</v>
      </c>
      <c r="D2" s="33" t="s">
        <v>23</v>
      </c>
      <c r="E2" s="76"/>
      <c r="F2" s="76" t="s">
        <v>399</v>
      </c>
    </row>
    <row r="3" spans="1:6" ht="66" customHeight="1" x14ac:dyDescent="0.25">
      <c r="A3" s="55">
        <v>2</v>
      </c>
      <c r="B3" s="224" t="s">
        <v>49</v>
      </c>
      <c r="C3" s="55" t="s">
        <v>25</v>
      </c>
      <c r="D3" s="55" t="s">
        <v>90</v>
      </c>
      <c r="E3" s="33" t="s">
        <v>378</v>
      </c>
      <c r="F3" s="54"/>
    </row>
    <row r="4" spans="1:6" ht="123" customHeight="1" x14ac:dyDescent="0.25">
      <c r="A4" s="55">
        <v>3</v>
      </c>
      <c r="B4" s="224"/>
      <c r="C4" s="75" t="s">
        <v>232</v>
      </c>
      <c r="D4" s="55" t="s">
        <v>228</v>
      </c>
      <c r="E4" s="55" t="s">
        <v>407</v>
      </c>
      <c r="F4" s="54"/>
    </row>
    <row r="5" spans="1:6" ht="51" customHeight="1" x14ac:dyDescent="0.25">
      <c r="A5" s="55">
        <v>3.1</v>
      </c>
      <c r="B5" s="55" t="s">
        <v>27</v>
      </c>
      <c r="C5" s="55" t="s">
        <v>233</v>
      </c>
      <c r="D5" s="55" t="s">
        <v>234</v>
      </c>
      <c r="E5" s="33" t="s">
        <v>371</v>
      </c>
      <c r="F5" s="54"/>
    </row>
    <row r="6" spans="1:6" ht="38.25" customHeight="1" x14ac:dyDescent="0.25">
      <c r="A6" s="55">
        <v>3.2</v>
      </c>
      <c r="B6" s="39" t="s">
        <v>572</v>
      </c>
      <c r="C6" s="75" t="s">
        <v>132</v>
      </c>
      <c r="D6" s="75" t="s">
        <v>235</v>
      </c>
      <c r="E6" s="33" t="s">
        <v>229</v>
      </c>
      <c r="F6" s="54"/>
    </row>
    <row r="7" spans="1:6" ht="112.5" customHeight="1" x14ac:dyDescent="0.25">
      <c r="A7" s="55">
        <v>3.3</v>
      </c>
      <c r="B7" s="74" t="s">
        <v>573</v>
      </c>
      <c r="C7" s="75" t="s">
        <v>97</v>
      </c>
      <c r="D7" s="75" t="s">
        <v>236</v>
      </c>
      <c r="E7" s="33" t="s">
        <v>229</v>
      </c>
      <c r="F7" s="54"/>
    </row>
    <row r="8" spans="1:6" ht="85.5" customHeight="1" x14ac:dyDescent="0.25">
      <c r="A8" s="55">
        <v>4</v>
      </c>
      <c r="B8" s="55" t="s">
        <v>55</v>
      </c>
      <c r="C8" s="55" t="s">
        <v>25</v>
      </c>
      <c r="D8" s="55" t="s">
        <v>574</v>
      </c>
      <c r="E8" s="33" t="s">
        <v>378</v>
      </c>
      <c r="F8" s="54"/>
    </row>
    <row r="9" spans="1:6" ht="34.5" customHeight="1" x14ac:dyDescent="0.25">
      <c r="A9" s="55">
        <v>5</v>
      </c>
      <c r="B9" s="55" t="s">
        <v>3</v>
      </c>
      <c r="C9" s="55" t="s">
        <v>230</v>
      </c>
      <c r="D9" s="55" t="s">
        <v>237</v>
      </c>
      <c r="E9" s="33" t="s">
        <v>369</v>
      </c>
      <c r="F9" s="54"/>
    </row>
    <row r="10" spans="1:6" ht="69.75" customHeight="1" x14ac:dyDescent="0.25">
      <c r="A10" s="33">
        <v>6</v>
      </c>
      <c r="B10" s="33" t="s">
        <v>21</v>
      </c>
      <c r="C10" s="55" t="s">
        <v>25</v>
      </c>
      <c r="D10" s="55" t="s">
        <v>238</v>
      </c>
      <c r="E10" s="33" t="s">
        <v>378</v>
      </c>
      <c r="F10" s="54"/>
    </row>
    <row r="11" spans="1:6" ht="34.5" customHeight="1" x14ac:dyDescent="0.25">
      <c r="A11" s="33">
        <v>7</v>
      </c>
      <c r="B11" s="33" t="s">
        <v>4</v>
      </c>
      <c r="C11" s="33" t="s">
        <v>239</v>
      </c>
      <c r="D11" s="33" t="s">
        <v>240</v>
      </c>
      <c r="E11" s="33" t="s">
        <v>369</v>
      </c>
      <c r="F11" s="54"/>
    </row>
    <row r="12" spans="1:6" ht="44.25" customHeight="1" x14ac:dyDescent="0.25">
      <c r="A12" s="55">
        <v>8</v>
      </c>
      <c r="B12" s="55" t="s">
        <v>231</v>
      </c>
      <c r="C12" s="55" t="s">
        <v>241</v>
      </c>
      <c r="D12" s="55" t="s">
        <v>242</v>
      </c>
      <c r="E12" s="55" t="s">
        <v>400</v>
      </c>
      <c r="F12" s="54"/>
    </row>
    <row r="13" spans="1:6" ht="48" customHeight="1" x14ac:dyDescent="0.25">
      <c r="A13" s="33">
        <v>9</v>
      </c>
      <c r="B13" s="33" t="s">
        <v>61</v>
      </c>
      <c r="C13" s="33" t="s">
        <v>123</v>
      </c>
      <c r="D13" s="33" t="s">
        <v>243</v>
      </c>
      <c r="E13" s="33" t="s">
        <v>114</v>
      </c>
      <c r="F13" s="54"/>
    </row>
    <row r="14" spans="1:6" ht="48.75" customHeight="1" x14ac:dyDescent="0.25">
      <c r="A14" s="33">
        <v>10</v>
      </c>
      <c r="B14" s="35" t="s">
        <v>575</v>
      </c>
      <c r="C14" s="73" t="s">
        <v>198</v>
      </c>
      <c r="D14" s="73" t="s">
        <v>31</v>
      </c>
      <c r="E14" s="33" t="s">
        <v>6</v>
      </c>
      <c r="F14" s="54"/>
    </row>
    <row r="15" spans="1:6" ht="30.75" customHeight="1" x14ac:dyDescent="0.25">
      <c r="A15" s="33">
        <v>11</v>
      </c>
      <c r="B15" s="73" t="s">
        <v>62</v>
      </c>
      <c r="C15" s="73" t="s">
        <v>245</v>
      </c>
      <c r="D15" s="73" t="s">
        <v>244</v>
      </c>
      <c r="E15" s="33" t="s">
        <v>369</v>
      </c>
      <c r="F15" s="54"/>
    </row>
    <row r="16" spans="1:6" ht="95.25" customHeight="1" x14ac:dyDescent="0.25">
      <c r="A16" s="73">
        <v>12</v>
      </c>
      <c r="B16" s="86" t="s">
        <v>576</v>
      </c>
      <c r="C16" s="73" t="s">
        <v>247</v>
      </c>
      <c r="D16" s="73" t="s">
        <v>246</v>
      </c>
      <c r="E16" s="73" t="s">
        <v>577</v>
      </c>
      <c r="F16" s="54"/>
    </row>
    <row r="17" spans="1:6" ht="60" x14ac:dyDescent="0.25">
      <c r="A17" s="33">
        <v>13</v>
      </c>
      <c r="B17" s="35" t="s">
        <v>578</v>
      </c>
      <c r="C17" s="73" t="s">
        <v>248</v>
      </c>
      <c r="D17" s="73" t="s">
        <v>252</v>
      </c>
      <c r="E17" s="33"/>
      <c r="F17" s="54"/>
    </row>
    <row r="18" spans="1:6" ht="30" x14ac:dyDescent="0.25">
      <c r="A18" s="33">
        <v>14</v>
      </c>
      <c r="B18" s="73" t="s">
        <v>8</v>
      </c>
      <c r="C18" s="73" t="s">
        <v>249</v>
      </c>
      <c r="D18" s="73" t="s">
        <v>250</v>
      </c>
      <c r="E18" s="33"/>
      <c r="F18" s="54"/>
    </row>
    <row r="19" spans="1:6" ht="44.25" customHeight="1" x14ac:dyDescent="0.25">
      <c r="A19" s="33">
        <v>15</v>
      </c>
      <c r="B19" s="73" t="s">
        <v>13</v>
      </c>
      <c r="C19" s="73" t="s">
        <v>42</v>
      </c>
      <c r="D19" s="73" t="s">
        <v>251</v>
      </c>
      <c r="E19" s="33" t="s">
        <v>14</v>
      </c>
      <c r="F19" s="54"/>
    </row>
    <row r="20" spans="1:6" x14ac:dyDescent="0.25">
      <c r="A20" s="53">
        <f>COUNT(A2:A19)</f>
        <v>18</v>
      </c>
    </row>
  </sheetData>
  <mergeCells count="1">
    <mergeCell ref="B3:B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Scenario1</vt:lpstr>
      <vt:lpstr>Scenario2</vt:lpstr>
      <vt:lpstr>Scenario3</vt:lpstr>
      <vt:lpstr>Scenario4</vt:lpstr>
      <vt:lpstr>Scenario5</vt:lpstr>
      <vt:lpstr>Scenario6</vt:lpstr>
      <vt:lpstr>Scenario7</vt:lpstr>
      <vt:lpstr>Scenario8</vt:lpstr>
      <vt:lpstr>Scenario9 (AZ only)</vt:lpstr>
      <vt:lpstr>Scenario10 (AZ only)</vt:lpstr>
      <vt:lpstr>Scenario1CA</vt:lpstr>
      <vt:lpstr>Scenario2CA</vt:lpstr>
      <vt:lpstr>Scenario3CA</vt:lpstr>
      <vt:lpstr>Scenario4CA</vt:lpstr>
    </vt:vector>
  </TitlesOfParts>
  <Company>Exigen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oreva</dc:creator>
  <cp:lastModifiedBy>Srivastava, Aanchal</cp:lastModifiedBy>
  <dcterms:created xsi:type="dcterms:W3CDTF">2014-03-26T10:23:39Z</dcterms:created>
  <dcterms:modified xsi:type="dcterms:W3CDTF">2014-10-15T10:03:58Z</dcterms:modified>
</cp:coreProperties>
</file>