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c2tan\Desktop\today\"/>
    </mc:Choice>
  </mc:AlternateContent>
  <bookViews>
    <workbookView xWindow="0" yWindow="0" windowWidth="15360" windowHeight="7755" tabRatio="974" firstSheet="3" activeTab="5"/>
  </bookViews>
  <sheets>
    <sheet name="Version Control" sheetId="1" r:id="rId1"/>
    <sheet name="Summary" sheetId="15" r:id="rId2"/>
    <sheet name="Legend" sheetId="13" r:id="rId3"/>
    <sheet name="Requirement Status" sheetId="16" r:id="rId4"/>
    <sheet name="Capping Requirements" sheetId="3" r:id="rId5"/>
    <sheet name="Capping Examples" sheetId="10" r:id="rId6"/>
    <sheet name="Capping Process Flow" sheetId="11" r:id="rId7"/>
    <sheet name="Assumptions-Dependencies" sheetId="5" r:id="rId8"/>
    <sheet name="Action Items" sheetId="7" r:id="rId9"/>
  </sheets>
  <definedNames>
    <definedName name="_xlnm._FilterDatabase" localSheetId="4" hidden="1">'Capping Requirements'!$A$1:$J$36</definedName>
  </definedNames>
  <calcPr calcId="152511"/>
  <pivotCaches>
    <pivotCache cacheId="5"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10" l="1"/>
  <c r="E11" i="10"/>
  <c r="H16" i="10" l="1"/>
  <c r="H13" i="10"/>
  <c r="H6" i="10"/>
  <c r="H4" i="10"/>
  <c r="H21" i="10"/>
  <c r="H22" i="10" s="1"/>
  <c r="H23" i="10" s="1"/>
  <c r="H24" i="10" s="1"/>
  <c r="H25" i="10" s="1"/>
  <c r="H26" i="10" s="1"/>
  <c r="H27" i="10" s="1"/>
  <c r="H28" i="10" s="1"/>
  <c r="I27" i="10" l="1"/>
  <c r="D29" i="10" s="1"/>
  <c r="E29" i="10" s="1"/>
  <c r="H29" i="10"/>
  <c r="I29" i="10" s="1"/>
  <c r="I15" i="10"/>
  <c r="E3" i="10"/>
  <c r="I9" i="10" l="1"/>
  <c r="E9" i="10"/>
  <c r="I7" i="10"/>
  <c r="E7" i="10"/>
  <c r="I5" i="10"/>
  <c r="D31" i="10" s="1"/>
  <c r="E5" i="10"/>
  <c r="I3" i="10" l="1"/>
  <c r="D21" i="10" s="1"/>
  <c r="E21" i="10" s="1"/>
  <c r="H31" i="10"/>
  <c r="H32" i="10" s="1"/>
  <c r="H33" i="10" s="1"/>
  <c r="H34" i="10" s="1"/>
  <c r="H35" i="10" s="1"/>
  <c r="H36" i="10" s="1"/>
  <c r="H37" i="10" s="1"/>
  <c r="I21" i="10"/>
  <c r="D23" i="10" s="1"/>
  <c r="E23" i="10" s="1"/>
  <c r="E31" i="10"/>
  <c r="I31" i="10" l="1"/>
  <c r="D33" i="10" s="1"/>
  <c r="E33" i="10" s="1"/>
  <c r="I23" i="10"/>
  <c r="D25" i="10" s="1"/>
  <c r="E25" i="10" s="1"/>
  <c r="I37" i="10"/>
  <c r="I33" i="10"/>
  <c r="D35" i="10" s="1"/>
  <c r="E35" i="10" s="1"/>
  <c r="I25" i="10" l="1"/>
  <c r="D27" i="10" s="1"/>
  <c r="E27" i="10" s="1"/>
  <c r="I35" i="10"/>
  <c r="D37" i="10" s="1"/>
  <c r="E37" i="10" s="1"/>
</calcChain>
</file>

<file path=xl/comments1.xml><?xml version="1.0" encoding="utf-8"?>
<comments xmlns="http://schemas.openxmlformats.org/spreadsheetml/2006/main">
  <authors>
    <author>Mishra, Smitha</author>
  </authors>
  <commentList>
    <comment ref="H2" authorId="0" shapeId="0">
      <text>
        <r>
          <rPr>
            <b/>
            <sz val="9"/>
            <color indexed="81"/>
            <rFont val="Tahoma"/>
            <family val="2"/>
          </rPr>
          <t>Mishra, Smitha:</t>
        </r>
        <r>
          <rPr>
            <sz val="9"/>
            <color indexed="81"/>
            <rFont val="Tahoma"/>
            <family val="2"/>
          </rPr>
          <t xml:space="preserve">
Capping Factor will be calculated as follows :- 
If capping % is positive :- 
Capping factor = [Aged Premium Calculated in Legacy System / Aged Premium Calculated in Exigen (PAS)] * [1 + Capping %]
If capping % is negative :- 
Capping factor = [Aged Premium Calculated in Legacy System / Aged Premium Calculated in Exigen (PAS)] * [1 - Capping %]
</t>
        </r>
      </text>
    </comment>
    <comment ref="H20" authorId="0" shapeId="0">
      <text>
        <r>
          <rPr>
            <b/>
            <sz val="9"/>
            <color indexed="81"/>
            <rFont val="Tahoma"/>
            <family val="2"/>
          </rPr>
          <t>Mishra, Smitha:</t>
        </r>
        <r>
          <rPr>
            <sz val="9"/>
            <color indexed="81"/>
            <rFont val="Tahoma"/>
            <family val="2"/>
          </rPr>
          <t xml:space="preserve">
For calculating subsequent capping factor during renewal. 
1) Retrieve the prior term capping factor
2) If the prior term capping factor is &gt; 1.00, calculate the current term capping factor as prior term capping factor x (1 + Capping %).
3) If the prior term capping factor is &lt; 1.00, calculate the current term capping factor as prior term capping factor x (1 + Capping %)
</t>
        </r>
      </text>
    </comment>
  </commentList>
</comments>
</file>

<file path=xl/sharedStrings.xml><?xml version="1.0" encoding="utf-8"?>
<sst xmlns="http://schemas.openxmlformats.org/spreadsheetml/2006/main" count="493" uniqueCount="281">
  <si>
    <t>Date</t>
  </si>
  <si>
    <t>Author</t>
  </si>
  <si>
    <t>Version</t>
  </si>
  <si>
    <t>Change Reference</t>
  </si>
  <si>
    <t>Cognizant</t>
  </si>
  <si>
    <t>Reviewers</t>
  </si>
  <si>
    <t>Name</t>
  </si>
  <si>
    <t>Area</t>
  </si>
  <si>
    <t>Role / Rep</t>
  </si>
  <si>
    <t>Notes</t>
  </si>
  <si>
    <t>Description</t>
  </si>
  <si>
    <t>Status</t>
  </si>
  <si>
    <t>Row Labels</t>
  </si>
  <si>
    <t>Count of Requirement</t>
  </si>
  <si>
    <t>Grand Total</t>
  </si>
  <si>
    <t>No.</t>
  </si>
  <si>
    <t>Req ID</t>
  </si>
  <si>
    <t>System</t>
  </si>
  <si>
    <t>Process</t>
  </si>
  <si>
    <t>Sub-Process</t>
  </si>
  <si>
    <t>Requirement</t>
  </si>
  <si>
    <t>Added Date</t>
  </si>
  <si>
    <t>Modified Date</t>
  </si>
  <si>
    <t>PAS</t>
  </si>
  <si>
    <t>Capping</t>
  </si>
  <si>
    <t>Assumptions</t>
  </si>
  <si>
    <t xml:space="preserve"># </t>
  </si>
  <si>
    <t>Subject</t>
  </si>
  <si>
    <t>Key Assumptions</t>
  </si>
  <si>
    <t>Sessions/ Reference</t>
  </si>
  <si>
    <t>Dependencies</t>
  </si>
  <si>
    <t>Capping Requirements</t>
  </si>
  <si>
    <t>Capping Business Requirement</t>
  </si>
  <si>
    <t>Capping Factor</t>
  </si>
  <si>
    <t>Capping %</t>
  </si>
  <si>
    <t>Program Factor</t>
  </si>
  <si>
    <t>Capping applies to all coverages, all vehicles/units</t>
  </si>
  <si>
    <t>Capping is calculated at the policy level, but applied to every vehicle and every coverage</t>
  </si>
  <si>
    <t xml:space="preserve">Capping factor and renewal premium is stored in the system </t>
  </si>
  <si>
    <t>Capping Factor Storage</t>
  </si>
  <si>
    <t>New Rating</t>
  </si>
  <si>
    <t>Capping Calculation</t>
  </si>
  <si>
    <t>Scenario #</t>
  </si>
  <si>
    <t>Term</t>
  </si>
  <si>
    <t>Premium</t>
  </si>
  <si>
    <t>Percentage Increase /Decrease in Premium</t>
  </si>
  <si>
    <t>Capping Percentage</t>
  </si>
  <si>
    <t>Legacy</t>
  </si>
  <si>
    <t>NA</t>
  </si>
  <si>
    <t>Scenario 2
(Negative Capping)</t>
  </si>
  <si>
    <t>Scenario 1
(Positive Capping)</t>
  </si>
  <si>
    <t>Capped Premium in Exigen (PAS)</t>
  </si>
  <si>
    <t>Scenario 3
(No Capping)</t>
  </si>
  <si>
    <t>Scenario 4
(No Capping)</t>
  </si>
  <si>
    <t>SUBSEQUENT RENEWALS SCENARIOS</t>
  </si>
  <si>
    <t>UPCOMING RENEWALS SCENARIOS</t>
  </si>
  <si>
    <t>Scenario 5
(Positive Capping : Subsequent Renewals for Scenario 1)</t>
  </si>
  <si>
    <t>Scenario 6
(Negative Capping : Subsequent Renewals for Scenario 2)</t>
  </si>
  <si>
    <t>NOTES / Assumptions</t>
  </si>
  <si>
    <t>2015 - 2016 (Capped Premium in PAS)</t>
  </si>
  <si>
    <t>2016-2017
(Aged Premium in PAS)</t>
  </si>
  <si>
    <t>2016 - 2017
(Capped Premium in PAS)</t>
  </si>
  <si>
    <t>2017-2018
(Aged Premium in PAS)</t>
  </si>
  <si>
    <t>2017 - 2018
(Capped Premium in PAS)</t>
  </si>
  <si>
    <t>2018-2019
(Aged Premium in PAS)</t>
  </si>
  <si>
    <t>2015 - 2016
(Capped Premium in PAS)</t>
  </si>
  <si>
    <t>2015 - 2016
(Aged Premium)</t>
  </si>
  <si>
    <t>2015-2016
(Aged Premium)</t>
  </si>
  <si>
    <t xml:space="preserve"> Capping % = 3% as shared by Product/Acturorial Team</t>
  </si>
  <si>
    <t>If Percentage increase/decrease in Premium is between the Capping Percentage than
-  CAPPING FACTOR = 1
- Capped Premium =  1*1020</t>
  </si>
  <si>
    <t>If Percentage increase/decrease in Premium is between the Capping Percentage than
-  CAPPING FACTOR = 1.
-  Capped Premium = 1* 980</t>
  </si>
  <si>
    <t xml:space="preserve">Capping Calculation </t>
  </si>
  <si>
    <t>Aged Premium</t>
  </si>
  <si>
    <t>Definition</t>
  </si>
  <si>
    <t>Ceiling Cap</t>
  </si>
  <si>
    <t>Floor Cap</t>
  </si>
  <si>
    <t>Reporting</t>
  </si>
  <si>
    <t>Applying Capping</t>
  </si>
  <si>
    <t>Import tool</t>
  </si>
  <si>
    <t>Data Capture</t>
  </si>
  <si>
    <t>Data Extract</t>
  </si>
  <si>
    <t>Sub Process</t>
  </si>
  <si>
    <t>Factor to control base rate for capped policies after conversion. This  will be part of the rating algorithm right after base rate determination for all  coverages. E.g.: 0.95. During conversion, this will be 1.00. This factor provides an ability to manage the premium of converted &amp; capped policies even after capping has ended.</t>
  </si>
  <si>
    <t>System should be able to import the additional attributes from Legacy required to support capping during Policy Import process.
- State
- Line of Business
- Prior Carrier/Company Code
- Prior Product code
- Policy Term
- Policy Effective Date
- Expiring Term Premium
-Aged Premium from Legacy System</t>
  </si>
  <si>
    <t>Comment</t>
  </si>
  <si>
    <t>Others</t>
  </si>
  <si>
    <t>Other Impacts, Process changes etc. that needs to be considered for Capping</t>
  </si>
  <si>
    <t>Impacts to Import Tool</t>
  </si>
  <si>
    <t>Legacy Data Extraction Requirements</t>
  </si>
  <si>
    <t>UI/Changes for Data Capture/Update for New attributes</t>
  </si>
  <si>
    <t>Requirements Structure</t>
  </si>
  <si>
    <t>Definitions</t>
  </si>
  <si>
    <t>CAP_01</t>
  </si>
  <si>
    <t>CAP_02</t>
  </si>
  <si>
    <t>CAP_03</t>
  </si>
  <si>
    <t>CAP_04</t>
  </si>
  <si>
    <t>CAP_05</t>
  </si>
  <si>
    <t>CAP_06</t>
  </si>
  <si>
    <t>CAP_07</t>
  </si>
  <si>
    <t>CAP_08</t>
  </si>
  <si>
    <t>CAP_09</t>
  </si>
  <si>
    <t>CAP_10</t>
  </si>
  <si>
    <t>CAP_11</t>
  </si>
  <si>
    <t>CAP_12</t>
  </si>
  <si>
    <t>CAP_13</t>
  </si>
  <si>
    <t>CAP_14</t>
  </si>
  <si>
    <t>CAP_15</t>
  </si>
  <si>
    <t>CAP_16</t>
  </si>
  <si>
    <t>CAP_17</t>
  </si>
  <si>
    <t>CAP_18</t>
  </si>
  <si>
    <t>CAP_19</t>
  </si>
  <si>
    <t>CAP_20</t>
  </si>
  <si>
    <t>CAP_21</t>
  </si>
  <si>
    <t>CAP_22</t>
  </si>
  <si>
    <t>CAP_23</t>
  </si>
  <si>
    <t>CAP_24</t>
  </si>
  <si>
    <t>CAP_25</t>
  </si>
  <si>
    <t>CAP_26</t>
  </si>
  <si>
    <t>CAP_27</t>
  </si>
  <si>
    <t>CAP_28</t>
  </si>
  <si>
    <t>CAP_29</t>
  </si>
  <si>
    <t>1.Data Extract</t>
  </si>
  <si>
    <t>2. Capping %</t>
  </si>
  <si>
    <t>3. Program Factor</t>
  </si>
  <si>
    <t xml:space="preserve">4. Capping Factor </t>
  </si>
  <si>
    <t>5. Applying Capping</t>
  </si>
  <si>
    <t>6. Data Capture</t>
  </si>
  <si>
    <t>7. Import Tool</t>
  </si>
  <si>
    <t>9. Others</t>
  </si>
  <si>
    <t xml:space="preserve">System should exclude fees and taxes while applying Capping on the policy. </t>
  </si>
  <si>
    <t>Aged Premiums send from Legacy system should not include any fees, taxes.</t>
  </si>
  <si>
    <t>System should be able to send the following data attributes to PAS to support Capping Process :
- State
- Line of Business
- Prior Carrier/Company Code
- Prior Product code
- Policy Term
- Policy Effective Date
- Expiring Term Premium
- Aged Premium ( does not include Fee and taxes)</t>
  </si>
  <si>
    <t>System should NOT print/display Capping percentages and factors on any customer facing documents.</t>
  </si>
  <si>
    <t>Legacy
(1 Vehicle)</t>
  </si>
  <si>
    <t>Legacy
(2 Vehicle)</t>
  </si>
  <si>
    <t>PAS
(2 Vehicles)</t>
  </si>
  <si>
    <t>PAS
(1 Vehicles)</t>
  </si>
  <si>
    <t xml:space="preserve">1. As part of midterm endorsement new vehicle has been added in legacy between R-45 to R0 .
2. Capping Factor will not be recalculated once the offer has been sent to the customer on R-45 day.
</t>
  </si>
  <si>
    <t>Scenario 5
( Mid Term Transaction 
R-45 to R0)</t>
  </si>
  <si>
    <t>Scenario 5
( Mid Term Transaction 
After R0 in PAS)</t>
  </si>
  <si>
    <t xml:space="preserve">1. As part of midterm endorsement new vehicle has been added in legacy after R0.
2. Capping Factor will not be recalculated once the offer has been sent to the customer on R-45 day.
</t>
  </si>
  <si>
    <t>CAP_30</t>
  </si>
  <si>
    <t>S.No</t>
  </si>
  <si>
    <t>State</t>
  </si>
  <si>
    <t>Prior Company Code</t>
  </si>
  <si>
    <t>Prior Product Code</t>
  </si>
  <si>
    <t>Policy Term</t>
  </si>
  <si>
    <t>UW Company Code</t>
  </si>
  <si>
    <t>Policy Effective Date</t>
  </si>
  <si>
    <t>Floor Cap %</t>
  </si>
  <si>
    <t>Ceiling Cap %</t>
  </si>
  <si>
    <t>Sample Table for retrieval for Capping % and Program Factor</t>
  </si>
  <si>
    <t>AZ</t>
  </si>
  <si>
    <t>Code01</t>
  </si>
  <si>
    <t>Code02</t>
  </si>
  <si>
    <t>Code03</t>
  </si>
  <si>
    <t>Code04</t>
  </si>
  <si>
    <t>Code05</t>
  </si>
  <si>
    <t>Prod01</t>
  </si>
  <si>
    <t>Prod02</t>
  </si>
  <si>
    <t>Prod03</t>
  </si>
  <si>
    <t>Prod04</t>
  </si>
  <si>
    <t>Prod05</t>
  </si>
  <si>
    <t>6 Months</t>
  </si>
  <si>
    <t>12 Months</t>
  </si>
  <si>
    <t>UT</t>
  </si>
  <si>
    <t>NV</t>
  </si>
  <si>
    <t>NJ</t>
  </si>
  <si>
    <t>MD</t>
  </si>
  <si>
    <t xml:space="preserve">Replacement vehicles will receive the same capping factor as the other vehicles. </t>
  </si>
  <si>
    <t xml:space="preserve">If a capping factor is calculated and the policy has entered into their renewal term, and then a backdated endorsement is performed that impacts their prior policy term, the capping factor will not be recalculated. </t>
  </si>
  <si>
    <t>System should have the functionality to run all policies through the capping logic to understand capping impacts prior to renewal offers generating (ex. if we do a rate change and want to know the premiums once it runs through the capping logic, the system should be able to do this)</t>
  </si>
  <si>
    <t>Legend</t>
  </si>
  <si>
    <t>Capping Examples</t>
  </si>
  <si>
    <t>Capping Process Flow</t>
  </si>
  <si>
    <t>Assumptions &amp; Dependencies</t>
  </si>
  <si>
    <t>Open Items</t>
  </si>
  <si>
    <t>Ready for Review</t>
  </si>
  <si>
    <t xml:space="preserve">System should not validate premium compare rules during import process for policies where capping is applicable. </t>
  </si>
  <si>
    <r>
      <rPr>
        <sz val="7"/>
        <color theme="1"/>
        <rFont val="Calibri"/>
        <family val="2"/>
        <scheme val="minor"/>
      </rPr>
      <t xml:space="preserve">  </t>
    </r>
    <r>
      <rPr>
        <sz val="10"/>
        <color theme="1"/>
        <rFont val="Calibri"/>
        <family val="2"/>
        <scheme val="minor"/>
      </rPr>
      <t>If new rating variables are introduced, such as with Signature Series Auto, the business will determine the default values to be used in this step, which did not exist in the pre-Signature Series Auto algorithm).</t>
    </r>
  </si>
  <si>
    <r>
      <t xml:space="preserve">When Aged Premium from Legacy System is not available, System should use the Expiring Term Premium instead of the Aged Premium for determination of Capping and calculation of Capping Factor
</t>
    </r>
    <r>
      <rPr>
        <b/>
        <sz val="11"/>
        <color theme="1"/>
        <rFont val="Calibri"/>
        <family val="2"/>
        <scheme val="minor"/>
      </rPr>
      <t>Note: This scenario would be applicable during book rolls when aged premium would not be available.</t>
    </r>
  </si>
  <si>
    <r>
      <t xml:space="preserve">System should be able to store and send the following data to BDW system. These data would be used for Dislocation Analysis from BDW.
- Capped Premium
- Uncapped Premium
- Policy Effective Date 
- State
- Prior Carrier/Company Code
- Line of Business
- UW Company Code
- Policy Term
- Expiring Term Premium (Old Rater)
- Expiring Term Premium New Rater)
- Ceiling Cap %
- Floor Cap %
</t>
    </r>
    <r>
      <rPr>
        <b/>
        <sz val="11"/>
        <color theme="1"/>
        <rFont val="Calibri"/>
        <family val="2"/>
        <scheme val="minor"/>
      </rPr>
      <t>TBD</t>
    </r>
  </si>
  <si>
    <t>CAP_31</t>
  </si>
  <si>
    <t>CAP_32</t>
  </si>
  <si>
    <t>CAP_33</t>
  </si>
  <si>
    <t>CAP_34</t>
  </si>
  <si>
    <t>CAP_35</t>
  </si>
  <si>
    <t>System should apply Capping for Policies that are Reinstated with/without Lapse</t>
  </si>
  <si>
    <t>Rules related to applying Capping for various Policy Lifecycle Transactions</t>
  </si>
  <si>
    <t>Requirements related to configuration/definition of Capping %</t>
  </si>
  <si>
    <t>Requirements related to determination of Capping Factor</t>
  </si>
  <si>
    <t>Reporting requirements to support Capping</t>
  </si>
  <si>
    <t>Tabs</t>
  </si>
  <si>
    <t>Key Definitions &amp; Requirement Structure</t>
  </si>
  <si>
    <t>Business Requirements for Capping</t>
  </si>
  <si>
    <t>Examples for various Capping Scenarios</t>
  </si>
  <si>
    <t>Assumptions and Dependencies</t>
  </si>
  <si>
    <t>List of Open Item that needs to be followed up during design.</t>
  </si>
  <si>
    <t>Program Factor will be part of Rating Algorithm and it will be applied to Base Rate.</t>
  </si>
  <si>
    <t>Ready for review</t>
  </si>
  <si>
    <t>WIP</t>
  </si>
  <si>
    <t xml:space="preserve">System should allow authorized users to view the Capping calculation details which include following :
Premiums used for calculating Capping from Legacy and PAS. 
Capping %
Capping Factor
Floor Cap %
Ceiling Cap % 
Uncapped Premium
Capped Premium
</t>
  </si>
  <si>
    <t>System should not apply capping If the policy is canceled and then rewritten (i.e. a new policy number is issued). However, if the policy is cancelled and then rewritten due to no fault of the customer (ex. company error), capping should continue to be applied.
1) Cancelled in Legacy and Rewrite in PAS - The process for Manual Conversion would be followed.
2) Both Cancellation and Rewrite in PAS due to Company Error - As part of the rewrite transaction in PAS, Capping Factor should be copied from term that is being Cancelled.
3) Both Cancellation and Rewrite in PAS due to Customer Request - As part of the rewrite transaction in PAS, Capping Factor should be set to 1 for the rewritten Policy. (No capping to be applied)</t>
  </si>
  <si>
    <t>For Non CA HO3/5, HO4, or HO6 policiies premium for PUP endorsement should be excluded while calculating the Aged Premiums</t>
  </si>
  <si>
    <t xml:space="preserve">Program Factor will be table driven and is applicable for capped policies after conversion. This  will be part of the rating algorithm for all the coverages. 
This factor provides an ability to manage the premium of converted &amp; capped policies even after capping has ended.
</t>
  </si>
  <si>
    <t xml:space="preserve">System should generate the conversion premium variance report &amp; it should include capped policies also with the following additional fields :
- Aged Premium from Legacy
- Uncapped Premium from PAS
- Capped Premium from PAS
</t>
  </si>
  <si>
    <r>
      <t xml:space="preserve">Capping %  will be table driven and used to decide the ceiling and floor capping limits and will support multiple years.
</t>
    </r>
    <r>
      <rPr>
        <sz val="11"/>
        <rFont val="Calibri"/>
        <family val="2"/>
        <scheme val="minor"/>
      </rPr>
      <t>Capping percentage will be a whole number %</t>
    </r>
    <r>
      <rPr>
        <sz val="11"/>
        <color rgb="FFFF0000"/>
        <rFont val="Calibri"/>
        <family val="2"/>
        <scheme val="minor"/>
      </rPr>
      <t xml:space="preserve">
</t>
    </r>
    <r>
      <rPr>
        <sz val="11"/>
        <color theme="1"/>
        <rFont val="Calibri"/>
        <family val="2"/>
        <scheme val="minor"/>
      </rPr>
      <t xml:space="preserve">Please refer to worked example 'XXX'  for how the Cap % is applied
</t>
    </r>
  </si>
  <si>
    <t>System should determine if the policy is eligible for capping as follows: 
1) If percentage increase in premium is greater than or equal to the state/product ceiling cap , capping is applied on premium calculated in PAS. 
2) If percentage decrease in premium is  less than equal to state floor cap   capping is applied on premium calculated in PAS. 
3)  If percentage increase/decrease in premium  is less than the state/product ceiling cap, but greater than the state/product floor cap, the capping will not be applied.</t>
  </si>
  <si>
    <t xml:space="preserve">
System should apply Capping Factor  to each coverage/vehicle (unit)/policy.
System should calculate Capped Premium in PAS as follows:
Capped Premium = Premium obtained from PAS Rating Engine/Coverage/Unit * Capping factor
</t>
  </si>
  <si>
    <t>The current capping factor for the policy should be applied for other vehicles,coverages and optional coverage endorsements that are added at or subsequent to renewal</t>
  </si>
  <si>
    <t>System should store the capping factors for each policy, as well as the capped premium for each vehicle and coverage.</t>
  </si>
  <si>
    <t xml:space="preserve">Capping factor  should not be recalculated until the next renewal. They should continue to apply throughout the rest of the term. </t>
  </si>
  <si>
    <t>If the insured makes a change to their policy for the current term between the renewal generation date and the renewal effective date, the capping factor will not be recalculated.</t>
  </si>
  <si>
    <t xml:space="preserve">System should calculate Subsequent Renewal Capping factor, during renewal as follows:
1) Retrieve the prior term capping factor
2) Ceiling Cap : If the prior term capping factor is &gt; 1.00, calculate the subsequent renewal term capping factor as prior term capping factor x (1 + Capping %).
3) If the prior term capping factor is &lt; 1.00, calculate the subsequent renewal term capping factor as prior term capping factor x (1 + Capping %).
4) If the prior term capping factor is = 1.00, calculate the subsequent renewal term capping factor =1
5) If the renewal term capping factor calculates exceeds 1 for floor cap or decreases below 1 for ceiling capped policies, then set renewal term capping factor to 1. These policies will not be capped further. 
</t>
  </si>
  <si>
    <t>System should provide the facility to turn capping on/off for the block of policies for the combination of attributes mentioned in the Req# : CAP_04, CAP_06.
The eligibility of this switch will be driven by the policy effective date.</t>
  </si>
  <si>
    <t xml:space="preserve">
System should apply Capping Factor  to each coverage/unit of risk/policy. 
System should calculate subsequent renewal Capped Premium in PAS as follows:
subsequent renewal Capped Premium = Premium obtained from PAS Rating Engine/Coverage/Unit * Subsequent Renewal Capping factor
</t>
  </si>
  <si>
    <t>System should support capping for manual conversion and book rolls by enabling data capture/editing of the following attributes:
- Expiring Term Premium 
- State
- Prior Carrier/Company Code
- Prior Product code
- Policy Term
- UW Company Code
- Program Code 
- Policy Effective Date
Note: The premium entered should NOT include any fees, taxes.</t>
  </si>
  <si>
    <t>System should have the ability to override system calculated capping factor. Only authorized users are allowed to manually adjust the capping factor. This will be applicable for the current term and PAS should recalculate the current term premium using the new factor entered.</t>
  </si>
  <si>
    <t>Import Tool</t>
  </si>
  <si>
    <t>For Audit Trail system should store the date when capping factor was calculated.</t>
  </si>
  <si>
    <t>System should NOT display Capping percentages Capping factor &amp; and Program factor in any agent/customer facing applications.(E.g. Comp Raters, Quick Quote, Self Service Portals etc.)
It should be available only for the authorised users.</t>
  </si>
  <si>
    <t>System should provide the capability to manage the Cap % table &amp; Program Factor changes with the Fast track rate change process.</t>
  </si>
  <si>
    <t xml:space="preserve">System should calculate Capping Factor for a policy eligible for capping as follows :- 
If policy is eligible for ceiling cap :- 
Capping factor = [Aged Premium Calculated in Legacy System / Aged Premium Calculated in PAS (PAS)] * [1 + Ceiling Cap %]
If policy is eligible for floor cap :- 
Capping factor = [Aged Premium Calculated in Legacy System / Aged Premium Calculated in PAS (PAS)] * [1 - Floor Cap %]
If policy is not eligible for ceiling or floor cap :-
Capping factor = 1
Note: Capping factor will be rounded to two decimals.
</t>
  </si>
  <si>
    <t>2018 - 2019
(Capped Premium in PAS)</t>
  </si>
  <si>
    <t>2019 - 2020
(Uncapped Premium in PAS)</t>
  </si>
  <si>
    <t>2018-2019
(Uncapped Premium in PAS)</t>
  </si>
  <si>
    <t>2017-2018
((Uncapped Premium in PAS)</t>
  </si>
  <si>
    <t>2016-2017
(Uncapped Premium in PAS)</t>
  </si>
  <si>
    <t>2019 - 2020
(Capped Premium in PAS)</t>
  </si>
  <si>
    <t>2020 - 2021
(Uncapped Premium in PAS)</t>
  </si>
  <si>
    <t>If the Prior Term CAPPING FACTOR is &gt; 1.00
Capping Factor = 1.09 * (1- 0.08)
Capped Premium = 1.01 * 800</t>
  </si>
  <si>
    <t>If Percentage increase/decrease in Premium&gt; Capping Percentage than 
Capping Factor = (1000/1500) * (1+0.03)
Capped Premium = 0.69 * 1500</t>
  </si>
  <si>
    <t>If Percentage increase/decrease in Premium &lt; Capping Percentage than 
Capping Factor = (1000/800) * (1-0.03)
Capped Premium = 1.22 * 800</t>
  </si>
  <si>
    <t>If Percentage increase/decrease in Premium&gt; Capping Percentage than 
Capping Factor = (1000/1500) * (1+0.03)
Capped Premium =  0.69* 2500</t>
  </si>
  <si>
    <t>If the Prior Term CAPPING FACTOR is &lt; 1.00 than 
Capping Factor = 0.69 * (1+ 0.03)
Capped Premium = 0.72 * 1500</t>
  </si>
  <si>
    <t>If the Prior Term CAPPING FACTOR is &gt; 1.00
Capping Factor = 1.22 * (1- 0.03)
Capped Premium = 1.19 * 800</t>
  </si>
  <si>
    <t>If the Prior Term CAPPING FACTOR is &gt; 1.00
Capping Factor = 1.19 * (1- 0.09)
Capped Premium = 1.09 * 800</t>
  </si>
  <si>
    <t>If the Prior Term CAPPING FACTOR is &lt; 1.00 than 
Capping Factor = 0.72 * (1+ 0.08)
Capped Premium = 0.78 * 1500</t>
  </si>
  <si>
    <t>If the Prior Term CAPPING FACTOR is &lt; 1.00 than 
Capping Factor = 0.78 * (1+ 0.08)
Capped Premium = 0.85 * 1500</t>
  </si>
  <si>
    <t>If the Prior Term CAPPING FACTOR is &lt; 1.00 than 
Capping Factor = 0.85 * (1+ 0.12)
Capped Premium = 0.96 * 1500</t>
  </si>
  <si>
    <t>If the Prior Term CAPPING FACTOR is &lt; 1.00 &amp; Subsequent Term Capping Factor &gt; 1.00 than  Capping Factor will become 1 &amp; this will suspend capping for all subsequent renewals.
Capping Factor  = 0.96 * (1 +0.9) = 1.04
Capped Premium = 1 * 1500</t>
  </si>
  <si>
    <t>1) Capping continues untill Capping factor = 1
2) Aged premium in PAS is assumed as 1500 for calculating capped premium.</t>
  </si>
  <si>
    <t>If the Prior Term CAPPING FACTOR is &gt; 1.00 &amp;
Current Term Capping Factor &lt; 1.00 than  Capping Factor will become 1 &amp; this will suspend capping for all subsequent renewals.
Current term Capping Factor = 1.01 * (1- 0.05) = 0.95
Capped Premium = 1 * 800</t>
  </si>
  <si>
    <t>1) Capping continues untill capping factor =1
2) Aged premium in PAS is assumed as 800 for calculating capped premium.</t>
  </si>
  <si>
    <t>Initial Draft - Capping Business Requirements included</t>
  </si>
  <si>
    <t>Draft 2 :
- Added/modified the Capping requirements.
- Updated the Process flow diagram.
- Updated the Capping Examples for subsequent renewals till the Capping Factor reaches to  one.</t>
  </si>
  <si>
    <t>System should have the ability to uniquely identify Capping % and eligibility for a block of business based on the following features -  
- State
- Prior Carrier/Company Code
- Prior Product code
- Policy Term
- UW Company Code
- Program Code 
- Policy Effective Date</t>
  </si>
  <si>
    <t xml:space="preserve">System should have the ability to uniquely identify a Program Factor  for a block of business using the same set of features used for Capping as identified in requirement CAP_05.
 </t>
  </si>
  <si>
    <t>Program Code</t>
  </si>
  <si>
    <t>AC (2/19/15): is that example on the "Capping Examples" tab?</t>
  </si>
  <si>
    <t>AC (2/19/15): the program factor will be applicable WITH conversion (both at and future), not just after conversion.</t>
  </si>
  <si>
    <t>AC (2/19/15): Please clarify that the aged premiums from legacy are not available ONLY in the case of bookrolls.  It will always be available in the case of conversion.</t>
  </si>
  <si>
    <t>AC (2/19/15): this is only for the initial capping.  Subsequent capping is calculated differently.</t>
  </si>
  <si>
    <t>AC (2/19/15): requirement needs to specify here that this is only for initial eligibility.  Also, please define percentage increase/decrease.  The state/product ceiling and floor caps are policy term and policy period/effective date specific.</t>
  </si>
  <si>
    <t>AC (2/19/15): I do not see a need for this requirement.</t>
  </si>
  <si>
    <t>AC (2/19/15): formula's should specify ceiling capping % and floor capping percentage because they can be different (not just capping %)</t>
  </si>
  <si>
    <t>AC (2/19/15): there should also be a requirement that fees that are calculated as a percentage of premium (ex. I believe KY tax is) should be calculated based on capped premiums.</t>
  </si>
  <si>
    <t>AC (2/19/15): What is capping % here (and how is it different than celing cap/floor cap %).  Perhaps this is in a different requriement, but where are the required fields needed to allow a manual capping factor?</t>
  </si>
  <si>
    <t>AC (2/19/15): the requirement should be that the system still does the premium compare, but there are no special hard stops.</t>
  </si>
  <si>
    <t>AC (2/19/15): this is a nice to have</t>
  </si>
  <si>
    <t>AC (2/19/15): additional field we'd like to get (nice to have) is expiring term premium from Legacy</t>
  </si>
  <si>
    <t>AC (2/19/15): line of business is missing.  What is "prior product code"?</t>
  </si>
  <si>
    <t>AC (2/19/15): so that the developers don't hard code 3%, can you also put the formula in words, with the numbers as the example?</t>
  </si>
  <si>
    <t>AC (2/19/15): (1000/800)*(1-0.03) = 1.213 should round to 1.21</t>
  </si>
  <si>
    <t xml:space="preserve">AC (2/19/15): here the formula has &gt;, &lt;, but the "cappign requirements" tab has &gt;=, &lt;=.  We should be consistent, and </t>
  </si>
  <si>
    <t>AC (2/19/15): it's not clear from the notes or the example that vehicle 2 is added between R-45 and R-0.  Please clarify.  Also, R-45 is not consistent across all states) so similar to above, can you put the formula in words with the numbers as examples?</t>
  </si>
  <si>
    <t xml:space="preserve">AC (2/19/15): is the calculation wrong?  The percentage increase/decrease is 50% (that is how the capping factor was calculated).  </t>
  </si>
  <si>
    <t>AC (2/19/15): is the calculation wrong in column I?  The capped premium in Exigen (column I), is this meant to represent the policy premium or the one newly added vehicle premium?  That is not clear based on the labeling.</t>
  </si>
  <si>
    <t>AC (2/19/15): upcoming renewals could mean any upcoming renewals.  Can this be more clear to call out the conversion from legacy to PAS, or the first term on PAS?</t>
  </si>
  <si>
    <t>AC (2/19/15): The capping factor should not always round up, it should just round to the nearest two decimals.</t>
  </si>
  <si>
    <t>AC (2/19/15): perhaps we can grey out/remove the values in columns E and F.  These calculations are not needed on subsequent renewals. Also, it's not clear which "capping factor" is the capping factor for this term based on the labeling.</t>
  </si>
  <si>
    <t>AC (2/19/15): same comments as immediately above scenario.</t>
  </si>
  <si>
    <t>AC (2/19/15): what is this capping percentage in column L?</t>
  </si>
  <si>
    <t>AC (2/19/15): looks like an old version of the BRD was used for this.  We are not using expiring term premium anymore.  Please update.  We need to store the capping factor, program code, prior (legacy) policy number.</t>
  </si>
  <si>
    <t>AC (2/19/15): please include an example with PUP as well.</t>
  </si>
  <si>
    <r>
      <t xml:space="preserve">ZB (2/20/2015): on the third bullet point we might want to clarify:
Capped premium = Premium obtainfrom PAS Rating Engine </t>
    </r>
    <r>
      <rPr>
        <u/>
        <sz val="11"/>
        <color rgb="FF0070C0"/>
        <rFont val="Calibri"/>
        <family val="2"/>
        <scheme val="minor"/>
      </rPr>
      <t>for</t>
    </r>
    <r>
      <rPr>
        <sz val="11"/>
        <color rgb="FF0070C0"/>
        <rFont val="Calibri"/>
        <family val="2"/>
        <scheme val="minor"/>
      </rPr>
      <t xml:space="preserve"> coverage/vehicle (unit) * capping factor
I also want to make sure that we are clear that in property each premium bearing endorsement should be considered a coverage. It may be implicit, but if it's worth calling out we should.</t>
    </r>
  </si>
  <si>
    <r>
      <t xml:space="preserve">AC (2/19/15): if process for manual conversion is followed, will subsequent renewals continue to apply capping?  I believe manual rates fall off at renewal.  If it will not continue to apply, we will need to have a different option.
</t>
    </r>
    <r>
      <rPr>
        <sz val="11"/>
        <color rgb="FF0070C0"/>
        <rFont val="Calibri"/>
        <family val="2"/>
        <scheme val="minor"/>
      </rPr>
      <t>ZB (2/20/2015): What does "the process for manual conversion" mean? I'm not sure that I am following this requirement.</t>
    </r>
  </si>
  <si>
    <t xml:space="preserve">ZB (2/20/2015): Alyce noted on the capping requirements that we need to define the types of premiums we are talking about. "Aged Premium" might need further clarification, because it will not always be a straight pull off the legacy system. Including that calculation and definition on this page seems appropriate.
Sometimes it will require the legacy renewal premium minus fees/taxes, and in property we will need to call out that if legacy has the PUP endorsement that it is subtracted to calculate the capping factor. 
Also on the final premium side, do we need to call out that any % based taxes/fees are calculated based on the capped PAS premium in these calculations? 
</t>
  </si>
  <si>
    <r>
      <t xml:space="preserve">AC (2/19/15): looks like an old version of the BRD was used for this.  We are not using expiring term premium anymore.  Please update.  Also, please define aged premiums somewhere.  Clarify that we want the premium at the vehicle/coverage/endorsement level, not just the total policy premium.  What is the "prior product code"?
</t>
    </r>
    <r>
      <rPr>
        <sz val="11"/>
        <color rgb="FF0070C0"/>
        <rFont val="Calibri"/>
        <family val="2"/>
        <scheme val="minor"/>
      </rPr>
      <t xml:space="preserve">ZB (2/20/15): If prior product code is the expiring form that would be helpful for property since we are converting HO5s into HO3s.
</t>
    </r>
    <r>
      <rPr>
        <sz val="11"/>
        <color rgb="FF7030A0"/>
        <rFont val="Calibri"/>
        <family val="2"/>
        <scheme val="minor"/>
      </rPr>
      <t>RT (2/24/15): For Property, I want to call out that SSH HO3 premium will be a combination of Legacy HO3, HO5 and Endorsements premiums.</t>
    </r>
  </si>
  <si>
    <t>RT (2/24/15): If we allow overriding, we need to capture a flag whether the capping factor is system generated or not.</t>
  </si>
  <si>
    <r>
      <t xml:space="preserve">AC (2/19/15): should be clear if it is ceiling cap or floor cap.  The "capping percentage" can be a celing or floor and be different.  Also suggest that column D be in percentages, because we are comparing percentages to percentages.
</t>
    </r>
    <r>
      <rPr>
        <sz val="11"/>
        <color rgb="FF7030A0"/>
        <rFont val="Calibri"/>
        <family val="2"/>
        <scheme val="minor"/>
      </rPr>
      <t>RT (2/24/15):  Since the capping is 3% which is two decimals, so I recommend the formula in Column G (capping factor) change to be rounded to 4 decimals.  This will be aligned with other rating variables in the algorithm (4 decimals)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</si>
</sst>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0.0"/>
    <numFmt numFmtId="166" formatCode="0.0%"/>
  </numFmts>
  <fonts count="30" x14ac:knownFonts="1">
    <font>
      <sz val="11"/>
      <color theme="1"/>
      <name val="Calibri"/>
      <family val="2"/>
      <scheme val="minor"/>
    </font>
    <font>
      <sz val="10"/>
      <name val="Arial"/>
      <family val="2"/>
    </font>
    <font>
      <sz val="10"/>
      <color theme="1"/>
      <name val="Calibri"/>
      <family val="2"/>
      <scheme val="minor"/>
    </font>
    <font>
      <b/>
      <sz val="12"/>
      <color theme="1"/>
      <name val="Calibri"/>
      <family val="2"/>
      <scheme val="minor"/>
    </font>
    <font>
      <u/>
      <sz val="11"/>
      <color theme="10"/>
      <name val="Calibri"/>
      <family val="2"/>
      <scheme val="minor"/>
    </font>
    <font>
      <b/>
      <sz val="10"/>
      <color rgb="FFFFFFFF"/>
      <name val="Arial"/>
      <family val="2"/>
    </font>
    <font>
      <b/>
      <sz val="11"/>
      <color theme="1"/>
      <name val="Calibri"/>
      <family val="2"/>
      <scheme val="minor"/>
    </font>
    <font>
      <b/>
      <sz val="10"/>
      <color theme="0"/>
      <name val="Arial"/>
      <family val="2"/>
    </font>
    <font>
      <sz val="9"/>
      <color indexed="81"/>
      <name val="Tahoma"/>
      <family val="2"/>
    </font>
    <font>
      <b/>
      <sz val="9"/>
      <color indexed="81"/>
      <name val="Tahoma"/>
      <family val="2"/>
    </font>
    <font>
      <b/>
      <u/>
      <sz val="10"/>
      <color theme="5" tint="0.39997558519241921"/>
      <name val="Arial"/>
      <family val="2"/>
    </font>
    <font>
      <b/>
      <u/>
      <sz val="11"/>
      <color theme="5" tint="0.39997558519241921"/>
      <name val="Calibri"/>
      <family val="2"/>
      <scheme val="minor"/>
    </font>
    <font>
      <sz val="11"/>
      <color rgb="FF000000"/>
      <name val="Calibri"/>
      <family val="2"/>
      <scheme val="minor"/>
    </font>
    <font>
      <sz val="11"/>
      <color theme="1"/>
      <name val="Calibri"/>
      <family val="2"/>
      <scheme val="minor"/>
    </font>
    <font>
      <sz val="10"/>
      <name val="Calibri"/>
      <family val="2"/>
      <scheme val="minor"/>
    </font>
    <font>
      <sz val="11"/>
      <color rgb="FFFF0000"/>
      <name val="Calibri"/>
      <family val="2"/>
      <scheme val="minor"/>
    </font>
    <font>
      <sz val="11"/>
      <name val="Calibri"/>
      <family val="2"/>
      <scheme val="minor"/>
    </font>
    <font>
      <b/>
      <sz val="11"/>
      <color rgb="FFFFFFFF"/>
      <name val="Calibri"/>
      <family val="2"/>
      <scheme val="minor"/>
    </font>
    <font>
      <b/>
      <sz val="16"/>
      <name val="Calibri"/>
      <family val="2"/>
      <scheme val="minor"/>
    </font>
    <font>
      <b/>
      <sz val="10"/>
      <color indexed="9"/>
      <name val="Calibri"/>
      <family val="2"/>
      <scheme val="minor"/>
    </font>
    <font>
      <sz val="8"/>
      <color theme="1"/>
      <name val="Calibri"/>
      <family val="2"/>
      <scheme val="minor"/>
    </font>
    <font>
      <sz val="8"/>
      <name val="Calibri"/>
      <family val="2"/>
      <scheme val="minor"/>
    </font>
    <font>
      <b/>
      <sz val="16"/>
      <color theme="1"/>
      <name val="Calibri"/>
      <family val="2"/>
      <scheme val="minor"/>
    </font>
    <font>
      <sz val="7"/>
      <color theme="1"/>
      <name val="Calibri"/>
      <family val="2"/>
      <scheme val="minor"/>
    </font>
    <font>
      <sz val="10"/>
      <color indexed="63"/>
      <name val="Calibri"/>
      <family val="2"/>
      <scheme val="minor"/>
    </font>
    <font>
      <b/>
      <sz val="10"/>
      <color rgb="FFFF0000"/>
      <name val="Arial"/>
      <family val="2"/>
    </font>
    <font>
      <b/>
      <sz val="11"/>
      <color rgb="FFFF0000"/>
      <name val="Calibri"/>
      <family val="2"/>
      <scheme val="minor"/>
    </font>
    <font>
      <sz val="11"/>
      <color rgb="FF0070C0"/>
      <name val="Calibri"/>
      <family val="2"/>
      <scheme val="minor"/>
    </font>
    <font>
      <u/>
      <sz val="11"/>
      <color rgb="FF0070C0"/>
      <name val="Calibri"/>
      <family val="2"/>
      <scheme val="minor"/>
    </font>
    <font>
      <sz val="11"/>
      <color rgb="FF7030A0"/>
      <name val="Calibri"/>
      <family val="2"/>
      <scheme val="minor"/>
    </font>
  </fonts>
  <fills count="21">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rgb="FF595959"/>
        <bgColor rgb="FF000000"/>
      </patternFill>
    </fill>
    <fill>
      <patternFill patternType="solid">
        <fgColor theme="1" tint="0.3499862666707357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rgb="FFAAF4FC"/>
        <bgColor indexed="64"/>
      </patternFill>
    </fill>
    <fill>
      <patternFill patternType="solid">
        <fgColor rgb="FFF6D7D4"/>
        <bgColor indexed="64"/>
      </patternFill>
    </fill>
    <fill>
      <patternFill patternType="solid">
        <fgColor theme="7" tint="-0.249977111117893"/>
        <bgColor indexed="64"/>
      </patternFill>
    </fill>
    <fill>
      <patternFill patternType="solid">
        <fgColor rgb="FFCCDACE"/>
        <bgColor indexed="64"/>
      </patternFill>
    </fill>
    <fill>
      <patternFill patternType="solid">
        <fgColor rgb="FFFCAAF2"/>
        <bgColor indexed="64"/>
      </patternFill>
    </fill>
    <fill>
      <patternFill patternType="solid">
        <fgColor theme="0"/>
        <bgColor rgb="FF000000"/>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1" fillId="0" borderId="0"/>
    <xf numFmtId="0" fontId="4" fillId="0" borderId="0" applyNumberFormat="0" applyFill="0" applyBorder="0" applyAlignment="0" applyProtection="0"/>
    <xf numFmtId="0" fontId="1" fillId="0" borderId="0"/>
    <xf numFmtId="9" fontId="13" fillId="0" borderId="0" applyFont="0" applyFill="0" applyBorder="0" applyAlignment="0" applyProtection="0"/>
  </cellStyleXfs>
  <cellXfs count="212">
    <xf numFmtId="0" fontId="0" fillId="0" borderId="0" xfId="0"/>
    <xf numFmtId="0" fontId="0" fillId="2" borderId="0" xfId="0" applyFill="1"/>
    <xf numFmtId="0" fontId="2" fillId="2" borderId="0" xfId="0" applyFont="1" applyFill="1"/>
    <xf numFmtId="0" fontId="0" fillId="2" borderId="0" xfId="0" applyFont="1" applyFill="1" applyAlignment="1">
      <alignment horizontal="center"/>
    </xf>
    <xf numFmtId="0" fontId="0" fillId="2" borderId="0" xfId="0" applyFont="1" applyFill="1"/>
    <xf numFmtId="0" fontId="4" fillId="2" borderId="1" xfId="2" applyFill="1" applyBorder="1"/>
    <xf numFmtId="0" fontId="5" fillId="0" borderId="0" xfId="3" applyFont="1" applyFill="1" applyBorder="1" applyAlignment="1">
      <alignment horizontal="center" vertical="center" wrapText="1"/>
    </xf>
    <xf numFmtId="0" fontId="5" fillId="0" borderId="0" xfId="3" applyFont="1" applyFill="1" applyBorder="1" applyAlignment="1">
      <alignment horizontal="left" vertical="center" wrapText="1"/>
    </xf>
    <xf numFmtId="0" fontId="0" fillId="0" borderId="0" xfId="0" applyAlignment="1">
      <alignment horizontal="left" vertical="top"/>
    </xf>
    <xf numFmtId="0" fontId="0" fillId="0" borderId="1" xfId="0" applyBorder="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6" fillId="0" borderId="0" xfId="0" applyFont="1" applyAlignment="1">
      <alignment horizontal="left" vertical="top"/>
    </xf>
    <xf numFmtId="0" fontId="7" fillId="4" borderId="1" xfId="3" applyFont="1" applyFill="1" applyBorder="1" applyAlignment="1">
      <alignment horizontal="center" vertical="center" wrapText="1"/>
    </xf>
    <xf numFmtId="0" fontId="7" fillId="4" borderId="1" xfId="3"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11" fillId="4" borderId="1" xfId="2" applyFont="1" applyFill="1" applyBorder="1" applyAlignment="1">
      <alignment horizontal="center" vertical="center" wrapText="1"/>
    </xf>
    <xf numFmtId="0" fontId="10" fillId="4" borderId="1" xfId="2" applyFont="1" applyFill="1" applyBorder="1" applyAlignment="1">
      <alignment horizontal="center" vertical="center" wrapText="1"/>
    </xf>
    <xf numFmtId="0" fontId="0" fillId="2" borderId="1" xfId="0" applyFill="1" applyBorder="1" applyAlignment="1">
      <alignment horizontal="center" vertical="top"/>
    </xf>
    <xf numFmtId="0" fontId="0" fillId="8" borderId="1" xfId="0" applyFill="1" applyBorder="1" applyAlignment="1">
      <alignment horizontal="center" vertical="top"/>
    </xf>
    <xf numFmtId="0" fontId="0" fillId="7" borderId="1" xfId="0" applyFill="1" applyBorder="1" applyAlignment="1">
      <alignment horizontal="center" vertical="top"/>
    </xf>
    <xf numFmtId="0" fontId="0" fillId="9" borderId="1" xfId="0" applyFill="1" applyBorder="1" applyAlignment="1">
      <alignment horizontal="center" vertical="top"/>
    </xf>
    <xf numFmtId="0" fontId="0" fillId="11" borderId="1" xfId="0" applyFill="1" applyBorder="1" applyAlignment="1">
      <alignment horizontal="center" vertical="top"/>
    </xf>
    <xf numFmtId="0" fontId="0" fillId="12" borderId="1" xfId="0" applyFill="1" applyBorder="1" applyAlignment="1">
      <alignment horizontal="center" vertical="top"/>
    </xf>
    <xf numFmtId="0" fontId="0" fillId="13" borderId="1" xfId="0" applyFill="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center"/>
    </xf>
    <xf numFmtId="0" fontId="0" fillId="0" borderId="4" xfId="0" applyBorder="1" applyAlignment="1">
      <alignment horizontal="center" vertical="center" wrapText="1"/>
    </xf>
    <xf numFmtId="0" fontId="6" fillId="0" borderId="1" xfId="0" applyFont="1" applyBorder="1" applyAlignment="1">
      <alignment horizontal="center" vertical="top"/>
    </xf>
    <xf numFmtId="0" fontId="0" fillId="0" borderId="1" xfId="0" applyBorder="1" applyAlignment="1">
      <alignment horizontal="left" vertical="top" wrapText="1"/>
    </xf>
    <xf numFmtId="0" fontId="0" fillId="0" borderId="7" xfId="0" applyBorder="1" applyAlignment="1">
      <alignment horizontal="center" vertical="top"/>
    </xf>
    <xf numFmtId="0" fontId="0" fillId="17" borderId="1" xfId="0" applyFill="1" applyBorder="1" applyAlignment="1">
      <alignment horizontal="center" vertical="top"/>
    </xf>
    <xf numFmtId="0" fontId="6" fillId="0" borderId="1" xfId="0" applyFont="1" applyBorder="1" applyAlignment="1">
      <alignment horizontal="center" vertical="center"/>
    </xf>
    <xf numFmtId="9" fontId="6" fillId="0" borderId="1" xfId="0" applyNumberFormat="1" applyFont="1" applyBorder="1" applyAlignment="1">
      <alignment horizontal="center" vertical="top"/>
    </xf>
    <xf numFmtId="9" fontId="6" fillId="0" borderId="1" xfId="0" applyNumberFormat="1" applyFont="1" applyBorder="1" applyAlignment="1">
      <alignment horizontal="center" vertical="center"/>
    </xf>
    <xf numFmtId="14" fontId="6" fillId="0" borderId="1" xfId="0" applyNumberFormat="1" applyFont="1" applyBorder="1" applyAlignment="1">
      <alignment horizontal="center" vertical="top"/>
    </xf>
    <xf numFmtId="10" fontId="6"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applyBorder="1"/>
    <xf numFmtId="0" fontId="0" fillId="2" borderId="0" xfId="0" applyFont="1" applyFill="1" applyBorder="1"/>
    <xf numFmtId="0" fontId="0" fillId="2" borderId="1" xfId="0" applyFont="1" applyFill="1" applyBorder="1"/>
    <xf numFmtId="0" fontId="0" fillId="2" borderId="1" xfId="0" applyFont="1" applyFill="1" applyBorder="1" applyAlignment="1">
      <alignment vertical="center" wrapText="1"/>
    </xf>
    <xf numFmtId="0" fontId="12" fillId="2" borderId="1" xfId="0" applyFont="1" applyFill="1" applyBorder="1" applyAlignment="1">
      <alignment vertical="center"/>
    </xf>
    <xf numFmtId="0" fontId="6" fillId="6" borderId="1" xfId="0" applyFont="1" applyFill="1" applyBorder="1"/>
    <xf numFmtId="0" fontId="3" fillId="2" borderId="0" xfId="0" applyFont="1" applyFill="1" applyBorder="1"/>
    <xf numFmtId="0" fontId="0" fillId="2" borderId="1" xfId="0" applyFill="1" applyBorder="1"/>
    <xf numFmtId="0" fontId="13" fillId="2" borderId="0" xfId="0" applyFont="1" applyFill="1" applyBorder="1" applyAlignment="1">
      <alignment horizontal="left" vertical="top"/>
    </xf>
    <xf numFmtId="0" fontId="13" fillId="0" borderId="1" xfId="0" applyFont="1" applyFill="1" applyBorder="1" applyAlignment="1">
      <alignment horizontal="left" wrapText="1"/>
    </xf>
    <xf numFmtId="0" fontId="13" fillId="0" borderId="1" xfId="3" applyFont="1" applyFill="1" applyBorder="1" applyAlignment="1">
      <alignment horizontal="left" vertical="top" wrapText="1"/>
    </xf>
    <xf numFmtId="0" fontId="16" fillId="2" borderId="0" xfId="3" applyFont="1" applyFill="1" applyBorder="1" applyAlignment="1">
      <alignment horizontal="left" vertical="top" wrapText="1"/>
    </xf>
    <xf numFmtId="14" fontId="16" fillId="2" borderId="0" xfId="3" applyNumberFormat="1" applyFont="1" applyFill="1" applyBorder="1" applyAlignment="1">
      <alignment horizontal="left" vertical="top" wrapText="1"/>
    </xf>
    <xf numFmtId="0" fontId="12" fillId="15" borderId="0" xfId="0" applyFont="1" applyFill="1" applyBorder="1" applyAlignment="1">
      <alignment horizontal="left" vertical="top" wrapText="1"/>
    </xf>
    <xf numFmtId="0" fontId="12" fillId="2" borderId="0" xfId="0" applyFont="1" applyFill="1" applyBorder="1" applyAlignment="1">
      <alignment horizontal="left" vertical="top"/>
    </xf>
    <xf numFmtId="0" fontId="12" fillId="2" borderId="0" xfId="0" applyFont="1" applyFill="1" applyBorder="1" applyAlignment="1">
      <alignment horizontal="left" vertical="top" wrapText="1"/>
    </xf>
    <xf numFmtId="0" fontId="16" fillId="2" borderId="0" xfId="0" applyFont="1" applyFill="1" applyBorder="1" applyAlignment="1">
      <alignment horizontal="left" vertical="top" wrapText="1"/>
    </xf>
    <xf numFmtId="0" fontId="16" fillId="2" borderId="0" xfId="0" applyFont="1" applyFill="1" applyBorder="1" applyAlignment="1">
      <alignment horizontal="left" vertical="top"/>
    </xf>
    <xf numFmtId="0" fontId="16" fillId="15" borderId="0" xfId="0" applyFont="1" applyFill="1" applyBorder="1" applyAlignment="1">
      <alignment horizontal="left" vertical="top" wrapText="1"/>
    </xf>
    <xf numFmtId="14" fontId="12" fillId="15" borderId="0" xfId="0" applyNumberFormat="1" applyFont="1" applyFill="1" applyBorder="1" applyAlignment="1">
      <alignment horizontal="left" vertical="top"/>
    </xf>
    <xf numFmtId="0" fontId="12" fillId="15" borderId="0" xfId="0" applyFont="1" applyFill="1" applyBorder="1" applyAlignment="1">
      <alignment horizontal="left" vertical="top"/>
    </xf>
    <xf numFmtId="0" fontId="16" fillId="15" borderId="0" xfId="3" applyFont="1" applyFill="1" applyBorder="1" applyAlignment="1">
      <alignment horizontal="left" vertical="top" wrapText="1"/>
    </xf>
    <xf numFmtId="14" fontId="16" fillId="15" borderId="0" xfId="3" applyNumberFormat="1" applyFont="1" applyFill="1" applyBorder="1" applyAlignment="1">
      <alignment horizontal="left" vertical="top" wrapText="1"/>
    </xf>
    <xf numFmtId="0" fontId="0" fillId="0" borderId="0" xfId="0" applyFont="1"/>
    <xf numFmtId="0" fontId="0" fillId="2" borderId="0" xfId="0" applyFont="1" applyFill="1" applyAlignment="1"/>
    <xf numFmtId="0" fontId="18" fillId="0" borderId="0" xfId="1" applyFont="1" applyAlignment="1">
      <alignment horizontal="left" vertical="top"/>
    </xf>
    <xf numFmtId="0" fontId="19" fillId="3" borderId="1" xfId="1" applyFont="1" applyFill="1" applyBorder="1" applyAlignment="1">
      <alignment horizontal="center" vertical="top" wrapText="1"/>
    </xf>
    <xf numFmtId="164" fontId="14" fillId="0" borderId="1" xfId="1" applyNumberFormat="1" applyFont="1" applyBorder="1" applyAlignment="1">
      <alignment horizontal="left" vertical="top" wrapText="1"/>
    </xf>
    <xf numFmtId="0" fontId="14" fillId="0" borderId="1" xfId="1" applyFont="1" applyBorder="1" applyAlignment="1">
      <alignment horizontal="left" vertical="top" wrapText="1"/>
    </xf>
    <xf numFmtId="165" fontId="14" fillId="0" borderId="1" xfId="1" applyNumberFormat="1" applyFont="1" applyBorder="1" applyAlignment="1">
      <alignment horizontal="left" vertical="top" wrapText="1"/>
    </xf>
    <xf numFmtId="0" fontId="14" fillId="0" borderId="1" xfId="1" applyFont="1" applyBorder="1" applyAlignment="1">
      <alignment horizontal="center" vertical="top" wrapText="1"/>
    </xf>
    <xf numFmtId="0" fontId="20" fillId="2" borderId="1" xfId="0" applyFont="1" applyFill="1" applyBorder="1"/>
    <xf numFmtId="0" fontId="21" fillId="0" borderId="1" xfId="1" applyFont="1" applyBorder="1" applyAlignment="1">
      <alignment horizontal="left" vertical="top" wrapText="1"/>
    </xf>
    <xf numFmtId="0" fontId="14" fillId="0" borderId="1" xfId="1" applyFont="1" applyFill="1" applyBorder="1" applyAlignment="1">
      <alignment horizontal="center" vertical="top" wrapText="1"/>
    </xf>
    <xf numFmtId="0" fontId="22" fillId="2" borderId="0" xfId="0" applyFont="1" applyFill="1" applyAlignment="1">
      <alignment horizontal="left" vertical="top"/>
    </xf>
    <xf numFmtId="0" fontId="22" fillId="2" borderId="0" xfId="0" applyFont="1" applyFill="1" applyAlignment="1">
      <alignment horizontal="center" vertical="top"/>
    </xf>
    <xf numFmtId="0" fontId="19" fillId="5" borderId="1" xfId="3" applyFont="1" applyFill="1" applyBorder="1" applyAlignment="1">
      <alignment horizontal="center" vertical="top" wrapText="1"/>
    </xf>
    <xf numFmtId="0" fontId="2" fillId="2" borderId="1" xfId="0" applyFont="1" applyFill="1" applyBorder="1" applyAlignment="1">
      <alignment horizontal="center"/>
    </xf>
    <xf numFmtId="0" fontId="2" fillId="2" borderId="1" xfId="0" applyFont="1" applyFill="1" applyBorder="1"/>
    <xf numFmtId="0" fontId="2" fillId="2" borderId="1" xfId="0" applyFont="1" applyFill="1" applyBorder="1" applyAlignment="1">
      <alignment wrapText="1"/>
    </xf>
    <xf numFmtId="0" fontId="24" fillId="0" borderId="1" xfId="1" applyFont="1" applyBorder="1" applyAlignment="1">
      <alignment vertical="top" wrapText="1" readingOrder="1"/>
    </xf>
    <xf numFmtId="0" fontId="24" fillId="0" borderId="1" xfId="1" applyFont="1" applyBorder="1" applyAlignment="1">
      <alignment horizontal="left" vertical="top" wrapText="1" readingOrder="1"/>
    </xf>
    <xf numFmtId="0" fontId="2" fillId="0" borderId="1" xfId="1" applyFont="1" applyBorder="1" applyAlignment="1">
      <alignment horizontal="left" vertical="top" wrapText="1" readingOrder="1"/>
    </xf>
    <xf numFmtId="0" fontId="2" fillId="0" borderId="1" xfId="1" applyFont="1" applyBorder="1" applyAlignment="1">
      <alignment vertical="top" wrapText="1" readingOrder="1"/>
    </xf>
    <xf numFmtId="0" fontId="24" fillId="0" borderId="1" xfId="1" applyFont="1" applyBorder="1" applyAlignment="1">
      <alignment horizontal="center" vertical="top" wrapText="1"/>
    </xf>
    <xf numFmtId="0" fontId="19" fillId="5" borderId="1" xfId="3" applyFont="1" applyFill="1" applyBorder="1" applyAlignment="1">
      <alignment vertical="top" wrapText="1"/>
    </xf>
    <xf numFmtId="0" fontId="2" fillId="0" borderId="1" xfId="0" applyFont="1" applyBorder="1"/>
    <xf numFmtId="0" fontId="2" fillId="0" borderId="1" xfId="0" applyFont="1" applyBorder="1" applyAlignment="1">
      <alignment vertical="center"/>
    </xf>
    <xf numFmtId="0" fontId="2" fillId="0" borderId="1" xfId="0" applyFont="1" applyBorder="1" applyAlignment="1">
      <alignment vertical="center" wrapText="1"/>
    </xf>
    <xf numFmtId="0" fontId="0" fillId="0" borderId="1" xfId="3"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Alignment="1">
      <alignment horizontal="left" indent="1"/>
    </xf>
    <xf numFmtId="0" fontId="0" fillId="0" borderId="1" xfId="0" applyFont="1" applyFill="1" applyBorder="1" applyAlignment="1">
      <alignment horizontal="left"/>
    </xf>
    <xf numFmtId="0" fontId="0" fillId="0" borderId="1" xfId="3" applyFont="1" applyFill="1" applyBorder="1" applyAlignment="1">
      <alignment horizontal="left" wrapText="1"/>
    </xf>
    <xf numFmtId="0" fontId="0" fillId="0" borderId="1" xfId="0" applyFont="1" applyFill="1" applyBorder="1" applyAlignment="1">
      <alignment horizontal="left" wrapText="1"/>
    </xf>
    <xf numFmtId="14" fontId="0" fillId="0" borderId="1" xfId="3" applyNumberFormat="1" applyFont="1" applyFill="1" applyBorder="1" applyAlignment="1">
      <alignment horizontal="left" vertical="top"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2" borderId="1" xfId="0" applyFont="1" applyFill="1" applyBorder="1" applyAlignment="1">
      <alignment wrapText="1"/>
    </xf>
    <xf numFmtId="0" fontId="6" fillId="2" borderId="0" xfId="0" applyFont="1" applyFill="1" applyBorder="1"/>
    <xf numFmtId="0" fontId="13" fillId="0" borderId="1" xfId="0" applyFont="1" applyFill="1" applyBorder="1" applyAlignment="1">
      <alignment horizontal="left"/>
    </xf>
    <xf numFmtId="0" fontId="13" fillId="0" borderId="1" xfId="3" applyFont="1" applyFill="1" applyBorder="1" applyAlignment="1">
      <alignment horizontal="left" wrapText="1"/>
    </xf>
    <xf numFmtId="14" fontId="13" fillId="0" borderId="1" xfId="3" applyNumberFormat="1" applyFont="1" applyFill="1" applyBorder="1" applyAlignment="1">
      <alignment horizontal="left" vertical="top" wrapText="1"/>
    </xf>
    <xf numFmtId="0" fontId="13" fillId="0" borderId="1" xfId="0" applyFont="1" applyFill="1" applyBorder="1" applyAlignment="1">
      <alignment horizontal="left" vertical="top" wrapText="1"/>
    </xf>
    <xf numFmtId="0" fontId="6" fillId="16" borderId="1" xfId="0" applyFont="1" applyFill="1" applyBorder="1" applyAlignment="1">
      <alignment horizontal="center"/>
    </xf>
    <xf numFmtId="0" fontId="13" fillId="18" borderId="1" xfId="0" applyFont="1" applyFill="1" applyBorder="1" applyAlignment="1">
      <alignment horizontal="left" wrapText="1"/>
    </xf>
    <xf numFmtId="0" fontId="13" fillId="18" borderId="1" xfId="3" applyFont="1" applyFill="1" applyBorder="1" applyAlignment="1">
      <alignment horizontal="left" wrapText="1"/>
    </xf>
    <xf numFmtId="0" fontId="15" fillId="18" borderId="1" xfId="0" applyFont="1" applyFill="1" applyBorder="1" applyAlignment="1">
      <alignment horizontal="left" wrapText="1"/>
    </xf>
    <xf numFmtId="0" fontId="16" fillId="0" borderId="1" xfId="0" applyFont="1" applyFill="1" applyBorder="1" applyAlignment="1">
      <alignment horizontal="left" vertical="center" wrapText="1"/>
    </xf>
    <xf numFmtId="0" fontId="16" fillId="0" borderId="1" xfId="0" applyFont="1" applyFill="1" applyBorder="1" applyAlignment="1">
      <alignment horizontal="left" vertical="top" wrapText="1"/>
    </xf>
    <xf numFmtId="0" fontId="16" fillId="0" borderId="1" xfId="3" applyFont="1" applyFill="1" applyBorder="1" applyAlignment="1">
      <alignment horizontal="left" vertical="top" wrapText="1"/>
    </xf>
    <xf numFmtId="14" fontId="16" fillId="0" borderId="1" xfId="3" applyNumberFormat="1" applyFont="1" applyFill="1" applyBorder="1" applyAlignment="1">
      <alignment horizontal="left" vertical="top" wrapText="1"/>
    </xf>
    <xf numFmtId="0" fontId="16" fillId="0" borderId="1" xfId="0" applyFont="1" applyFill="1" applyBorder="1" applyAlignment="1">
      <alignment horizontal="left" vertical="top"/>
    </xf>
    <xf numFmtId="0" fontId="16" fillId="0" borderId="1" xfId="0" applyFont="1" applyFill="1" applyBorder="1" applyAlignment="1">
      <alignment horizontal="left" wrapText="1"/>
    </xf>
    <xf numFmtId="0" fontId="16" fillId="0" borderId="1" xfId="3" applyFont="1" applyFill="1" applyBorder="1" applyAlignment="1">
      <alignment horizontal="left" wrapText="1"/>
    </xf>
    <xf numFmtId="0" fontId="12" fillId="2" borderId="0" xfId="0" applyFont="1" applyFill="1" applyBorder="1" applyAlignment="1">
      <alignment horizontal="left"/>
    </xf>
    <xf numFmtId="14" fontId="0" fillId="0" borderId="1" xfId="3" applyNumberFormat="1" applyFont="1" applyFill="1" applyBorder="1" applyAlignment="1">
      <alignment horizontal="left" wrapText="1"/>
    </xf>
    <xf numFmtId="14" fontId="16" fillId="0" borderId="1" xfId="3" applyNumberFormat="1" applyFont="1" applyFill="1" applyBorder="1" applyAlignment="1">
      <alignment horizontal="left" wrapText="1"/>
    </xf>
    <xf numFmtId="0" fontId="16" fillId="2" borderId="0" xfId="0" applyFont="1" applyFill="1" applyBorder="1" applyAlignment="1">
      <alignment horizontal="left"/>
    </xf>
    <xf numFmtId="0" fontId="12" fillId="0" borderId="0" xfId="0" applyFont="1" applyFill="1" applyBorder="1" applyAlignment="1">
      <alignment horizontal="left"/>
    </xf>
    <xf numFmtId="0" fontId="6" fillId="0" borderId="1" xfId="3" applyFont="1" applyFill="1" applyBorder="1" applyAlignment="1">
      <alignment horizontal="left" wrapText="1"/>
    </xf>
    <xf numFmtId="0" fontId="13" fillId="2" borderId="0" xfId="0" applyFont="1" applyFill="1" applyBorder="1" applyAlignment="1">
      <alignment horizontal="left"/>
    </xf>
    <xf numFmtId="14" fontId="13" fillId="0" borderId="1" xfId="3" applyNumberFormat="1" applyFont="1" applyFill="1" applyBorder="1" applyAlignment="1">
      <alignment horizontal="left" wrapText="1"/>
    </xf>
    <xf numFmtId="0" fontId="13" fillId="0" borderId="0" xfId="0" applyFont="1" applyFill="1" applyBorder="1" applyAlignment="1">
      <alignment horizontal="left"/>
    </xf>
    <xf numFmtId="0" fontId="16" fillId="15" borderId="0" xfId="0" applyFont="1" applyFill="1" applyBorder="1" applyAlignment="1">
      <alignment horizontal="left"/>
    </xf>
    <xf numFmtId="0" fontId="16" fillId="2" borderId="0" xfId="3" applyFont="1" applyFill="1" applyBorder="1" applyAlignment="1">
      <alignment horizontal="left" wrapText="1"/>
    </xf>
    <xf numFmtId="14" fontId="16" fillId="2" borderId="0" xfId="3" applyNumberFormat="1" applyFont="1" applyFill="1" applyBorder="1" applyAlignment="1">
      <alignment horizontal="left" wrapText="1"/>
    </xf>
    <xf numFmtId="0" fontId="12" fillId="15" borderId="0" xfId="0" applyFont="1" applyFill="1" applyBorder="1" applyAlignment="1">
      <alignment horizontal="left"/>
    </xf>
    <xf numFmtId="0" fontId="16" fillId="15" borderId="0" xfId="3" applyFont="1" applyFill="1" applyBorder="1" applyAlignment="1">
      <alignment horizontal="left" wrapText="1"/>
    </xf>
    <xf numFmtId="0" fontId="15" fillId="2" borderId="0" xfId="0" applyFont="1" applyFill="1" applyBorder="1" applyAlignment="1">
      <alignment horizontal="left"/>
    </xf>
    <xf numFmtId="0" fontId="16" fillId="2" borderId="0" xfId="0" applyFont="1" applyFill="1" applyBorder="1" applyAlignment="1">
      <alignment horizontal="left" wrapText="1"/>
    </xf>
    <xf numFmtId="0" fontId="16" fillId="2" borderId="0" xfId="3" applyNumberFormat="1" applyFont="1" applyFill="1" applyBorder="1" applyAlignment="1">
      <alignment horizontal="left" vertical="top" wrapText="1"/>
    </xf>
    <xf numFmtId="0" fontId="12" fillId="2" borderId="0" xfId="0" applyFont="1" applyFill="1" applyBorder="1" applyAlignment="1">
      <alignment horizontal="left" wrapText="1"/>
    </xf>
    <xf numFmtId="0" fontId="13" fillId="15" borderId="0" xfId="0" applyFont="1" applyFill="1" applyBorder="1" applyAlignment="1">
      <alignment horizontal="left"/>
    </xf>
    <xf numFmtId="0" fontId="12" fillId="2" borderId="0" xfId="3" applyFont="1" applyFill="1" applyBorder="1" applyAlignment="1">
      <alignment horizontal="left" vertical="top" wrapText="1"/>
    </xf>
    <xf numFmtId="0" fontId="12" fillId="2" borderId="0" xfId="0" applyFont="1" applyFill="1" applyBorder="1" applyAlignment="1">
      <alignment horizontal="left" vertical="center" wrapText="1"/>
    </xf>
    <xf numFmtId="0" fontId="12" fillId="15" borderId="0" xfId="0" applyFont="1" applyFill="1" applyBorder="1" applyAlignment="1">
      <alignment horizontal="left" wrapText="1"/>
    </xf>
    <xf numFmtId="0" fontId="16" fillId="15" borderId="0" xfId="0" applyFont="1" applyFill="1" applyBorder="1" applyAlignment="1">
      <alignment horizontal="left" wrapText="1"/>
    </xf>
    <xf numFmtId="14" fontId="16" fillId="15" borderId="0" xfId="3" applyNumberFormat="1" applyFont="1" applyFill="1" applyBorder="1" applyAlignment="1">
      <alignment horizontal="left" wrapText="1"/>
    </xf>
    <xf numFmtId="0" fontId="13" fillId="2" borderId="0" xfId="0" applyFont="1" applyFill="1" applyBorder="1" applyAlignment="1">
      <alignment horizontal="left" wrapText="1"/>
    </xf>
    <xf numFmtId="0" fontId="13" fillId="2" borderId="0" xfId="0" applyFont="1" applyFill="1" applyBorder="1" applyAlignment="1">
      <alignment horizontal="left" vertical="top" wrapText="1"/>
    </xf>
    <xf numFmtId="0" fontId="17" fillId="4" borderId="1" xfId="3" applyFont="1" applyFill="1" applyBorder="1" applyAlignment="1">
      <alignment horizontal="center" vertical="center" wrapText="1"/>
    </xf>
    <xf numFmtId="0" fontId="12" fillId="2" borderId="0"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xf>
    <xf numFmtId="0" fontId="16" fillId="2" borderId="1" xfId="3" applyFont="1" applyFill="1" applyBorder="1" applyAlignment="1">
      <alignment horizontal="left" wrapText="1"/>
    </xf>
    <xf numFmtId="0" fontId="16" fillId="2" borderId="1" xfId="3" applyFont="1" applyFill="1" applyBorder="1" applyAlignment="1">
      <alignment horizontal="left" vertical="top" wrapText="1"/>
    </xf>
    <xf numFmtId="0" fontId="17" fillId="4" borderId="1" xfId="3" applyFont="1" applyFill="1" applyBorder="1" applyAlignment="1">
      <alignment horizontal="center" vertical="top" wrapText="1"/>
    </xf>
    <xf numFmtId="0" fontId="0" fillId="10" borderId="1" xfId="0" applyFill="1" applyBorder="1" applyAlignment="1">
      <alignment horizontal="center" vertical="top"/>
    </xf>
    <xf numFmtId="0" fontId="0" fillId="20" borderId="1" xfId="0" applyFill="1" applyBorder="1" applyAlignment="1">
      <alignment horizontal="center" vertical="top"/>
    </xf>
    <xf numFmtId="0" fontId="0" fillId="14" borderId="1" xfId="0" applyFill="1" applyBorder="1" applyAlignment="1">
      <alignment horizontal="center" vertical="top"/>
    </xf>
    <xf numFmtId="0" fontId="15" fillId="0" borderId="0" xfId="0" applyFont="1" applyAlignment="1">
      <alignment horizontal="left" vertical="top" wrapText="1"/>
    </xf>
    <xf numFmtId="0" fontId="25" fillId="4" borderId="1" xfId="3" applyFont="1" applyFill="1" applyBorder="1" applyAlignment="1">
      <alignment horizontal="center" vertical="center" wrapText="1"/>
    </xf>
    <xf numFmtId="166" fontId="15" fillId="0" borderId="0" xfId="4" applyNumberFormat="1" applyFont="1" applyAlignment="1">
      <alignment horizontal="left" vertical="top"/>
    </xf>
    <xf numFmtId="0" fontId="15" fillId="0" borderId="0" xfId="0" applyFont="1" applyAlignment="1">
      <alignment horizontal="left" vertical="top"/>
    </xf>
    <xf numFmtId="0" fontId="26" fillId="0" borderId="0" xfId="0" applyFont="1" applyAlignment="1">
      <alignment horizontal="left" vertical="top"/>
    </xf>
    <xf numFmtId="0" fontId="25" fillId="0" borderId="0" xfId="3" applyFont="1" applyFill="1" applyBorder="1" applyAlignment="1">
      <alignment horizontal="center" vertical="center" wrapText="1"/>
    </xf>
    <xf numFmtId="0" fontId="26" fillId="0" borderId="1" xfId="0" applyFont="1" applyBorder="1" applyAlignment="1">
      <alignment horizontal="center" vertical="top"/>
    </xf>
    <xf numFmtId="0" fontId="15" fillId="0" borderId="1" xfId="3" applyFont="1" applyFill="1" applyBorder="1" applyAlignment="1">
      <alignment horizontal="left" vertical="top" wrapText="1"/>
    </xf>
    <xf numFmtId="0" fontId="15" fillId="0" borderId="1" xfId="0" applyFont="1" applyFill="1" applyBorder="1" applyAlignment="1">
      <alignment horizontal="left" vertical="top" wrapText="1"/>
    </xf>
    <xf numFmtId="0" fontId="15" fillId="2" borderId="1" xfId="3" applyFont="1" applyFill="1" applyBorder="1" applyAlignment="1">
      <alignment horizontal="left" vertical="top" wrapText="1"/>
    </xf>
    <xf numFmtId="0" fontId="27" fillId="0" borderId="1" xfId="3" applyFont="1" applyFill="1" applyBorder="1" applyAlignment="1">
      <alignment horizontal="left" vertical="top" wrapText="1"/>
    </xf>
    <xf numFmtId="0" fontId="27" fillId="0" borderId="0" xfId="0" applyFont="1" applyAlignment="1">
      <alignment horizontal="left" vertical="top"/>
    </xf>
    <xf numFmtId="166" fontId="27" fillId="0" borderId="0" xfId="4" applyNumberFormat="1" applyFont="1" applyAlignment="1">
      <alignment horizontal="left" vertical="top" wrapText="1"/>
    </xf>
    <xf numFmtId="0" fontId="29" fillId="0" borderId="1" xfId="3" applyFont="1" applyFill="1" applyBorder="1" applyAlignment="1">
      <alignment horizontal="left" vertical="top" wrapText="1"/>
    </xf>
    <xf numFmtId="0" fontId="29" fillId="0" borderId="1" xfId="0" applyFont="1" applyFill="1" applyBorder="1" applyAlignment="1">
      <alignment horizontal="left" vertical="top" wrapText="1"/>
    </xf>
    <xf numFmtId="0" fontId="19" fillId="3" borderId="1" xfId="1" applyFont="1" applyFill="1" applyBorder="1" applyAlignment="1">
      <alignment horizontal="center" vertical="top" wrapText="1"/>
    </xf>
    <xf numFmtId="0" fontId="14" fillId="0" borderId="1" xfId="1" applyFont="1" applyBorder="1" applyAlignment="1">
      <alignment horizontal="left" vertical="top" wrapText="1"/>
    </xf>
    <xf numFmtId="0" fontId="0" fillId="0" borderId="1" xfId="0" applyBorder="1" applyAlignment="1">
      <alignment horizontal="left" vertical="top"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4" xfId="0" applyFont="1"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19" borderId="1" xfId="0" applyFill="1" applyBorder="1" applyAlignment="1">
      <alignment horizontal="center" vertical="center"/>
    </xf>
    <xf numFmtId="9" fontId="0" fillId="0" borderId="7" xfId="0" applyNumberFormat="1" applyBorder="1" applyAlignment="1">
      <alignment horizontal="center" vertical="center"/>
    </xf>
    <xf numFmtId="0" fontId="0" fillId="0" borderId="4" xfId="0" applyBorder="1" applyAlignment="1">
      <alignment horizontal="center" vertical="center"/>
    </xf>
    <xf numFmtId="0" fontId="0" fillId="0" borderId="1" xfId="0" applyFill="1" applyBorder="1" applyAlignment="1">
      <alignment horizontal="center" vertical="center"/>
    </xf>
    <xf numFmtId="0" fontId="0" fillId="20" borderId="1" xfId="0" applyFill="1" applyBorder="1" applyAlignment="1">
      <alignment horizontal="center" vertical="center"/>
    </xf>
    <xf numFmtId="0" fontId="0" fillId="11"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0" fillId="2" borderId="1" xfId="0" applyFill="1" applyBorder="1" applyAlignment="1">
      <alignment horizontal="left" vertical="top" wrapText="1"/>
    </xf>
    <xf numFmtId="0" fontId="0" fillId="2" borderId="1" xfId="0" applyFill="1" applyBorder="1" applyAlignment="1">
      <alignment horizontal="center" vertical="center"/>
    </xf>
    <xf numFmtId="0" fontId="6" fillId="6" borderId="1" xfId="0" applyFont="1" applyFill="1"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7" borderId="1" xfId="0" applyFill="1" applyBorder="1" applyAlignment="1">
      <alignment horizontal="center" vertical="center"/>
    </xf>
    <xf numFmtId="0" fontId="0" fillId="10" borderId="1" xfId="0" applyFill="1" applyBorder="1" applyAlignment="1">
      <alignment horizontal="center" vertical="center"/>
    </xf>
    <xf numFmtId="0" fontId="0" fillId="2" borderId="1" xfId="0" applyFill="1" applyBorder="1" applyAlignment="1">
      <alignment horizontal="left" vertical="center" wrapText="1"/>
    </xf>
    <xf numFmtId="0" fontId="6" fillId="6" borderId="3" xfId="0" applyFont="1" applyFill="1" applyBorder="1" applyAlignment="1">
      <alignment horizontal="center" vertical="center"/>
    </xf>
    <xf numFmtId="0" fontId="6" fillId="6" borderId="6" xfId="0" applyFont="1" applyFill="1" applyBorder="1" applyAlignment="1">
      <alignment horizontal="center" vertical="center"/>
    </xf>
    <xf numFmtId="0" fontId="0" fillId="2" borderId="7" xfId="0" applyFill="1" applyBorder="1" applyAlignment="1">
      <alignment horizontal="center" vertical="top"/>
    </xf>
    <xf numFmtId="0" fontId="0" fillId="2" borderId="4" xfId="0" applyFill="1" applyBorder="1" applyAlignment="1">
      <alignment horizontal="center" vertical="top"/>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4" xfId="0" applyBorder="1" applyAlignment="1">
      <alignment horizontal="left" vertical="center" wrapText="1"/>
    </xf>
    <xf numFmtId="0" fontId="0" fillId="17" borderId="7" xfId="0" applyFill="1" applyBorder="1" applyAlignment="1">
      <alignment horizontal="center" vertical="top"/>
    </xf>
    <xf numFmtId="0" fontId="0" fillId="17" borderId="4" xfId="0" applyFill="1" applyBorder="1" applyAlignment="1">
      <alignment horizontal="center" vertical="top"/>
    </xf>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0" borderId="1" xfId="0" applyBorder="1" applyAlignment="1">
      <alignment horizontal="center" vertical="center" wrapText="1"/>
    </xf>
    <xf numFmtId="0" fontId="19" fillId="5" borderId="2" xfId="3" applyFont="1" applyFill="1" applyBorder="1" applyAlignment="1">
      <alignment horizontal="center" vertical="top" wrapText="1"/>
    </xf>
    <xf numFmtId="0" fontId="19" fillId="5" borderId="5" xfId="3" applyFont="1" applyFill="1" applyBorder="1" applyAlignment="1">
      <alignment horizontal="center" vertical="top" wrapText="1"/>
    </xf>
    <xf numFmtId="0" fontId="24" fillId="0" borderId="1" xfId="1" applyFont="1" applyBorder="1" applyAlignment="1">
      <alignment horizontal="left" vertical="top" wrapText="1" readingOrder="1"/>
    </xf>
  </cellXfs>
  <cellStyles count="5">
    <cellStyle name="Hyperlink" xfId="2" builtinId="8"/>
    <cellStyle name="Normal" xfId="0" builtinId="0"/>
    <cellStyle name="Normal 10" xfId="3"/>
    <cellStyle name="Normal 2" xfId="1"/>
    <cellStyle name="Percent" xfId="4" builtinId="5"/>
  </cellStyles>
  <dxfs count="0"/>
  <tableStyles count="0" defaultTableStyle="TableStyleMedium2" defaultPivotStyle="PivotStyleLight16"/>
  <colors>
    <mruColors>
      <color rgb="FFFCAAF2"/>
      <color rgb="FFAAF4FC"/>
      <color rgb="FFD6D2D0"/>
      <color rgb="FFCCDACE"/>
      <color rgb="FFF6D7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[Capping Requirements Initial_Draft_v1 0_AC_ZB_RT.xlsx]Requirement Status!PivotTable2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Capping Requirements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'Requirement Status'!$B$10</c:f>
              <c:strCache>
                <c:ptCount val="1"/>
                <c:pt idx="0">
                  <c:v>Total</c:v>
                </c:pt>
              </c:strCache>
            </c:strRef>
          </c:tx>
          <c:spPr>
            <a:solidFill>
              <a:schemeClr val="accent1"/>
            </a:solidFill>
            <a:ln>
              <a:noFill/>
            </a:ln>
            <a:effectLst/>
          </c:spPr>
          <c:invertIfNegative val="0"/>
          <c:cat>
            <c:multiLvlStrRef>
              <c:f>'Requirement Status'!$A$11:$A$20</c:f>
              <c:multiLvlStrCache>
                <c:ptCount val="8"/>
                <c:lvl>
                  <c:pt idx="0">
                    <c:v>1.Data Extract</c:v>
                  </c:pt>
                  <c:pt idx="1">
                    <c:v>2. Capping %</c:v>
                  </c:pt>
                  <c:pt idx="2">
                    <c:v>3. Program Factor</c:v>
                  </c:pt>
                  <c:pt idx="3">
                    <c:v>4. Capping Factor </c:v>
                  </c:pt>
                  <c:pt idx="4">
                    <c:v>5. Applying Capping</c:v>
                  </c:pt>
                  <c:pt idx="5">
                    <c:v>6. Data Capture</c:v>
                  </c:pt>
                  <c:pt idx="6">
                    <c:v>7. Import Tool</c:v>
                  </c:pt>
                  <c:pt idx="7">
                    <c:v>9. Others</c:v>
                  </c:pt>
                </c:lvl>
                <c:lvl>
                  <c:pt idx="0">
                    <c:v>Capping</c:v>
                  </c:pt>
                </c:lvl>
              </c:multiLvlStrCache>
            </c:multiLvlStrRef>
          </c:cat>
          <c:val>
            <c:numRef>
              <c:f>'Requirement Status'!$B$11:$B$20</c:f>
              <c:numCache>
                <c:formatCode>General</c:formatCode>
                <c:ptCount val="8"/>
                <c:pt idx="0">
                  <c:v>3</c:v>
                </c:pt>
                <c:pt idx="1">
                  <c:v>3</c:v>
                </c:pt>
                <c:pt idx="2">
                  <c:v>2</c:v>
                </c:pt>
                <c:pt idx="3">
                  <c:v>4</c:v>
                </c:pt>
                <c:pt idx="4">
                  <c:v>12</c:v>
                </c:pt>
                <c:pt idx="5">
                  <c:v>3</c:v>
                </c:pt>
                <c:pt idx="6">
                  <c:v>2</c:v>
                </c:pt>
                <c:pt idx="7">
                  <c:v>4</c:v>
                </c:pt>
              </c:numCache>
            </c:numRef>
          </c:val>
        </c:ser>
        <c:dLbls>
          <c:showLegendKey val="0"/>
          <c:showVal val="0"/>
          <c:showCatName val="0"/>
          <c:showSerName val="0"/>
          <c:showPercent val="0"/>
          <c:showBubbleSize val="0"/>
        </c:dLbls>
        <c:gapWidth val="219"/>
        <c:overlap val="-27"/>
        <c:axId val="193998640"/>
        <c:axId val="193997464"/>
      </c:barChart>
      <c:catAx>
        <c:axId val="19399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7464"/>
        <c:crosses val="autoZero"/>
        <c:auto val="1"/>
        <c:lblAlgn val="ctr"/>
        <c:lblOffset val="100"/>
        <c:noMultiLvlLbl val="0"/>
      </c:catAx>
      <c:valAx>
        <c:axId val="193997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361949</xdr:colOff>
      <xdr:row>1</xdr:row>
      <xdr:rowOff>152399</xdr:rowOff>
    </xdr:from>
    <xdr:to>
      <xdr:col>14</xdr:col>
      <xdr:colOff>66675</xdr:colOff>
      <xdr:row>20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423333</xdr:colOff>
      <xdr:row>0</xdr:row>
      <xdr:rowOff>0</xdr:rowOff>
    </xdr:from>
    <xdr:to>
      <xdr:col>24</xdr:col>
      <xdr:colOff>381000</xdr:colOff>
      <xdr:row>25</xdr:row>
      <xdr:rowOff>113690</xdr:rowOff>
    </xdr:to>
    <xdr:pic>
      <xdr:nvPicPr>
        <xdr:cNvPr id="3" name="Picture 2"/>
        <xdr:cNvPicPr>
          <a:picLocks noChangeAspect="1"/>
        </xdr:cNvPicPr>
      </xdr:nvPicPr>
      <xdr:blipFill>
        <a:blip xmlns:r="http://schemas.openxmlformats.org/officeDocument/2006/relationships" r:embed="rId1"/>
        <a:stretch>
          <a:fillRect/>
        </a:stretch>
      </xdr:blipFill>
      <xdr:spPr>
        <a:xfrm>
          <a:off x="2264833" y="0"/>
          <a:ext cx="12848167" cy="48761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AA NCNU User" refreshedDate="42059.441128125" createdVersion="4" refreshedVersion="5" minRefreshableVersion="3" recordCount="150">
  <cacheSource type="worksheet">
    <worksheetSource ref="A1:J1048576" sheet="Capping Requirements"/>
  </cacheSource>
  <cacheFields count="10">
    <cacheField name="No." numFmtId="0">
      <sharedItems containsString="0" containsBlank="1" containsNumber="1" containsInteger="1" minValue="1" maxValue="35"/>
    </cacheField>
    <cacheField name="Req ID" numFmtId="0">
      <sharedItems containsBlank="1"/>
    </cacheField>
    <cacheField name="System" numFmtId="0">
      <sharedItems containsBlank="1"/>
    </cacheField>
    <cacheField name="Process" numFmtId="0">
      <sharedItems containsBlank="1" count="2">
        <s v="Capping"/>
        <m/>
      </sharedItems>
    </cacheField>
    <cacheField name="Sub-Process" numFmtId="0">
      <sharedItems containsBlank="1" count="10">
        <s v="1.Data Extract"/>
        <s v="2. Capping %"/>
        <s v="3. Program Factor"/>
        <s v="4. Capping Factor "/>
        <s v="5. Applying Capping"/>
        <s v="6. Data Capture"/>
        <s v="7. Import Tool"/>
        <s v="9. Others"/>
        <m/>
        <s v="8. Reporting" u="1"/>
      </sharedItems>
    </cacheField>
    <cacheField name="Requirement" numFmtId="0">
      <sharedItems containsBlank="1" longText="1"/>
    </cacheField>
    <cacheField name="Comment" numFmtId="0">
      <sharedItems containsBlank="1" longText="1"/>
    </cacheField>
    <cacheField name="Status" numFmtId="0">
      <sharedItems containsBlank="1" count="4">
        <s v="Ready for Review"/>
        <s v="WIP"/>
        <m/>
        <s v="Pending" u="1"/>
      </sharedItems>
    </cacheField>
    <cacheField name="Added Date" numFmtId="0">
      <sharedItems containsNonDate="0" containsDate="1" containsString="0" containsBlank="1" minDate="2015-02-06T00:00:00" maxDate="2015-02-19T00:00:00"/>
    </cacheField>
    <cacheField name="Modified Date" numFmtId="0">
      <sharedItems containsNonDate="0" containsDate="1" containsString="0" containsBlank="1" minDate="2015-02-11T00:00:00" maxDate="2015-02-19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n v="1"/>
    <s v="CAP_01"/>
    <s v="Legacy"/>
    <x v="0"/>
    <x v="0"/>
    <s v="System should be able to send the following data attributes to PAS to support Capping Process :_x000a_- State_x000a_- Line of Business_x000a_- Prior Carrier/Company Code_x000a_- Prior Product code_x000a_- Policy Term_x000a_- Policy Effective Date_x000a_- Expiring Term Premium_x000a_- Aged Premium ( does not include Fee and taxes)"/>
    <s v="AC (2/19/15): looks like an old version of the BRD was used for this.  We are not using expiring term premium anymore.  Please update.  Also, please define aged premiums somewhere.  Clarify that we want the premium at the vehicle/coverage/endorsement level, not just the total policy premium.  What is the &quot;prior product code&quot;?_x000a__x000a_ZB (2/20/15): If prior product code is the expiring form that would be helpful for property since we are converting HO5s into HO3s._x000a__x000a_RT (2/24/15): For Property, I want to call out that SSH HO3 premium will be a combination of Legacy HO3, HO5 and Endorsements premiums."/>
    <x v="0"/>
    <d v="2015-02-17T00:00:00"/>
    <m/>
  </r>
  <r>
    <n v="2"/>
    <s v="CAP_02"/>
    <s v="Legacy"/>
    <x v="0"/>
    <x v="0"/>
    <s v="Aged Premiums send from Legacy system should not include any fees, taxes."/>
    <m/>
    <x v="0"/>
    <d v="2015-02-17T00:00:00"/>
    <m/>
  </r>
  <r>
    <n v="3"/>
    <s v="CAP_03"/>
    <s v="Legacy"/>
    <x v="0"/>
    <x v="0"/>
    <s v="For Non CA HO3/5, HO4, or HO6 policiies premium for PUP endorsement should be excluded while calculating the Aged Premiums"/>
    <m/>
    <x v="0"/>
    <d v="2015-02-18T00:00:00"/>
    <m/>
  </r>
  <r>
    <n v="4"/>
    <s v="CAP_04"/>
    <s v="PAS"/>
    <x v="0"/>
    <x v="1"/>
    <s v="Capping %  will be table driven and used to decide the ceiling and floor capping limits and will support multiple years._x000a_Capping percentage will be a whole number %_x000a_Please refer to worked example 'XXX'  for how the Cap % is applied_x000a_"/>
    <s v="AC (2/19/15): is that example on the &quot;Capping Examples&quot; tab?"/>
    <x v="0"/>
    <d v="2015-02-17T00:00:00"/>
    <d v="2015-02-18T00:00:00"/>
  </r>
  <r>
    <n v="5"/>
    <s v="CAP_05"/>
    <s v="PAS"/>
    <x v="0"/>
    <x v="1"/>
    <s v="System should have the ability to uniquely identify Capping % and eligibility for a block of business based on the following features -  _x000a_ _x000a_- State_x000a_- Prior Carrier/Company Code_x000a_- Prior Product code_x000a_- Policy Term_x000a_- UW Company Code_x000a_- Program Code _x000a_- Policy Effective Date"/>
    <s v="AC (2/19/15): line of business is missing.  What is &quot;prior product code&quot;?"/>
    <x v="0"/>
    <d v="2015-02-17T00:00:00"/>
    <m/>
  </r>
  <r>
    <n v="6"/>
    <s v="CAP_06"/>
    <s v="PAS"/>
    <x v="0"/>
    <x v="1"/>
    <s v="System should provide the capability to manage the Cap % table &amp; Program Factor changes with the Fast track rate change process."/>
    <m/>
    <x v="0"/>
    <d v="2015-02-17T00:00:00"/>
    <m/>
  </r>
  <r>
    <n v="7"/>
    <s v="CAP_07"/>
    <s v="PAS"/>
    <x v="0"/>
    <x v="2"/>
    <s v="Program Factor will be table driven and is applicable for capped policies after conversion. This  will be part of the rating algorithm for all the coverages. _x000a_This factor provides an ability to manage the premium of converted &amp; capped policies even after capping has ended._x000a_"/>
    <s v="AC (2/19/15): the program factor will be applicable WITH conversion (both at and future), not just after conversion."/>
    <x v="1"/>
    <d v="2015-02-17T00:00:00"/>
    <d v="2015-02-18T00:00:00"/>
  </r>
  <r>
    <n v="8"/>
    <s v="CAP_08"/>
    <s v="PAS"/>
    <x v="0"/>
    <x v="2"/>
    <s v="System should have the ability to uniquely identify a Program Factor  for a block of business using the same set of features used for Capping as identified in requirement CAP_05._x000a_ "/>
    <s v="AC (2/19/15): I do not see a need for this requirement."/>
    <x v="0"/>
    <d v="2015-02-17T00:00:00"/>
    <d v="2015-02-18T00:00:00"/>
  </r>
  <r>
    <n v="9"/>
    <s v="CAP_09"/>
    <s v="PAS"/>
    <x v="0"/>
    <x v="3"/>
    <s v="System should determine if the policy is eligible for capping as follows: _x000a__x000a_1) If percentage increase in premium is greater than or equal to the state/product ceiling cap , capping is applied on premium calculated in PAS. _x000a_2) If percentage decrease in premium is  less than equal to state floor cap   capping is applied on premium calculated in PAS. _x000a_3)  If percentage increase/decrease in premium  is less than the state/product ceiling cap, but greater than the state/product floor cap, the capping will not be applied."/>
    <s v="AC (2/19/15): requirement needs to specify here that this is only for initial eligibility.  Also, please define percentage increase/decrease.  The state/product ceiling and floor caps are policy term and policy period/effective date specific."/>
    <x v="0"/>
    <d v="2015-02-06T00:00:00"/>
    <d v="2015-02-11T00:00:00"/>
  </r>
  <r>
    <n v="10"/>
    <s v="CAP_10"/>
    <s v="PAS"/>
    <x v="0"/>
    <x v="3"/>
    <s v="System should calculate Capping Factor for a policy eligible for capping as follows :- _x000a_If policy is eligible for ceiling cap :- _x000a_Capping factor = [Aged Premium Calculated in Legacy System / Aged Premium Calculated in PAS (PAS)] * [1 + Ceiling Cap %]_x000a__x000a_If policy is eligible for floor cap :- _x000a_Capping factor = [Aged Premium Calculated in Legacy System / Aged Premium Calculated in PAS (PAS)] * [1 - Floor Cap %]_x000a__x000a_If policy is not eligible for ceiling or floor cap :-_x000a_Capping factor = 1_x000a__x000a_Note: Capping factor will be rounded to two decimals._x000a_"/>
    <s v="AC (2/19/15): this is only for the initial capping.  Subsequent capping is calculated differently."/>
    <x v="0"/>
    <d v="2015-02-06T00:00:00"/>
    <d v="2015-02-11T00:00:00"/>
  </r>
  <r>
    <n v="11"/>
    <s v="CAP_11"/>
    <s v="PAS"/>
    <x v="0"/>
    <x v="3"/>
    <s v="When Aged Premium from Legacy System is not available, System should use the Expiring Term Premium instead of the Aged Premium for determination of Capping and calculation of Capping Factor_x000a_Note: This scenario would be applicable during book rolls when aged premium would not be available."/>
    <s v="AC (2/19/15): Please clarify that the aged premiums from legacy are not available ONLY in the case of bookrolls.  It will always be available in the case of conversion."/>
    <x v="0"/>
    <d v="2015-02-17T00:00:00"/>
    <m/>
  </r>
  <r>
    <n v="12"/>
    <s v="CAP_12"/>
    <s v="PAS"/>
    <x v="0"/>
    <x v="4"/>
    <s v="_x000a_System should apply Capping Factor  to each coverage/vehicle (unit)/policy._x000a__x000a_System should calculate Capped Premium in PAS as follows:_x000a__x000a_Capped Premium = Premium obtained from PAS Rating Engine/Coverage/Unit * Capping factor_x000a_"/>
    <s v="ZB (2/20/2015): on the third bullet point we might want to clarify:_x000a__x000a_Capped premium = Premium obtainfrom PAS Rating Engine for coverage/vehicle (unit) * capping factor_x000a__x000a_I also want to make sure that we are clear that in property each premium bearing endorsement should be considered a coverage. It may be implicit, but if it's worth calling out we should."/>
    <x v="0"/>
    <d v="2015-02-06T00:00:00"/>
    <d v="2015-02-18T00:00:00"/>
  </r>
  <r>
    <n v="13"/>
    <s v="CAP_13"/>
    <s v="PAS"/>
    <x v="0"/>
    <x v="4"/>
    <s v="The current capping factor for the policy should be applied for other vehicles,coverages and optional coverage endorsements that are added at or subsequent to renewal"/>
    <m/>
    <x v="1"/>
    <d v="2015-02-17T00:00:00"/>
    <d v="2015-02-18T00:00:00"/>
  </r>
  <r>
    <n v="14"/>
    <s v="CAP_14"/>
    <s v="PAS"/>
    <x v="0"/>
    <x v="4"/>
    <s v="Replacement vehicles will receive the same capping factor as the other vehicles. "/>
    <m/>
    <x v="1"/>
    <d v="2015-02-17T00:00:00"/>
    <d v="2015-02-18T00:00:00"/>
  </r>
  <r>
    <n v="15"/>
    <s v="CAP_15"/>
    <s v="PAS"/>
    <x v="0"/>
    <x v="4"/>
    <s v="System should store the capping factors for each policy, as well as the capped premium for each vehicle and coverage."/>
    <m/>
    <x v="0"/>
    <d v="2015-02-17T00:00:00"/>
    <m/>
  </r>
  <r>
    <n v="16"/>
    <s v="CAP_16"/>
    <s v="PAS"/>
    <x v="0"/>
    <x v="4"/>
    <s v="Capping factor  should not be recalculated until the next renewal. They should continue to apply throughout the rest of the term. "/>
    <m/>
    <x v="0"/>
    <d v="2015-02-17T00:00:00"/>
    <m/>
  </r>
  <r>
    <n v="17"/>
    <s v="CAP_17"/>
    <s v="PAS"/>
    <x v="0"/>
    <x v="4"/>
    <s v="If the insured makes a change to their policy for the current term between the renewal generation date and the renewal effective date, the capping factor will not be recalculated."/>
    <m/>
    <x v="0"/>
    <d v="2015-02-17T00:00:00"/>
    <m/>
  </r>
  <r>
    <n v="18"/>
    <s v="CAP_18"/>
    <s v="PAS"/>
    <x v="0"/>
    <x v="4"/>
    <s v="If a capping factor is calculated and the policy has entered into their renewal term, and then a backdated endorsement is performed that impacts their prior policy term, the capping factor will not be recalculated. "/>
    <m/>
    <x v="0"/>
    <d v="2015-02-17T00:00:00"/>
    <m/>
  </r>
  <r>
    <n v="19"/>
    <s v="CAP_19"/>
    <s v="PAS"/>
    <x v="0"/>
    <x v="4"/>
    <s v="System should not apply capping If the policy is canceled and then rewritten (i.e. a new policy number is issued). However, if the policy is cancelled and then rewritten due to no fault of the customer (ex. company error), capping should continue to be applied._x000a__x000a_1) Cancelled in Legacy and Rewrite in PAS - The process for Manual Conversion would be followed._x000a_2) Both Cancellation and Rewrite in PAS due to Company Error - As part of the rewrite transaction in PAS, Capping Factor should be copied from term that is being Cancelled._x000a_3) Both Cancellation and Rewrite in PAS due to Customer Request - As part of the rewrite transaction in PAS, Capping Factor should be set to 1 for the rewritten Policy. (No capping to be applied)"/>
    <s v="AC (2/19/15): if process for manual conversion is followed, will subsequent renewals continue to apply capping?  I believe manual rates fall off at renewal.  If it will not continue to apply, we will need to have a different option._x000a__x000a_ZB (2/20/2015): What does &quot;the process for manual conversion&quot; mean? I'm not sure that I am following this requirement."/>
    <x v="0"/>
    <d v="2015-02-17T00:00:00"/>
    <d v="2015-02-18T00:00:00"/>
  </r>
  <r>
    <n v="20"/>
    <s v="CAP_20"/>
    <s v="PAS"/>
    <x v="0"/>
    <x v="3"/>
    <s v="System should calculate Subsequent Renewal Capping factor, during renewal as follows:_x000a_1) Retrieve the prior term capping factor_x000a_2) Ceiling Cap : If the prior term capping factor is &gt; 1.00, calculate the subsequent renewal term capping factor as prior term capping factor x (1 + Capping %)._x000a_3) If the prior term capping factor is &lt; 1.00, calculate the subsequent renewal term capping factor as prior term capping factor x (1 + Capping %)._x000a_4) If the prior term capping factor is = 1.00, calculate the subsequent renewal term capping factor =1_x000a_5) If the renewal term capping factor calculates exceeds 1 for floor cap or decreases below 1 for ceiling capped policies, then set renewal term capping factor to 1. These policies will not be capped further. _x000a_"/>
    <s v="AC (2/19/15): formula's should specify ceiling capping % and floor capping percentage because they can be different (not just capping %)"/>
    <x v="0"/>
    <d v="2015-02-06T00:00:00"/>
    <d v="2015-02-18T00:00:00"/>
  </r>
  <r>
    <n v="21"/>
    <s v="CAP_21"/>
    <s v="PAS"/>
    <x v="0"/>
    <x v="4"/>
    <s v="System should exclude fees and taxes while applying Capping on the policy. "/>
    <s v="AC (2/19/15): there should also be a requirement that fees that are calculated as a percentage of premium (ex. I believe KY tax is) should be calculated based on capped premiums."/>
    <x v="0"/>
    <d v="2015-02-06T00:00:00"/>
    <d v="2015-02-11T00:00:00"/>
  </r>
  <r>
    <n v="22"/>
    <s v="CAP_22"/>
    <s v="PAS"/>
    <x v="0"/>
    <x v="4"/>
    <s v="System should provide the facility to turn capping on/off for the block of policies for the combination of attributes mentioned in the Req# : CAP_04, CAP_06._x000a_The eligibility of this switch will be driven by the policy effective date."/>
    <m/>
    <x v="1"/>
    <d v="2015-02-06T00:00:00"/>
    <d v="2015-02-17T00:00:00"/>
  </r>
  <r>
    <n v="23"/>
    <s v="CAP_23"/>
    <s v="PAS"/>
    <x v="0"/>
    <x v="4"/>
    <s v="_x000a_System should apply Capping Factor  to each coverage/unit of risk/policy. _x000a__x000a_System should calculate subsequent renewal Capped Premium in PAS as follows:_x000a__x000a_subsequent renewal Capped Premium = Premium obtained from PAS Rating Engine/Coverage/Unit * Subsequent Renewal Capping factor_x000a_"/>
    <m/>
    <x v="0"/>
    <d v="2015-02-06T00:00:00"/>
    <d v="2015-02-11T00:00:00"/>
  </r>
  <r>
    <n v="24"/>
    <s v="CAP_24"/>
    <s v="PAS"/>
    <x v="0"/>
    <x v="4"/>
    <s v="System should apply Capping for Policies that are Reinstated with/without Lapse"/>
    <m/>
    <x v="0"/>
    <d v="2015-02-17T00:00:00"/>
    <m/>
  </r>
  <r>
    <n v="25"/>
    <s v="CAP_25"/>
    <s v="PAS"/>
    <x v="0"/>
    <x v="5"/>
    <s v="System should support capping for manual conversion and book rolls by enabling data capture/editing of the following attributes:_x000a_- Expiring Term Premium _x000a_- State_x000a_- Prior Carrier/Company Code_x000a_- Prior Product code_x000a_- Policy Term_x000a_- UW Company Code_x000a_- Program Code _x000a_- Policy Effective Date_x000a_Note: The premium entered should NOT include any fees, taxes."/>
    <m/>
    <x v="0"/>
    <d v="2015-02-06T00:00:00"/>
    <d v="2015-02-18T00:00:00"/>
  </r>
  <r>
    <n v="26"/>
    <s v="CAP_26"/>
    <s v="PAS"/>
    <x v="0"/>
    <x v="5"/>
    <s v="System should have the ability to override system calculated capping factor. Only authorized users are allowed to manually adjust the capping factor. This will be applicable for the current term and PAS should recalculate the current term premium using the new factor entered."/>
    <s v="RT (2/24/15): If we allow overriding, we need to capture a flag whether the capping factor is system generated or not."/>
    <x v="0"/>
    <d v="2015-02-17T00:00:00"/>
    <d v="2015-02-18T00:00:00"/>
  </r>
  <r>
    <n v="27"/>
    <s v="CAP_27"/>
    <s v="PAS"/>
    <x v="0"/>
    <x v="5"/>
    <s v="System should allow authorized users to view the Capping calculation details which include following :_x000a__x000a_Premiums used for calculating Capping from Legacy and PAS. _x000a_Capping %_x000a_Capping Factor_x000a_Floor Cap %_x000a_Ceiling Cap % _x000a_Uncapped Premium_x000a_Capped Premium_x000a_"/>
    <s v="AC (2/19/15): What is capping % here (and how is it different than celing cap/floor cap %).  Perhaps this is in a different requriement, but where are the required fields needed to allow a manual capping factor?"/>
    <x v="0"/>
    <d v="2015-02-17T00:00:00"/>
    <m/>
  </r>
  <r>
    <n v="28"/>
    <s v="CAP_28"/>
    <s v="Import Tool"/>
    <x v="0"/>
    <x v="6"/>
    <s v="System should be able to import the additional attributes from Legacy required to support capping during Policy Import process._x000a_- State_x000a_- Line of Business_x000a_- Prior Carrier/Company Code_x000a_- Prior Product code_x000a_- Policy Term_x000a_- Policy Effective Date_x000a_- Expiring Term Premium_x000a_-Aged Premium from Legacy System"/>
    <m/>
    <x v="0"/>
    <d v="2015-02-17T00:00:00"/>
    <m/>
  </r>
  <r>
    <n v="29"/>
    <s v="CAP_29"/>
    <s v="Import Tool"/>
    <x v="0"/>
    <x v="6"/>
    <s v="System should not validate premium compare rules during import process for policies where capping is applicable. "/>
    <s v="AC (2/19/15): the requirement should be that the system still does the premium compare, but there are no special hard stops."/>
    <x v="0"/>
    <d v="2015-02-17T00:00:00"/>
    <d v="2015-02-17T00:00:00"/>
  </r>
  <r>
    <n v="30"/>
    <s v="CAP_30"/>
    <s v="PAS"/>
    <x v="0"/>
    <x v="7"/>
    <s v="System should be able to store and send the following data to BDW system. These data would be used for Dislocation Analysis from BDW._x000a_- Capped Premium_x000a_- Uncapped Premium_x000a_- Policy Effective Date _x000a_- State_x000a_- Prior Carrier/Company Code_x000a_- Line of Business_x000a_- UW Company Code_x000a_- Policy Term_x000a_- Expiring Term Premium (Old Rater)_x000a_- Expiring Term Premium New Rater)_x000a_- Ceiling Cap %_x000a_- Floor Cap %_x000a_TBD"/>
    <s v="AC (2/19/15): looks like an old version of the BRD was used for this.  We are not using expiring term premium anymore.  Please update.  We need to store the capping factor, program code, prior (legacy) policy number."/>
    <x v="0"/>
    <d v="2015-02-06T00:00:00"/>
    <d v="2015-02-11T00:00:00"/>
  </r>
  <r>
    <n v="31"/>
    <s v="CAP_31"/>
    <s v="PAS"/>
    <x v="0"/>
    <x v="7"/>
    <s v="System should NOT print/display Capping percentages and factors on any customer facing documents."/>
    <m/>
    <x v="0"/>
    <d v="2015-02-06T00:00:00"/>
    <d v="2015-02-11T00:00:00"/>
  </r>
  <r>
    <n v="32"/>
    <s v="CAP_32"/>
    <s v="PAS"/>
    <x v="0"/>
    <x v="7"/>
    <s v="System should NOT display Capping percentages Capping factor &amp; and Program factor in any agent/customer facing applications.(E.g. Comp Raters, Quick Quote, Self Service Portals etc.)_x000a_It should be available only for the authorised users."/>
    <m/>
    <x v="0"/>
    <d v="2015-02-17T00:00:00"/>
    <m/>
  </r>
  <r>
    <n v="33"/>
    <s v="CAP_33"/>
    <s v="PAS"/>
    <x v="0"/>
    <x v="7"/>
    <s v="System should have the functionality to run all policies through the capping logic to understand capping impacts prior to renewal offers generating (ex. if we do a rate change and want to know the premiums once it runs through the capping logic, the system should be able to do this)"/>
    <s v="AC (2/19/15): this is a nice to have"/>
    <x v="0"/>
    <d v="2015-02-17T00:00:00"/>
    <m/>
  </r>
  <r>
    <n v="34"/>
    <s v="CAP_34"/>
    <s v="PAS"/>
    <x v="1"/>
    <x v="8"/>
    <s v="System should generate the conversion premium variance report &amp; it should include capped policies also with the following additional fields :_x000a_- Aged Premium from Legacy_x000a_- Uncapped Premium from PAS_x000a_- Capped Premium from PAS_x000a_"/>
    <s v="AC (2/19/15): additional field we'd like to get (nice to have) is expiring term premium from Legacy"/>
    <x v="0"/>
    <d v="2015-02-18T00:00:00"/>
    <m/>
  </r>
  <r>
    <n v="35"/>
    <s v="CAP_35"/>
    <s v="PAS"/>
    <x v="1"/>
    <x v="8"/>
    <s v="For Audit Trail system should store the date when capping factor was calculated."/>
    <m/>
    <x v="0"/>
    <d v="2015-02-18T00:00:00"/>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r>
    <m/>
    <m/>
    <m/>
    <x v="1"/>
    <x v="8"/>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
  <location ref="A10:B20" firstHeaderRow="1" firstDataRow="1" firstDataCol="1"/>
  <pivotFields count="10">
    <pivotField showAll="0"/>
    <pivotField showAll="0"/>
    <pivotField showAll="0"/>
    <pivotField axis="axisRow" showAll="0">
      <items count="3">
        <item x="0"/>
        <item h="1" x="1"/>
        <item t="default"/>
      </items>
    </pivotField>
    <pivotField axis="axisRow" showAll="0">
      <items count="11">
        <item x="0"/>
        <item x="1"/>
        <item x="2"/>
        <item x="3"/>
        <item x="4"/>
        <item x="5"/>
        <item x="6"/>
        <item m="1" x="9"/>
        <item x="7"/>
        <item x="8"/>
        <item t="default"/>
      </items>
    </pivotField>
    <pivotField dataField="1" showAll="0"/>
    <pivotField showAll="0"/>
    <pivotField showAll="0"/>
    <pivotField showAll="0"/>
    <pivotField showAll="0"/>
  </pivotFields>
  <rowFields count="2">
    <field x="3"/>
    <field x="4"/>
  </rowFields>
  <rowItems count="10">
    <i>
      <x/>
    </i>
    <i r="1">
      <x/>
    </i>
    <i r="1">
      <x v="1"/>
    </i>
    <i r="1">
      <x v="2"/>
    </i>
    <i r="1">
      <x v="3"/>
    </i>
    <i r="1">
      <x v="4"/>
    </i>
    <i r="1">
      <x v="5"/>
    </i>
    <i r="1">
      <x v="6"/>
    </i>
    <i r="1">
      <x v="8"/>
    </i>
    <i t="grand">
      <x/>
    </i>
  </rowItems>
  <colItems count="1">
    <i/>
  </colItems>
  <dataFields count="1">
    <dataField name="Count of Requirement"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B5" firstHeaderRow="1" firstDataRow="1" firstDataCol="1"/>
  <pivotFields count="10">
    <pivotField showAll="0"/>
    <pivotField showAll="0"/>
    <pivotField showAll="0"/>
    <pivotField showAll="0"/>
    <pivotField showAll="0"/>
    <pivotField dataField="1" showAll="0"/>
    <pivotField showAll="0"/>
    <pivotField axis="axisRow" showAll="0">
      <items count="5">
        <item m="1" x="3"/>
        <item x="0"/>
        <item h="1" x="2"/>
        <item h="1" x="1"/>
        <item t="default"/>
      </items>
    </pivotField>
    <pivotField showAll="0"/>
    <pivotField showAll="0"/>
  </pivotFields>
  <rowFields count="1">
    <field x="7"/>
  </rowFields>
  <rowItems count="2">
    <i>
      <x v="1"/>
    </i>
    <i t="grand">
      <x/>
    </i>
  </rowItems>
  <colItems count="1">
    <i/>
  </colItems>
  <dataFields count="1">
    <dataField name="Count of Requireme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9"/>
  <sheetViews>
    <sheetView workbookViewId="0">
      <selection activeCell="E6" sqref="E6:F6"/>
    </sheetView>
  </sheetViews>
  <sheetFormatPr defaultRowHeight="15" x14ac:dyDescent="0.25"/>
  <cols>
    <col min="1" max="1" width="3.85546875" style="4" customWidth="1"/>
    <col min="2" max="2" width="9.140625" style="4"/>
    <col min="3" max="3" width="28.28515625" style="4" customWidth="1"/>
    <col min="4" max="4" width="33" style="4" customWidth="1"/>
    <col min="5" max="6" width="36.85546875" style="4" customWidth="1"/>
    <col min="7" max="16384" width="9.140625" style="4"/>
  </cols>
  <sheetData>
    <row r="1" spans="2:6" ht="21" x14ac:dyDescent="0.25">
      <c r="B1" s="66" t="s">
        <v>32</v>
      </c>
      <c r="C1" s="64"/>
      <c r="D1" s="64"/>
      <c r="E1" s="64"/>
      <c r="F1" s="64"/>
    </row>
    <row r="4" spans="2:6" x14ac:dyDescent="0.25">
      <c r="B4" s="67" t="s">
        <v>0</v>
      </c>
      <c r="C4" s="67" t="s">
        <v>1</v>
      </c>
      <c r="D4" s="67" t="s">
        <v>2</v>
      </c>
      <c r="E4" s="167" t="s">
        <v>3</v>
      </c>
      <c r="F4" s="167"/>
    </row>
    <row r="5" spans="2:6" ht="22.5" customHeight="1" x14ac:dyDescent="0.25">
      <c r="B5" s="68">
        <v>42040</v>
      </c>
      <c r="C5" s="69" t="s">
        <v>4</v>
      </c>
      <c r="D5" s="70">
        <v>0.9</v>
      </c>
      <c r="E5" s="168" t="s">
        <v>244</v>
      </c>
      <c r="F5" s="168"/>
    </row>
    <row r="6" spans="2:6" ht="66.75" customHeight="1" x14ac:dyDescent="0.25">
      <c r="B6" s="68">
        <v>42053</v>
      </c>
      <c r="C6" s="69" t="s">
        <v>4</v>
      </c>
      <c r="D6" s="70">
        <v>1</v>
      </c>
      <c r="E6" s="168" t="s">
        <v>245</v>
      </c>
      <c r="F6" s="168"/>
    </row>
    <row r="7" spans="2:6" x14ac:dyDescent="0.25">
      <c r="B7" s="68"/>
      <c r="C7" s="69"/>
      <c r="D7" s="70"/>
      <c r="E7" s="168"/>
      <c r="F7" s="168"/>
    </row>
    <row r="8" spans="2:6" ht="25.5" customHeight="1" x14ac:dyDescent="0.25">
      <c r="B8" s="68"/>
      <c r="C8" s="69"/>
      <c r="D8" s="70"/>
      <c r="E8" s="168"/>
      <c r="F8" s="168"/>
    </row>
    <row r="9" spans="2:6" x14ac:dyDescent="0.25">
      <c r="B9" s="2"/>
      <c r="C9" s="2"/>
      <c r="D9" s="2"/>
      <c r="E9" s="2"/>
      <c r="F9" s="2"/>
    </row>
    <row r="10" spans="2:6" ht="21" x14ac:dyDescent="0.25">
      <c r="B10" s="66" t="s">
        <v>5</v>
      </c>
      <c r="D10" s="65"/>
    </row>
    <row r="11" spans="2:6" x14ac:dyDescent="0.25">
      <c r="B11" s="67" t="s">
        <v>0</v>
      </c>
      <c r="C11" s="67" t="s">
        <v>6</v>
      </c>
      <c r="D11" s="67" t="s">
        <v>7</v>
      </c>
      <c r="E11" s="67" t="s">
        <v>8</v>
      </c>
      <c r="F11" s="67" t="s">
        <v>9</v>
      </c>
    </row>
    <row r="12" spans="2:6" x14ac:dyDescent="0.25">
      <c r="B12" s="68"/>
      <c r="C12" s="69"/>
      <c r="D12" s="71"/>
      <c r="E12" s="71"/>
      <c r="F12" s="72"/>
    </row>
    <row r="13" spans="2:6" x14ac:dyDescent="0.25">
      <c r="B13" s="68"/>
      <c r="C13" s="69"/>
      <c r="D13" s="71"/>
      <c r="E13" s="71"/>
      <c r="F13" s="72"/>
    </row>
    <row r="14" spans="2:6" x14ac:dyDescent="0.25">
      <c r="B14" s="68"/>
      <c r="C14" s="69"/>
      <c r="D14" s="71"/>
      <c r="E14" s="71"/>
      <c r="F14" s="73"/>
    </row>
    <row r="15" spans="2:6" x14ac:dyDescent="0.25">
      <c r="B15" s="68"/>
      <c r="C15" s="69"/>
      <c r="D15" s="71"/>
      <c r="E15" s="71"/>
      <c r="F15" s="72"/>
    </row>
    <row r="16" spans="2:6" x14ac:dyDescent="0.25">
      <c r="B16" s="68"/>
      <c r="C16" s="69"/>
      <c r="D16" s="71"/>
      <c r="E16" s="71"/>
      <c r="F16" s="72"/>
    </row>
    <row r="17" spans="2:6" x14ac:dyDescent="0.25">
      <c r="B17" s="68"/>
      <c r="C17" s="69"/>
      <c r="D17" s="71"/>
      <c r="E17" s="71"/>
      <c r="F17" s="72"/>
    </row>
    <row r="18" spans="2:6" x14ac:dyDescent="0.25">
      <c r="B18" s="68"/>
      <c r="C18" s="69"/>
      <c r="D18" s="71"/>
      <c r="E18" s="71"/>
      <c r="F18" s="72"/>
    </row>
    <row r="19" spans="2:6" ht="15" customHeight="1" x14ac:dyDescent="0.25">
      <c r="B19" s="68"/>
      <c r="C19" s="69"/>
      <c r="D19" s="71"/>
      <c r="E19" s="71"/>
      <c r="F19" s="72"/>
    </row>
    <row r="20" spans="2:6" x14ac:dyDescent="0.25">
      <c r="B20" s="68"/>
      <c r="C20" s="69"/>
      <c r="D20" s="71"/>
      <c r="E20" s="71"/>
      <c r="F20" s="72"/>
    </row>
    <row r="21" spans="2:6" x14ac:dyDescent="0.25">
      <c r="B21" s="68"/>
      <c r="C21" s="69"/>
      <c r="D21" s="71"/>
      <c r="E21" s="71"/>
      <c r="F21" s="72"/>
    </row>
    <row r="22" spans="2:6" x14ac:dyDescent="0.25">
      <c r="B22" s="68"/>
      <c r="C22" s="69"/>
      <c r="D22" s="71"/>
      <c r="E22" s="71"/>
      <c r="F22" s="72"/>
    </row>
    <row r="23" spans="2:6" x14ac:dyDescent="0.25">
      <c r="B23" s="68"/>
      <c r="C23" s="69"/>
      <c r="D23" s="71"/>
      <c r="E23" s="71"/>
      <c r="F23" s="72"/>
    </row>
    <row r="24" spans="2:6" x14ac:dyDescent="0.25">
      <c r="B24" s="68"/>
      <c r="C24" s="69"/>
      <c r="D24" s="71"/>
      <c r="E24" s="71"/>
      <c r="F24" s="72"/>
    </row>
    <row r="25" spans="2:6" x14ac:dyDescent="0.25">
      <c r="B25" s="68"/>
      <c r="C25" s="69"/>
      <c r="D25" s="71"/>
      <c r="E25" s="71"/>
      <c r="F25" s="72"/>
    </row>
    <row r="26" spans="2:6" x14ac:dyDescent="0.25">
      <c r="B26" s="68"/>
      <c r="C26" s="69"/>
      <c r="D26" s="71"/>
      <c r="E26" s="71"/>
      <c r="F26" s="72"/>
    </row>
    <row r="27" spans="2:6" x14ac:dyDescent="0.25">
      <c r="B27" s="68"/>
      <c r="C27" s="69"/>
      <c r="D27" s="71"/>
      <c r="E27" s="71"/>
      <c r="F27" s="72"/>
    </row>
    <row r="28" spans="2:6" x14ac:dyDescent="0.25">
      <c r="B28" s="68"/>
      <c r="C28" s="69"/>
      <c r="D28" s="74"/>
      <c r="E28" s="71"/>
      <c r="F28" s="72"/>
    </row>
    <row r="29" spans="2:6" ht="15" customHeight="1" x14ac:dyDescent="0.25">
      <c r="B29" s="68"/>
      <c r="C29" s="69"/>
      <c r="D29" s="71"/>
      <c r="E29" s="71"/>
      <c r="F29" s="72"/>
    </row>
    <row r="30" spans="2:6" ht="15" customHeight="1" x14ac:dyDescent="0.25">
      <c r="B30" s="68"/>
      <c r="C30" s="69"/>
      <c r="D30" s="71"/>
      <c r="E30" s="71"/>
      <c r="F30" s="72"/>
    </row>
    <row r="31" spans="2:6" x14ac:dyDescent="0.25">
      <c r="B31" s="68"/>
      <c r="C31" s="69"/>
      <c r="D31" s="71"/>
      <c r="E31" s="71"/>
      <c r="F31" s="72"/>
    </row>
    <row r="32" spans="2:6" x14ac:dyDescent="0.25">
      <c r="B32" s="68"/>
      <c r="C32" s="69"/>
      <c r="D32" s="71"/>
      <c r="E32" s="71"/>
      <c r="F32" s="72"/>
    </row>
    <row r="33" spans="2:6" x14ac:dyDescent="0.25">
      <c r="B33" s="68"/>
      <c r="C33" s="69"/>
      <c r="D33" s="71"/>
      <c r="E33" s="71"/>
      <c r="F33" s="72"/>
    </row>
    <row r="34" spans="2:6" x14ac:dyDescent="0.25">
      <c r="B34" s="68"/>
      <c r="C34" s="69"/>
      <c r="D34" s="71"/>
      <c r="E34" s="71"/>
      <c r="F34" s="72"/>
    </row>
    <row r="35" spans="2:6" ht="15" customHeight="1" x14ac:dyDescent="0.25">
      <c r="B35" s="68"/>
      <c r="C35" s="69"/>
      <c r="D35" s="71"/>
      <c r="E35" s="71"/>
      <c r="F35" s="72"/>
    </row>
    <row r="36" spans="2:6" x14ac:dyDescent="0.25">
      <c r="B36" s="68"/>
      <c r="C36" s="69"/>
      <c r="D36" s="71"/>
      <c r="E36" s="71"/>
      <c r="F36" s="72"/>
    </row>
    <row r="37" spans="2:6" x14ac:dyDescent="0.25">
      <c r="B37" s="68"/>
      <c r="C37" s="69"/>
      <c r="D37" s="71"/>
      <c r="E37" s="71"/>
      <c r="F37" s="72"/>
    </row>
    <row r="38" spans="2:6" x14ac:dyDescent="0.25">
      <c r="B38" s="68"/>
      <c r="C38" s="69"/>
      <c r="D38" s="71"/>
      <c r="E38" s="71"/>
      <c r="F38" s="72"/>
    </row>
    <row r="39" spans="2:6" x14ac:dyDescent="0.25">
      <c r="B39" s="68"/>
      <c r="C39" s="69"/>
      <c r="D39" s="71"/>
      <c r="E39" s="71"/>
      <c r="F39" s="72"/>
    </row>
    <row r="40" spans="2:6" x14ac:dyDescent="0.25">
      <c r="B40" s="68"/>
      <c r="C40" s="69"/>
      <c r="D40" s="71"/>
      <c r="E40" s="71"/>
      <c r="F40" s="72"/>
    </row>
    <row r="41" spans="2:6" ht="15" customHeight="1" x14ac:dyDescent="0.25">
      <c r="B41" s="68"/>
      <c r="C41" s="69"/>
      <c r="D41" s="71"/>
      <c r="E41" s="71"/>
      <c r="F41" s="72"/>
    </row>
    <row r="42" spans="2:6" ht="15" customHeight="1" x14ac:dyDescent="0.25">
      <c r="B42" s="68"/>
      <c r="C42" s="69"/>
      <c r="D42" s="71"/>
      <c r="E42" s="71"/>
      <c r="F42" s="72"/>
    </row>
    <row r="43" spans="2:6" ht="15" customHeight="1" x14ac:dyDescent="0.25">
      <c r="B43" s="68"/>
      <c r="C43" s="69"/>
      <c r="D43" s="71"/>
      <c r="E43" s="71"/>
      <c r="F43" s="72"/>
    </row>
    <row r="44" spans="2:6" x14ac:dyDescent="0.25">
      <c r="B44" s="68"/>
      <c r="C44" s="69"/>
      <c r="D44" s="71"/>
      <c r="E44" s="71"/>
      <c r="F44" s="72"/>
    </row>
    <row r="45" spans="2:6" x14ac:dyDescent="0.25">
      <c r="B45" s="68"/>
      <c r="C45" s="69"/>
      <c r="D45" s="71"/>
      <c r="E45" s="71"/>
      <c r="F45" s="72"/>
    </row>
    <row r="46" spans="2:6" x14ac:dyDescent="0.25">
      <c r="B46" s="68"/>
      <c r="C46" s="69"/>
      <c r="D46" s="71"/>
      <c r="E46" s="71"/>
      <c r="F46" s="72"/>
    </row>
    <row r="47" spans="2:6" x14ac:dyDescent="0.25">
      <c r="B47" s="68"/>
      <c r="C47" s="69"/>
      <c r="D47" s="71"/>
      <c r="E47" s="71"/>
      <c r="F47" s="72"/>
    </row>
    <row r="48" spans="2:6" x14ac:dyDescent="0.25">
      <c r="B48" s="68"/>
      <c r="C48" s="69"/>
      <c r="D48" s="71"/>
      <c r="E48" s="71"/>
      <c r="F48" s="72"/>
    </row>
    <row r="49" spans="2:6" x14ac:dyDescent="0.25">
      <c r="B49" s="68"/>
      <c r="C49" s="69"/>
      <c r="D49" s="71"/>
      <c r="E49" s="71"/>
      <c r="F49" s="72"/>
    </row>
    <row r="50" spans="2:6" x14ac:dyDescent="0.25">
      <c r="B50" s="68"/>
      <c r="C50" s="69"/>
      <c r="D50" s="71"/>
      <c r="E50" s="71"/>
      <c r="F50" s="72"/>
    </row>
    <row r="51" spans="2:6" x14ac:dyDescent="0.25">
      <c r="B51" s="68"/>
      <c r="C51" s="69"/>
      <c r="D51" s="71"/>
      <c r="E51" s="71"/>
      <c r="F51" s="72"/>
    </row>
    <row r="52" spans="2:6" x14ac:dyDescent="0.25">
      <c r="B52" s="68"/>
      <c r="C52" s="69"/>
      <c r="D52" s="71"/>
      <c r="E52" s="71"/>
      <c r="F52" s="72"/>
    </row>
    <row r="53" spans="2:6" x14ac:dyDescent="0.25">
      <c r="B53" s="68"/>
      <c r="C53" s="69"/>
      <c r="D53" s="71"/>
      <c r="E53" s="71"/>
      <c r="F53" s="72"/>
    </row>
    <row r="54" spans="2:6" x14ac:dyDescent="0.25">
      <c r="B54" s="68"/>
      <c r="C54" s="69"/>
      <c r="D54" s="71"/>
      <c r="E54" s="71"/>
      <c r="F54" s="72"/>
    </row>
    <row r="55" spans="2:6" x14ac:dyDescent="0.25">
      <c r="B55" s="68"/>
      <c r="C55" s="69"/>
      <c r="D55" s="71"/>
      <c r="E55" s="71"/>
      <c r="F55" s="72"/>
    </row>
    <row r="56" spans="2:6" x14ac:dyDescent="0.25">
      <c r="B56" s="68"/>
      <c r="C56" s="69"/>
      <c r="D56" s="71"/>
      <c r="E56" s="71"/>
      <c r="F56" s="73"/>
    </row>
    <row r="57" spans="2:6" x14ac:dyDescent="0.25">
      <c r="B57" s="68"/>
      <c r="C57" s="69"/>
      <c r="D57" s="71"/>
      <c r="E57" s="71"/>
      <c r="F57" s="72"/>
    </row>
    <row r="58" spans="2:6" x14ac:dyDescent="0.25">
      <c r="B58" s="68"/>
      <c r="C58" s="69"/>
      <c r="D58" s="71"/>
      <c r="E58" s="71"/>
      <c r="F58" s="72"/>
    </row>
    <row r="59" spans="2:6" x14ac:dyDescent="0.25">
      <c r="B59" s="68"/>
      <c r="C59" s="69"/>
      <c r="D59" s="71"/>
      <c r="E59" s="71"/>
      <c r="F59" s="72"/>
    </row>
    <row r="60" spans="2:6" x14ac:dyDescent="0.25">
      <c r="B60" s="68"/>
      <c r="C60" s="69"/>
      <c r="D60" s="71"/>
      <c r="E60" s="71"/>
      <c r="F60" s="72"/>
    </row>
    <row r="61" spans="2:6" x14ac:dyDescent="0.25">
      <c r="B61" s="68"/>
      <c r="C61" s="69"/>
      <c r="D61" s="71"/>
      <c r="E61" s="71"/>
      <c r="F61" s="72"/>
    </row>
    <row r="62" spans="2:6" x14ac:dyDescent="0.25">
      <c r="B62" s="68"/>
      <c r="C62" s="69"/>
      <c r="D62" s="71"/>
      <c r="E62" s="71"/>
      <c r="F62" s="72"/>
    </row>
    <row r="63" spans="2:6" x14ac:dyDescent="0.25">
      <c r="B63" s="68"/>
      <c r="C63" s="69"/>
      <c r="D63" s="71"/>
      <c r="E63" s="71"/>
      <c r="F63" s="72"/>
    </row>
    <row r="64" spans="2:6" x14ac:dyDescent="0.25">
      <c r="B64" s="68"/>
      <c r="C64" s="69"/>
      <c r="D64" s="71"/>
      <c r="E64" s="71"/>
      <c r="F64" s="73"/>
    </row>
    <row r="65" spans="2:6" ht="15" customHeight="1" x14ac:dyDescent="0.25">
      <c r="B65" s="68"/>
      <c r="C65" s="69"/>
      <c r="D65" s="71"/>
      <c r="E65" s="71"/>
      <c r="F65" s="72"/>
    </row>
    <row r="66" spans="2:6" x14ac:dyDescent="0.25">
      <c r="B66" s="68"/>
      <c r="C66" s="69"/>
      <c r="D66" s="71"/>
      <c r="E66" s="71"/>
      <c r="F66" s="73"/>
    </row>
    <row r="67" spans="2:6" ht="15" customHeight="1" x14ac:dyDescent="0.25">
      <c r="B67" s="68"/>
      <c r="C67" s="69"/>
      <c r="D67" s="71"/>
      <c r="E67" s="71"/>
      <c r="F67" s="72"/>
    </row>
    <row r="68" spans="2:6" ht="15" customHeight="1" x14ac:dyDescent="0.25">
      <c r="B68" s="68"/>
      <c r="C68" s="69"/>
      <c r="D68" s="71"/>
      <c r="E68" s="71"/>
      <c r="F68" s="72"/>
    </row>
    <row r="69" spans="2:6" ht="15" customHeight="1" x14ac:dyDescent="0.25">
      <c r="B69" s="68"/>
      <c r="C69" s="69"/>
      <c r="D69" s="71"/>
      <c r="E69" s="71"/>
      <c r="F69" s="72"/>
    </row>
  </sheetData>
  <mergeCells count="5">
    <mergeCell ref="E4:F4"/>
    <mergeCell ref="E5:F5"/>
    <mergeCell ref="E6:F6"/>
    <mergeCell ref="E7:F7"/>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workbookViewId="0">
      <selection activeCell="C14" sqref="C14"/>
    </sheetView>
  </sheetViews>
  <sheetFormatPr defaultRowHeight="15" x14ac:dyDescent="0.25"/>
  <cols>
    <col min="1" max="1" width="9.140625" style="41"/>
    <col min="2" max="2" width="28" style="41" bestFit="1" customWidth="1"/>
    <col min="3" max="3" width="56.7109375" style="41" bestFit="1" customWidth="1"/>
    <col min="4" max="16384" width="9.140625" style="41"/>
  </cols>
  <sheetData>
    <row r="3" spans="2:4" x14ac:dyDescent="0.25">
      <c r="B3" s="105" t="s">
        <v>192</v>
      </c>
      <c r="C3" s="105" t="s">
        <v>10</v>
      </c>
      <c r="D3" s="100"/>
    </row>
    <row r="4" spans="2:4" x14ac:dyDescent="0.25">
      <c r="B4" s="5" t="s">
        <v>172</v>
      </c>
      <c r="C4" s="48" t="s">
        <v>193</v>
      </c>
    </row>
    <row r="5" spans="2:4" x14ac:dyDescent="0.25">
      <c r="B5" s="5" t="s">
        <v>31</v>
      </c>
      <c r="C5" s="48" t="s">
        <v>194</v>
      </c>
    </row>
    <row r="6" spans="2:4" x14ac:dyDescent="0.25">
      <c r="B6" s="5" t="s">
        <v>173</v>
      </c>
      <c r="C6" s="48" t="s">
        <v>195</v>
      </c>
    </row>
    <row r="7" spans="2:4" x14ac:dyDescent="0.25">
      <c r="B7" s="5" t="s">
        <v>174</v>
      </c>
      <c r="C7" s="48" t="s">
        <v>174</v>
      </c>
    </row>
    <row r="8" spans="2:4" x14ac:dyDescent="0.25">
      <c r="B8" s="5" t="s">
        <v>175</v>
      </c>
      <c r="C8" s="48" t="s">
        <v>196</v>
      </c>
    </row>
    <row r="9" spans="2:4" x14ac:dyDescent="0.25">
      <c r="B9" s="5" t="s">
        <v>176</v>
      </c>
      <c r="C9" s="48" t="s">
        <v>197</v>
      </c>
    </row>
  </sheetData>
  <hyperlinks>
    <hyperlink ref="B4" location="Legend!A1" display="Legend"/>
    <hyperlink ref="B5" location="'Capping Requirements'!A1" display="Capping Requirements"/>
    <hyperlink ref="B6" location="'Capping Examples'!A1" display="Capping Examples"/>
    <hyperlink ref="B7" location="'Capping Process Flow'!A1" display="Capping Process Flow"/>
    <hyperlink ref="B8" location="'Assumptions-Dependencies'!A1" display="Assumptions &amp; Dependencies"/>
    <hyperlink ref="B9" location="'Action Items'!A1" display="Open Item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opLeftCell="A4" zoomScaleNormal="100" workbookViewId="0">
      <selection activeCell="B16" sqref="B16"/>
    </sheetView>
  </sheetViews>
  <sheetFormatPr defaultRowHeight="15" x14ac:dyDescent="0.25"/>
  <cols>
    <col min="1" max="1" width="24.85546875" style="42" bestFit="1" customWidth="1"/>
    <col min="2" max="2" width="86.5703125" style="42" customWidth="1"/>
    <col min="3" max="3" width="70.140625" style="42" bestFit="1" customWidth="1"/>
    <col min="4" max="16384" width="9.140625" style="42"/>
  </cols>
  <sheetData>
    <row r="1" spans="1:3" ht="15.75" x14ac:dyDescent="0.25">
      <c r="A1" s="47" t="s">
        <v>90</v>
      </c>
    </row>
    <row r="2" spans="1:3" x14ac:dyDescent="0.25">
      <c r="A2" s="46" t="s">
        <v>18</v>
      </c>
      <c r="B2" s="46" t="s">
        <v>81</v>
      </c>
      <c r="C2" s="46" t="s">
        <v>10</v>
      </c>
    </row>
    <row r="3" spans="1:3" x14ac:dyDescent="0.25">
      <c r="A3" s="43" t="s">
        <v>24</v>
      </c>
      <c r="B3" s="44" t="s">
        <v>34</v>
      </c>
      <c r="C3" s="43" t="s">
        <v>189</v>
      </c>
    </row>
    <row r="4" spans="1:3" x14ac:dyDescent="0.25">
      <c r="A4" s="43"/>
      <c r="B4" s="45" t="s">
        <v>35</v>
      </c>
      <c r="C4" s="43" t="s">
        <v>189</v>
      </c>
    </row>
    <row r="5" spans="1:3" x14ac:dyDescent="0.25">
      <c r="A5" s="43"/>
      <c r="B5" s="45" t="s">
        <v>33</v>
      </c>
      <c r="C5" s="43" t="s">
        <v>190</v>
      </c>
    </row>
    <row r="6" spans="1:3" x14ac:dyDescent="0.25">
      <c r="A6" s="43"/>
      <c r="B6" s="45" t="s">
        <v>77</v>
      </c>
      <c r="C6" s="43" t="s">
        <v>188</v>
      </c>
    </row>
    <row r="7" spans="1:3" x14ac:dyDescent="0.25">
      <c r="A7" s="43"/>
      <c r="B7" s="45" t="s">
        <v>76</v>
      </c>
      <c r="C7" s="43" t="s">
        <v>191</v>
      </c>
    </row>
    <row r="8" spans="1:3" x14ac:dyDescent="0.25">
      <c r="A8" s="43"/>
      <c r="B8" s="45" t="s">
        <v>79</v>
      </c>
      <c r="C8" s="43" t="s">
        <v>89</v>
      </c>
    </row>
    <row r="9" spans="1:3" x14ac:dyDescent="0.25">
      <c r="A9" s="43"/>
      <c r="B9" s="45" t="s">
        <v>78</v>
      </c>
      <c r="C9" s="43" t="s">
        <v>87</v>
      </c>
    </row>
    <row r="10" spans="1:3" x14ac:dyDescent="0.25">
      <c r="A10" s="43"/>
      <c r="B10" s="45" t="s">
        <v>80</v>
      </c>
      <c r="C10" s="43" t="s">
        <v>88</v>
      </c>
    </row>
    <row r="11" spans="1:3" x14ac:dyDescent="0.25">
      <c r="A11" s="43"/>
      <c r="B11" s="45" t="s">
        <v>85</v>
      </c>
      <c r="C11" s="43" t="s">
        <v>86</v>
      </c>
    </row>
    <row r="13" spans="1:3" ht="15.75" x14ac:dyDescent="0.25">
      <c r="A13" s="47" t="s">
        <v>91</v>
      </c>
    </row>
    <row r="14" spans="1:3" x14ac:dyDescent="0.25">
      <c r="A14" s="46" t="s">
        <v>43</v>
      </c>
      <c r="B14" s="46" t="s">
        <v>73</v>
      </c>
    </row>
    <row r="15" spans="1:3" ht="60" x14ac:dyDescent="0.25">
      <c r="A15" s="43" t="s">
        <v>35</v>
      </c>
      <c r="B15" s="99" t="s">
        <v>82</v>
      </c>
    </row>
    <row r="16" spans="1:3" x14ac:dyDescent="0.25">
      <c r="A16" s="43" t="s">
        <v>33</v>
      </c>
      <c r="B16" s="43"/>
    </row>
    <row r="17" spans="1:2" x14ac:dyDescent="0.25">
      <c r="A17" s="43" t="s">
        <v>72</v>
      </c>
      <c r="B17" s="43"/>
    </row>
    <row r="18" spans="1:2" x14ac:dyDescent="0.25">
      <c r="A18" s="43" t="s">
        <v>34</v>
      </c>
      <c r="B18" s="43"/>
    </row>
    <row r="19" spans="1:2" x14ac:dyDescent="0.25">
      <c r="A19" s="43" t="s">
        <v>74</v>
      </c>
      <c r="B19" s="43"/>
    </row>
    <row r="20" spans="1:2" x14ac:dyDescent="0.25">
      <c r="A20" s="43" t="s">
        <v>75</v>
      </c>
      <c r="B20" s="4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heetViews>
  <sheetFormatPr defaultRowHeight="15" x14ac:dyDescent="0.25"/>
  <cols>
    <col min="1" max="1" width="16.5703125" customWidth="1"/>
    <col min="2" max="2" width="21" bestFit="1" customWidth="1"/>
  </cols>
  <sheetData>
    <row r="3" spans="1:2" x14ac:dyDescent="0.25">
      <c r="A3" s="38" t="s">
        <v>12</v>
      </c>
      <c r="B3" t="s">
        <v>13</v>
      </c>
    </row>
    <row r="4" spans="1:2" x14ac:dyDescent="0.25">
      <c r="A4" s="39" t="s">
        <v>177</v>
      </c>
      <c r="B4" s="40">
        <v>31</v>
      </c>
    </row>
    <row r="5" spans="1:2" x14ac:dyDescent="0.25">
      <c r="A5" s="39" t="s">
        <v>14</v>
      </c>
      <c r="B5" s="40">
        <v>31</v>
      </c>
    </row>
    <row r="10" spans="1:2" x14ac:dyDescent="0.25">
      <c r="A10" s="38" t="s">
        <v>12</v>
      </c>
      <c r="B10" t="s">
        <v>13</v>
      </c>
    </row>
    <row r="11" spans="1:2" x14ac:dyDescent="0.25">
      <c r="A11" s="39" t="s">
        <v>24</v>
      </c>
      <c r="B11" s="40">
        <v>33</v>
      </c>
    </row>
    <row r="12" spans="1:2" x14ac:dyDescent="0.25">
      <c r="A12" s="92" t="s">
        <v>121</v>
      </c>
      <c r="B12" s="40">
        <v>3</v>
      </c>
    </row>
    <row r="13" spans="1:2" x14ac:dyDescent="0.25">
      <c r="A13" s="92" t="s">
        <v>122</v>
      </c>
      <c r="B13" s="40">
        <v>3</v>
      </c>
    </row>
    <row r="14" spans="1:2" x14ac:dyDescent="0.25">
      <c r="A14" s="92" t="s">
        <v>123</v>
      </c>
      <c r="B14" s="40">
        <v>2</v>
      </c>
    </row>
    <row r="15" spans="1:2" x14ac:dyDescent="0.25">
      <c r="A15" s="92" t="s">
        <v>124</v>
      </c>
      <c r="B15" s="40">
        <v>4</v>
      </c>
    </row>
    <row r="16" spans="1:2" x14ac:dyDescent="0.25">
      <c r="A16" s="92" t="s">
        <v>125</v>
      </c>
      <c r="B16" s="40">
        <v>12</v>
      </c>
    </row>
    <row r="17" spans="1:2" x14ac:dyDescent="0.25">
      <c r="A17" s="92" t="s">
        <v>126</v>
      </c>
      <c r="B17" s="40">
        <v>3</v>
      </c>
    </row>
    <row r="18" spans="1:2" x14ac:dyDescent="0.25">
      <c r="A18" s="92" t="s">
        <v>127</v>
      </c>
      <c r="B18" s="40">
        <v>2</v>
      </c>
    </row>
    <row r="19" spans="1:2" x14ac:dyDescent="0.25">
      <c r="A19" s="92" t="s">
        <v>128</v>
      </c>
      <c r="B19" s="40">
        <v>4</v>
      </c>
    </row>
    <row r="20" spans="1:2" x14ac:dyDescent="0.25">
      <c r="A20" s="39" t="s">
        <v>14</v>
      </c>
      <c r="B20" s="40">
        <v>33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
  <sheetViews>
    <sheetView zoomScale="80" zoomScaleNormal="80" workbookViewId="0">
      <pane ySplit="1" topLeftCell="A26" activePane="bottomLeft" state="frozen"/>
      <selection activeCell="D28" sqref="D28"/>
      <selection pane="bottomLeft" activeCell="G2" sqref="G2"/>
    </sheetView>
  </sheetViews>
  <sheetFormatPr defaultRowHeight="15" x14ac:dyDescent="0.25"/>
  <cols>
    <col min="1" max="1" width="9.5703125" style="122" customWidth="1"/>
    <col min="2" max="2" width="14.5703125" style="140" customWidth="1"/>
    <col min="3" max="3" width="11.7109375" style="122" customWidth="1"/>
    <col min="4" max="4" width="14.28515625" style="122" customWidth="1"/>
    <col min="5" max="5" width="22.28515625" style="122" customWidth="1"/>
    <col min="6" max="6" width="82.28515625" style="141" customWidth="1"/>
    <col min="7" max="7" width="49.7109375" style="57" customWidth="1"/>
    <col min="8" max="8" width="19.28515625" style="49" customWidth="1"/>
    <col min="9" max="9" width="18.28515625" style="49" customWidth="1"/>
    <col min="10" max="10" width="18.28515625" style="122" customWidth="1"/>
    <col min="11" max="16384" width="9.140625" style="122"/>
  </cols>
  <sheetData>
    <row r="1" spans="1:10" s="143" customFormat="1" x14ac:dyDescent="0.25">
      <c r="A1" s="142" t="s">
        <v>15</v>
      </c>
      <c r="B1" s="142" t="s">
        <v>16</v>
      </c>
      <c r="C1" s="142" t="s">
        <v>17</v>
      </c>
      <c r="D1" s="142" t="s">
        <v>18</v>
      </c>
      <c r="E1" s="142" t="s">
        <v>19</v>
      </c>
      <c r="F1" s="142" t="s">
        <v>20</v>
      </c>
      <c r="G1" s="148" t="s">
        <v>84</v>
      </c>
      <c r="H1" s="142" t="s">
        <v>11</v>
      </c>
      <c r="I1" s="142" t="s">
        <v>21</v>
      </c>
      <c r="J1" s="142" t="s">
        <v>22</v>
      </c>
    </row>
    <row r="2" spans="1:10" s="116" customFormat="1" ht="253.5" customHeight="1" x14ac:dyDescent="0.25">
      <c r="A2" s="93">
        <v>1</v>
      </c>
      <c r="B2" s="93" t="s">
        <v>92</v>
      </c>
      <c r="C2" s="94" t="s">
        <v>47</v>
      </c>
      <c r="D2" s="95" t="s">
        <v>24</v>
      </c>
      <c r="E2" s="94" t="s">
        <v>121</v>
      </c>
      <c r="F2" s="90" t="s">
        <v>131</v>
      </c>
      <c r="G2" s="159" t="s">
        <v>278</v>
      </c>
      <c r="H2" s="90" t="s">
        <v>177</v>
      </c>
      <c r="I2" s="96">
        <v>42052</v>
      </c>
      <c r="J2" s="117"/>
    </row>
    <row r="3" spans="1:10" s="116" customFormat="1" x14ac:dyDescent="0.25">
      <c r="A3" s="94">
        <v>2</v>
      </c>
      <c r="B3" s="93" t="s">
        <v>93</v>
      </c>
      <c r="C3" s="94" t="s">
        <v>47</v>
      </c>
      <c r="D3" s="94" t="s">
        <v>24</v>
      </c>
      <c r="E3" s="94" t="s">
        <v>121</v>
      </c>
      <c r="F3" s="90" t="s">
        <v>130</v>
      </c>
      <c r="G3" s="159"/>
      <c r="H3" s="90" t="s">
        <v>177</v>
      </c>
      <c r="I3" s="96">
        <v>42052</v>
      </c>
      <c r="J3" s="117"/>
    </row>
    <row r="4" spans="1:10" s="119" customFormat="1" ht="30" x14ac:dyDescent="0.25">
      <c r="A4" s="93">
        <v>3</v>
      </c>
      <c r="B4" s="93" t="s">
        <v>94</v>
      </c>
      <c r="C4" s="115" t="s">
        <v>47</v>
      </c>
      <c r="D4" s="115" t="s">
        <v>24</v>
      </c>
      <c r="E4" s="115" t="s">
        <v>121</v>
      </c>
      <c r="F4" s="111" t="s">
        <v>203</v>
      </c>
      <c r="G4" s="159"/>
      <c r="H4" s="111" t="s">
        <v>177</v>
      </c>
      <c r="I4" s="112">
        <v>42053</v>
      </c>
      <c r="J4" s="118"/>
    </row>
    <row r="5" spans="1:10" s="120" customFormat="1" ht="106.5" customHeight="1" x14ac:dyDescent="0.25">
      <c r="A5" s="94">
        <v>4</v>
      </c>
      <c r="B5" s="93" t="s">
        <v>95</v>
      </c>
      <c r="C5" s="50" t="s">
        <v>23</v>
      </c>
      <c r="D5" s="106" t="s">
        <v>24</v>
      </c>
      <c r="E5" s="106" t="s">
        <v>122</v>
      </c>
      <c r="F5" s="97" t="s">
        <v>206</v>
      </c>
      <c r="G5" s="159" t="s">
        <v>249</v>
      </c>
      <c r="H5" s="111" t="s">
        <v>177</v>
      </c>
      <c r="I5" s="96">
        <v>42052</v>
      </c>
      <c r="J5" s="96">
        <v>42053</v>
      </c>
    </row>
    <row r="6" spans="1:10" s="116" customFormat="1" ht="150" x14ac:dyDescent="0.25">
      <c r="A6" s="93">
        <v>5</v>
      </c>
      <c r="B6" s="93" t="s">
        <v>96</v>
      </c>
      <c r="C6" s="50" t="s">
        <v>23</v>
      </c>
      <c r="D6" s="50" t="s">
        <v>24</v>
      </c>
      <c r="E6" s="50" t="s">
        <v>122</v>
      </c>
      <c r="F6" s="97" t="s">
        <v>246</v>
      </c>
      <c r="G6" s="159" t="s">
        <v>261</v>
      </c>
      <c r="H6" s="90" t="s">
        <v>199</v>
      </c>
      <c r="I6" s="96">
        <v>42052</v>
      </c>
      <c r="J6" s="121"/>
    </row>
    <row r="7" spans="1:10" s="116" customFormat="1" ht="54.75" customHeight="1" x14ac:dyDescent="0.25">
      <c r="A7" s="94">
        <v>6</v>
      </c>
      <c r="B7" s="93" t="s">
        <v>97</v>
      </c>
      <c r="C7" s="50" t="s">
        <v>23</v>
      </c>
      <c r="D7" s="106" t="s">
        <v>24</v>
      </c>
      <c r="E7" s="106" t="s">
        <v>122</v>
      </c>
      <c r="F7" s="97" t="s">
        <v>221</v>
      </c>
      <c r="G7" s="159"/>
      <c r="H7" s="90" t="s">
        <v>177</v>
      </c>
      <c r="I7" s="96">
        <v>42052</v>
      </c>
      <c r="J7" s="121"/>
    </row>
    <row r="8" spans="1:10" s="120" customFormat="1" ht="85.5" customHeight="1" x14ac:dyDescent="0.25">
      <c r="A8" s="93">
        <v>7</v>
      </c>
      <c r="B8" s="93" t="s">
        <v>98</v>
      </c>
      <c r="C8" s="114" t="s">
        <v>23</v>
      </c>
      <c r="D8" s="108" t="s">
        <v>24</v>
      </c>
      <c r="E8" s="108" t="s">
        <v>123</v>
      </c>
      <c r="F8" s="109" t="s">
        <v>204</v>
      </c>
      <c r="G8" s="111" t="s">
        <v>250</v>
      </c>
      <c r="H8" s="111" t="s">
        <v>200</v>
      </c>
      <c r="I8" s="112">
        <v>42052</v>
      </c>
      <c r="J8" s="96">
        <v>42053</v>
      </c>
    </row>
    <row r="9" spans="1:10" ht="143.25" customHeight="1" x14ac:dyDescent="0.25">
      <c r="A9" s="94">
        <v>8</v>
      </c>
      <c r="B9" s="93" t="s">
        <v>99</v>
      </c>
      <c r="C9" s="95" t="s">
        <v>23</v>
      </c>
      <c r="D9" s="95" t="s">
        <v>24</v>
      </c>
      <c r="E9" s="95" t="s">
        <v>123</v>
      </c>
      <c r="F9" s="97" t="s">
        <v>247</v>
      </c>
      <c r="G9" s="159" t="s">
        <v>254</v>
      </c>
      <c r="H9" s="90" t="s">
        <v>177</v>
      </c>
      <c r="I9" s="96">
        <v>42052</v>
      </c>
      <c r="J9" s="96">
        <v>42053</v>
      </c>
    </row>
    <row r="10" spans="1:10" ht="135.75" customHeight="1" x14ac:dyDescent="0.25">
      <c r="A10" s="93">
        <v>9</v>
      </c>
      <c r="B10" s="93" t="s">
        <v>100</v>
      </c>
      <c r="C10" s="95" t="s">
        <v>23</v>
      </c>
      <c r="D10" s="95" t="s">
        <v>24</v>
      </c>
      <c r="E10" s="94" t="s">
        <v>124</v>
      </c>
      <c r="F10" s="90" t="s">
        <v>207</v>
      </c>
      <c r="G10" s="159" t="s">
        <v>253</v>
      </c>
      <c r="H10" s="90" t="s">
        <v>177</v>
      </c>
      <c r="I10" s="96">
        <v>42041</v>
      </c>
      <c r="J10" s="96">
        <v>42046</v>
      </c>
    </row>
    <row r="11" spans="1:10" ht="210" x14ac:dyDescent="0.25">
      <c r="A11" s="94">
        <v>10</v>
      </c>
      <c r="B11" s="93" t="s">
        <v>101</v>
      </c>
      <c r="C11" s="95" t="s">
        <v>23</v>
      </c>
      <c r="D11" s="95" t="s">
        <v>24</v>
      </c>
      <c r="E11" s="94" t="s">
        <v>124</v>
      </c>
      <c r="F11" s="90" t="s">
        <v>222</v>
      </c>
      <c r="G11" s="159" t="s">
        <v>252</v>
      </c>
      <c r="H11" s="91" t="s">
        <v>177</v>
      </c>
      <c r="I11" s="96">
        <v>42041</v>
      </c>
      <c r="J11" s="96">
        <v>42046</v>
      </c>
    </row>
    <row r="12" spans="1:10" ht="82.5" customHeight="1" x14ac:dyDescent="0.25">
      <c r="A12" s="93">
        <v>11</v>
      </c>
      <c r="B12" s="93" t="s">
        <v>102</v>
      </c>
      <c r="C12" s="95" t="s">
        <v>23</v>
      </c>
      <c r="D12" s="95" t="s">
        <v>24</v>
      </c>
      <c r="E12" s="94" t="s">
        <v>124</v>
      </c>
      <c r="F12" s="90" t="s">
        <v>180</v>
      </c>
      <c r="G12" s="159" t="s">
        <v>251</v>
      </c>
      <c r="H12" s="91" t="s">
        <v>177</v>
      </c>
      <c r="I12" s="96">
        <v>42052</v>
      </c>
      <c r="J12" s="117"/>
    </row>
    <row r="13" spans="1:10" ht="150" x14ac:dyDescent="0.25">
      <c r="A13" s="94">
        <v>12</v>
      </c>
      <c r="B13" s="93" t="s">
        <v>103</v>
      </c>
      <c r="C13" s="95" t="s">
        <v>23</v>
      </c>
      <c r="D13" s="95" t="s">
        <v>24</v>
      </c>
      <c r="E13" s="94" t="s">
        <v>125</v>
      </c>
      <c r="F13" s="90" t="s">
        <v>208</v>
      </c>
      <c r="G13" s="162" t="s">
        <v>275</v>
      </c>
      <c r="H13" s="91" t="s">
        <v>177</v>
      </c>
      <c r="I13" s="96">
        <v>42041</v>
      </c>
      <c r="J13" s="96">
        <v>42053</v>
      </c>
    </row>
    <row r="14" spans="1:10" ht="59.25" customHeight="1" x14ac:dyDescent="0.25">
      <c r="A14" s="93">
        <v>13</v>
      </c>
      <c r="B14" s="93" t="s">
        <v>104</v>
      </c>
      <c r="C14" s="95" t="s">
        <v>23</v>
      </c>
      <c r="D14" s="95" t="s">
        <v>24</v>
      </c>
      <c r="E14" s="94" t="s">
        <v>125</v>
      </c>
      <c r="F14" s="97" t="s">
        <v>209</v>
      </c>
      <c r="G14" s="98"/>
      <c r="H14" s="91" t="s">
        <v>200</v>
      </c>
      <c r="I14" s="96">
        <v>42052</v>
      </c>
      <c r="J14" s="96">
        <v>42053</v>
      </c>
    </row>
    <row r="15" spans="1:10" x14ac:dyDescent="0.25">
      <c r="A15" s="94">
        <v>14</v>
      </c>
      <c r="B15" s="93" t="s">
        <v>105</v>
      </c>
      <c r="C15" s="95" t="s">
        <v>23</v>
      </c>
      <c r="D15" s="95" t="s">
        <v>24</v>
      </c>
      <c r="E15" s="94" t="s">
        <v>125</v>
      </c>
      <c r="F15" s="97" t="s">
        <v>169</v>
      </c>
      <c r="G15" s="98"/>
      <c r="H15" s="91" t="s">
        <v>200</v>
      </c>
      <c r="I15" s="96">
        <v>42052</v>
      </c>
      <c r="J15" s="96">
        <v>42053</v>
      </c>
    </row>
    <row r="16" spans="1:10" ht="30" x14ac:dyDescent="0.25">
      <c r="A16" s="93">
        <v>15</v>
      </c>
      <c r="B16" s="93" t="s">
        <v>106</v>
      </c>
      <c r="C16" s="95" t="s">
        <v>23</v>
      </c>
      <c r="D16" s="95" t="s">
        <v>24</v>
      </c>
      <c r="E16" s="94" t="s">
        <v>125</v>
      </c>
      <c r="F16" s="90" t="s">
        <v>210</v>
      </c>
      <c r="G16" s="159"/>
      <c r="H16" s="91" t="s">
        <v>177</v>
      </c>
      <c r="I16" s="96">
        <v>42052</v>
      </c>
      <c r="J16" s="117"/>
    </row>
    <row r="17" spans="1:10" ht="30" x14ac:dyDescent="0.25">
      <c r="A17" s="94">
        <v>16</v>
      </c>
      <c r="B17" s="93" t="s">
        <v>107</v>
      </c>
      <c r="C17" s="95" t="s">
        <v>23</v>
      </c>
      <c r="D17" s="95" t="s">
        <v>24</v>
      </c>
      <c r="E17" s="94" t="s">
        <v>125</v>
      </c>
      <c r="F17" s="90" t="s">
        <v>211</v>
      </c>
      <c r="G17" s="159"/>
      <c r="H17" s="91" t="s">
        <v>177</v>
      </c>
      <c r="I17" s="96">
        <v>42052</v>
      </c>
      <c r="J17" s="117"/>
    </row>
    <row r="18" spans="1:10" ht="45" x14ac:dyDescent="0.25">
      <c r="A18" s="93">
        <v>17</v>
      </c>
      <c r="B18" s="93" t="s">
        <v>108</v>
      </c>
      <c r="C18" s="50" t="s">
        <v>23</v>
      </c>
      <c r="D18" s="50" t="s">
        <v>24</v>
      </c>
      <c r="E18" s="102" t="s">
        <v>125</v>
      </c>
      <c r="F18" s="90" t="s">
        <v>212</v>
      </c>
      <c r="G18" s="159"/>
      <c r="H18" s="91" t="s">
        <v>177</v>
      </c>
      <c r="I18" s="96">
        <v>42052</v>
      </c>
      <c r="J18" s="123"/>
    </row>
    <row r="19" spans="1:10" ht="57" customHeight="1" x14ac:dyDescent="0.25">
      <c r="A19" s="94">
        <v>18</v>
      </c>
      <c r="B19" s="93" t="s">
        <v>109</v>
      </c>
      <c r="C19" s="95" t="s">
        <v>23</v>
      </c>
      <c r="D19" s="95" t="s">
        <v>24</v>
      </c>
      <c r="E19" s="94" t="s">
        <v>125</v>
      </c>
      <c r="F19" s="90" t="s">
        <v>170</v>
      </c>
      <c r="G19" s="159"/>
      <c r="H19" s="91" t="s">
        <v>177</v>
      </c>
      <c r="I19" s="96">
        <v>42052</v>
      </c>
      <c r="J19" s="117"/>
    </row>
    <row r="20" spans="1:10" ht="234" customHeight="1" x14ac:dyDescent="0.25">
      <c r="A20" s="93">
        <v>19</v>
      </c>
      <c r="B20" s="93" t="s">
        <v>110</v>
      </c>
      <c r="C20" s="95" t="s">
        <v>23</v>
      </c>
      <c r="D20" s="95" t="s">
        <v>24</v>
      </c>
      <c r="E20" s="94" t="s">
        <v>125</v>
      </c>
      <c r="F20" s="98" t="s">
        <v>202</v>
      </c>
      <c r="G20" s="160" t="s">
        <v>276</v>
      </c>
      <c r="H20" s="91" t="s">
        <v>177</v>
      </c>
      <c r="I20" s="96">
        <v>42052</v>
      </c>
      <c r="J20" s="96">
        <v>42053</v>
      </c>
    </row>
    <row r="21" spans="1:10" ht="180" x14ac:dyDescent="0.25">
      <c r="A21" s="94">
        <v>20</v>
      </c>
      <c r="B21" s="93" t="s">
        <v>111</v>
      </c>
      <c r="C21" s="95" t="s">
        <v>23</v>
      </c>
      <c r="D21" s="95" t="s">
        <v>24</v>
      </c>
      <c r="E21" s="94" t="s">
        <v>124</v>
      </c>
      <c r="F21" s="90" t="s">
        <v>213</v>
      </c>
      <c r="G21" s="159" t="s">
        <v>255</v>
      </c>
      <c r="H21" s="91" t="s">
        <v>177</v>
      </c>
      <c r="I21" s="96">
        <v>42041</v>
      </c>
      <c r="J21" s="96">
        <v>42053</v>
      </c>
    </row>
    <row r="22" spans="1:10" ht="84" customHeight="1" x14ac:dyDescent="0.25">
      <c r="A22" s="93">
        <v>21</v>
      </c>
      <c r="B22" s="93" t="s">
        <v>112</v>
      </c>
      <c r="C22" s="95" t="s">
        <v>23</v>
      </c>
      <c r="D22" s="95" t="s">
        <v>24</v>
      </c>
      <c r="E22" s="94" t="s">
        <v>125</v>
      </c>
      <c r="F22" s="97" t="s">
        <v>129</v>
      </c>
      <c r="G22" s="160" t="s">
        <v>256</v>
      </c>
      <c r="H22" s="91" t="s">
        <v>177</v>
      </c>
      <c r="I22" s="96">
        <v>42041</v>
      </c>
      <c r="J22" s="96">
        <v>42046</v>
      </c>
    </row>
    <row r="23" spans="1:10" s="124" customFormat="1" ht="99.75" customHeight="1" x14ac:dyDescent="0.25">
      <c r="A23" s="94">
        <v>22</v>
      </c>
      <c r="B23" s="93" t="s">
        <v>113</v>
      </c>
      <c r="C23" s="50" t="s">
        <v>23</v>
      </c>
      <c r="D23" s="106" t="s">
        <v>24</v>
      </c>
      <c r="E23" s="107" t="s">
        <v>125</v>
      </c>
      <c r="F23" s="109" t="s">
        <v>214</v>
      </c>
      <c r="G23" s="110"/>
      <c r="H23" s="113" t="s">
        <v>200</v>
      </c>
      <c r="I23" s="112">
        <v>42041</v>
      </c>
      <c r="J23" s="96">
        <v>42052</v>
      </c>
    </row>
    <row r="24" spans="1:10" ht="120" x14ac:dyDescent="0.25">
      <c r="A24" s="93">
        <v>23</v>
      </c>
      <c r="B24" s="93" t="s">
        <v>114</v>
      </c>
      <c r="C24" s="95" t="s">
        <v>23</v>
      </c>
      <c r="D24" s="95" t="s">
        <v>24</v>
      </c>
      <c r="E24" s="94" t="s">
        <v>125</v>
      </c>
      <c r="F24" s="90" t="s">
        <v>215</v>
      </c>
      <c r="G24" s="159"/>
      <c r="H24" s="91" t="s">
        <v>177</v>
      </c>
      <c r="I24" s="96">
        <v>42041</v>
      </c>
      <c r="J24" s="96">
        <v>42046</v>
      </c>
    </row>
    <row r="25" spans="1:10" ht="48.75" customHeight="1" x14ac:dyDescent="0.25">
      <c r="A25" s="94">
        <v>24</v>
      </c>
      <c r="B25" s="93" t="s">
        <v>115</v>
      </c>
      <c r="C25" s="95" t="s">
        <v>23</v>
      </c>
      <c r="D25" s="95" t="s">
        <v>24</v>
      </c>
      <c r="E25" s="94" t="s">
        <v>125</v>
      </c>
      <c r="F25" s="98" t="s">
        <v>187</v>
      </c>
      <c r="G25" s="160"/>
      <c r="H25" s="91" t="s">
        <v>177</v>
      </c>
      <c r="I25" s="96">
        <v>42052</v>
      </c>
      <c r="J25" s="117"/>
    </row>
    <row r="26" spans="1:10" ht="165" x14ac:dyDescent="0.25">
      <c r="A26" s="93">
        <v>25</v>
      </c>
      <c r="B26" s="93" t="s">
        <v>116</v>
      </c>
      <c r="C26" s="95" t="s">
        <v>23</v>
      </c>
      <c r="D26" s="95" t="s">
        <v>24</v>
      </c>
      <c r="E26" s="95" t="s">
        <v>126</v>
      </c>
      <c r="F26" s="90" t="s">
        <v>216</v>
      </c>
      <c r="G26" s="165"/>
      <c r="H26" s="91" t="s">
        <v>177</v>
      </c>
      <c r="I26" s="96">
        <v>42041</v>
      </c>
      <c r="J26" s="96">
        <v>42053</v>
      </c>
    </row>
    <row r="27" spans="1:10" s="124" customFormat="1" ht="99.75" customHeight="1" x14ac:dyDescent="0.25">
      <c r="A27" s="94">
        <v>26</v>
      </c>
      <c r="B27" s="93" t="s">
        <v>117</v>
      </c>
      <c r="C27" s="50" t="s">
        <v>23</v>
      </c>
      <c r="D27" s="106" t="s">
        <v>24</v>
      </c>
      <c r="E27" s="107" t="s">
        <v>126</v>
      </c>
      <c r="F27" s="109" t="s">
        <v>217</v>
      </c>
      <c r="G27" s="166" t="s">
        <v>279</v>
      </c>
      <c r="H27" s="91" t="s">
        <v>177</v>
      </c>
      <c r="I27" s="103">
        <v>42052</v>
      </c>
      <c r="J27" s="96">
        <v>42053</v>
      </c>
    </row>
    <row r="28" spans="1:10" s="124" customFormat="1" ht="165" x14ac:dyDescent="0.25">
      <c r="A28" s="93">
        <v>27</v>
      </c>
      <c r="B28" s="93" t="s">
        <v>118</v>
      </c>
      <c r="C28" s="50" t="s">
        <v>23</v>
      </c>
      <c r="D28" s="106" t="s">
        <v>24</v>
      </c>
      <c r="E28" s="107" t="s">
        <v>126</v>
      </c>
      <c r="F28" s="109" t="s">
        <v>201</v>
      </c>
      <c r="G28" s="160" t="s">
        <v>257</v>
      </c>
      <c r="H28" s="91" t="s">
        <v>177</v>
      </c>
      <c r="I28" s="103">
        <v>42052</v>
      </c>
      <c r="J28" s="103"/>
    </row>
    <row r="29" spans="1:10" ht="150" x14ac:dyDescent="0.25">
      <c r="A29" s="94">
        <v>28</v>
      </c>
      <c r="B29" s="93" t="s">
        <v>119</v>
      </c>
      <c r="C29" s="95" t="s">
        <v>218</v>
      </c>
      <c r="D29" s="95" t="s">
        <v>24</v>
      </c>
      <c r="E29" s="94" t="s">
        <v>127</v>
      </c>
      <c r="F29" s="90" t="s">
        <v>83</v>
      </c>
      <c r="G29" s="159"/>
      <c r="H29" s="90" t="s">
        <v>177</v>
      </c>
      <c r="I29" s="96">
        <v>42052</v>
      </c>
      <c r="J29" s="117"/>
    </row>
    <row r="30" spans="1:10" ht="45" x14ac:dyDescent="0.25">
      <c r="A30" s="93">
        <v>29</v>
      </c>
      <c r="B30" s="93" t="s">
        <v>120</v>
      </c>
      <c r="C30" s="95" t="s">
        <v>218</v>
      </c>
      <c r="D30" s="106" t="s">
        <v>24</v>
      </c>
      <c r="E30" s="107" t="s">
        <v>127</v>
      </c>
      <c r="F30" s="109" t="s">
        <v>178</v>
      </c>
      <c r="G30" s="160" t="s">
        <v>258</v>
      </c>
      <c r="H30" s="113" t="s">
        <v>177</v>
      </c>
      <c r="I30" s="112">
        <v>42052</v>
      </c>
      <c r="J30" s="112">
        <v>42052</v>
      </c>
    </row>
    <row r="31" spans="1:10" ht="232.5" customHeight="1" x14ac:dyDescent="0.25">
      <c r="A31" s="94">
        <v>30</v>
      </c>
      <c r="B31" s="93" t="s">
        <v>141</v>
      </c>
      <c r="C31" s="50" t="s">
        <v>23</v>
      </c>
      <c r="D31" s="50" t="s">
        <v>24</v>
      </c>
      <c r="E31" s="101" t="s">
        <v>128</v>
      </c>
      <c r="F31" s="104" t="s">
        <v>181</v>
      </c>
      <c r="G31" s="160" t="s">
        <v>273</v>
      </c>
      <c r="H31" s="113" t="s">
        <v>177</v>
      </c>
      <c r="I31" s="103">
        <v>42041</v>
      </c>
      <c r="J31" s="103">
        <v>42046</v>
      </c>
    </row>
    <row r="32" spans="1:10" ht="40.5" customHeight="1" x14ac:dyDescent="0.25">
      <c r="A32" s="93">
        <v>31</v>
      </c>
      <c r="B32" s="93" t="s">
        <v>182</v>
      </c>
      <c r="C32" s="95" t="s">
        <v>23</v>
      </c>
      <c r="D32" s="95" t="s">
        <v>24</v>
      </c>
      <c r="E32" s="93" t="s">
        <v>128</v>
      </c>
      <c r="F32" s="98" t="s">
        <v>132</v>
      </c>
      <c r="G32" s="160"/>
      <c r="H32" s="91" t="s">
        <v>177</v>
      </c>
      <c r="I32" s="96">
        <v>42041</v>
      </c>
      <c r="J32" s="96">
        <v>42046</v>
      </c>
    </row>
    <row r="33" spans="1:10" ht="64.5" customHeight="1" x14ac:dyDescent="0.25">
      <c r="A33" s="94">
        <v>32</v>
      </c>
      <c r="B33" s="93" t="s">
        <v>183</v>
      </c>
      <c r="C33" s="95" t="s">
        <v>23</v>
      </c>
      <c r="D33" s="95" t="s">
        <v>24</v>
      </c>
      <c r="E33" s="93" t="s">
        <v>128</v>
      </c>
      <c r="F33" s="98" t="s">
        <v>220</v>
      </c>
      <c r="G33" s="160"/>
      <c r="H33" s="91" t="s">
        <v>177</v>
      </c>
      <c r="I33" s="96">
        <v>42052</v>
      </c>
      <c r="J33" s="117"/>
    </row>
    <row r="34" spans="1:10" ht="60" x14ac:dyDescent="0.25">
      <c r="A34" s="93">
        <v>33</v>
      </c>
      <c r="B34" s="93" t="s">
        <v>184</v>
      </c>
      <c r="C34" s="50" t="s">
        <v>23</v>
      </c>
      <c r="D34" s="50" t="s">
        <v>24</v>
      </c>
      <c r="E34" s="101" t="s">
        <v>128</v>
      </c>
      <c r="F34" s="51" t="s">
        <v>171</v>
      </c>
      <c r="G34" s="159" t="s">
        <v>259</v>
      </c>
      <c r="H34" s="91" t="s">
        <v>177</v>
      </c>
      <c r="I34" s="96">
        <v>42052</v>
      </c>
      <c r="J34" s="123"/>
    </row>
    <row r="35" spans="1:10" ht="90" x14ac:dyDescent="0.25">
      <c r="A35" s="94">
        <v>34</v>
      </c>
      <c r="B35" s="93" t="s">
        <v>185</v>
      </c>
      <c r="C35" s="50" t="s">
        <v>23</v>
      </c>
      <c r="D35" s="50"/>
      <c r="E35" s="101"/>
      <c r="F35" s="90" t="s">
        <v>205</v>
      </c>
      <c r="G35" s="159" t="s">
        <v>260</v>
      </c>
      <c r="H35" s="90" t="s">
        <v>177</v>
      </c>
      <c r="I35" s="96">
        <v>42053</v>
      </c>
      <c r="J35" s="123"/>
    </row>
    <row r="36" spans="1:10" x14ac:dyDescent="0.25">
      <c r="A36" s="93">
        <v>35</v>
      </c>
      <c r="B36" s="93" t="s">
        <v>186</v>
      </c>
      <c r="C36" s="50" t="s">
        <v>23</v>
      </c>
      <c r="D36" s="146"/>
      <c r="E36" s="146"/>
      <c r="F36" s="147" t="s">
        <v>219</v>
      </c>
      <c r="G36" s="161"/>
      <c r="H36" s="90" t="s">
        <v>177</v>
      </c>
      <c r="I36" s="96">
        <v>42053</v>
      </c>
      <c r="J36" s="123"/>
    </row>
    <row r="37" spans="1:10" x14ac:dyDescent="0.25">
      <c r="A37" s="116"/>
      <c r="B37" s="125"/>
      <c r="C37" s="126"/>
      <c r="D37" s="126"/>
      <c r="E37" s="126"/>
      <c r="F37" s="52"/>
      <c r="G37" s="52"/>
      <c r="H37" s="52"/>
      <c r="I37" s="53"/>
      <c r="J37" s="127"/>
    </row>
    <row r="38" spans="1:10" x14ac:dyDescent="0.25">
      <c r="A38" s="126"/>
      <c r="B38" s="125"/>
      <c r="C38" s="116"/>
      <c r="D38" s="128"/>
      <c r="E38" s="129"/>
      <c r="F38" s="54"/>
      <c r="H38" s="55"/>
      <c r="I38" s="53"/>
      <c r="J38" s="127"/>
    </row>
    <row r="39" spans="1:10" s="130" customFormat="1" x14ac:dyDescent="0.25">
      <c r="A39" s="126"/>
      <c r="B39" s="125"/>
      <c r="C39" s="116"/>
      <c r="D39" s="116"/>
      <c r="E39" s="126"/>
      <c r="F39" s="56"/>
      <c r="G39" s="57"/>
      <c r="H39" s="55"/>
      <c r="I39" s="53"/>
      <c r="J39" s="127"/>
    </row>
    <row r="40" spans="1:10" x14ac:dyDescent="0.25">
      <c r="A40" s="116"/>
      <c r="B40" s="125"/>
      <c r="C40" s="126"/>
      <c r="D40" s="126"/>
      <c r="E40" s="126"/>
      <c r="F40" s="52"/>
      <c r="G40" s="52"/>
      <c r="H40" s="52"/>
      <c r="I40" s="53"/>
      <c r="J40" s="127"/>
    </row>
    <row r="41" spans="1:10" x14ac:dyDescent="0.25">
      <c r="A41" s="126"/>
      <c r="B41" s="125"/>
      <c r="C41" s="126"/>
      <c r="D41" s="126"/>
      <c r="E41" s="126"/>
      <c r="F41" s="52"/>
      <c r="G41" s="52"/>
      <c r="H41" s="52"/>
      <c r="I41" s="53"/>
      <c r="J41" s="127"/>
    </row>
    <row r="42" spans="1:10" x14ac:dyDescent="0.25">
      <c r="A42" s="116"/>
      <c r="B42" s="125"/>
      <c r="C42" s="126"/>
      <c r="D42" s="126"/>
      <c r="E42" s="126"/>
      <c r="F42" s="52"/>
      <c r="G42" s="52"/>
      <c r="H42" s="52"/>
      <c r="I42" s="53"/>
      <c r="J42" s="127"/>
    </row>
    <row r="43" spans="1:10" x14ac:dyDescent="0.25">
      <c r="A43" s="126"/>
      <c r="B43" s="125"/>
      <c r="C43" s="126"/>
      <c r="D43" s="126"/>
      <c r="E43" s="126"/>
      <c r="F43" s="52"/>
      <c r="G43" s="52"/>
      <c r="H43" s="52"/>
      <c r="I43" s="53"/>
      <c r="J43" s="127"/>
    </row>
    <row r="44" spans="1:10" x14ac:dyDescent="0.25">
      <c r="A44" s="126"/>
      <c r="B44" s="125"/>
      <c r="C44" s="126"/>
      <c r="D44" s="126"/>
      <c r="E44" s="126"/>
      <c r="F44" s="52"/>
      <c r="G44" s="52"/>
      <c r="H44" s="52"/>
      <c r="I44" s="53"/>
      <c r="J44" s="127"/>
    </row>
    <row r="45" spans="1:10" x14ac:dyDescent="0.25">
      <c r="A45" s="116"/>
      <c r="B45" s="125"/>
      <c r="C45" s="126"/>
      <c r="D45" s="126"/>
      <c r="E45" s="126"/>
      <c r="F45" s="52"/>
      <c r="G45" s="52"/>
      <c r="H45" s="52"/>
      <c r="I45" s="53"/>
      <c r="J45" s="127"/>
    </row>
    <row r="46" spans="1:10" s="130" customFormat="1" x14ac:dyDescent="0.25">
      <c r="A46" s="126"/>
      <c r="B46" s="125"/>
      <c r="C46" s="126"/>
      <c r="D46" s="126"/>
      <c r="E46" s="126"/>
      <c r="F46" s="52"/>
      <c r="G46" s="52"/>
      <c r="H46" s="52"/>
      <c r="I46" s="53"/>
      <c r="J46" s="127"/>
    </row>
    <row r="47" spans="1:10" x14ac:dyDescent="0.25">
      <c r="A47" s="116"/>
      <c r="B47" s="125"/>
      <c r="C47" s="126"/>
      <c r="D47" s="126"/>
      <c r="E47" s="126"/>
      <c r="F47" s="52"/>
      <c r="G47" s="52"/>
      <c r="H47" s="52"/>
      <c r="I47" s="53"/>
      <c r="J47" s="127"/>
    </row>
    <row r="48" spans="1:10" x14ac:dyDescent="0.25">
      <c r="A48" s="126"/>
      <c r="B48" s="125"/>
      <c r="C48" s="126"/>
      <c r="D48" s="126"/>
      <c r="E48" s="126"/>
      <c r="F48" s="52"/>
      <c r="G48" s="52"/>
      <c r="H48" s="52"/>
      <c r="I48" s="53"/>
      <c r="J48" s="127"/>
    </row>
    <row r="49" spans="1:10" x14ac:dyDescent="0.25">
      <c r="A49" s="126"/>
      <c r="B49" s="125"/>
      <c r="C49" s="126"/>
      <c r="D49" s="126"/>
      <c r="E49" s="126"/>
      <c r="F49" s="52"/>
      <c r="G49" s="52"/>
      <c r="H49" s="52"/>
      <c r="I49" s="53"/>
      <c r="J49" s="127"/>
    </row>
    <row r="50" spans="1:10" x14ac:dyDescent="0.25">
      <c r="A50" s="116"/>
      <c r="B50" s="125"/>
      <c r="C50" s="126"/>
      <c r="D50" s="126"/>
      <c r="E50" s="126"/>
      <c r="F50" s="52"/>
      <c r="G50" s="52"/>
      <c r="H50" s="52"/>
      <c r="I50" s="53"/>
      <c r="J50" s="127"/>
    </row>
    <row r="51" spans="1:10" x14ac:dyDescent="0.25">
      <c r="A51" s="126"/>
      <c r="B51" s="125"/>
      <c r="C51" s="126"/>
      <c r="D51" s="126"/>
      <c r="E51" s="126"/>
      <c r="F51" s="52"/>
      <c r="G51" s="52"/>
      <c r="H51" s="52"/>
      <c r="I51" s="53"/>
      <c r="J51" s="127"/>
    </row>
    <row r="52" spans="1:10" x14ac:dyDescent="0.25">
      <c r="A52" s="116"/>
      <c r="B52" s="125"/>
      <c r="C52" s="131"/>
      <c r="D52" s="126"/>
      <c r="E52" s="126"/>
      <c r="F52" s="57"/>
      <c r="H52" s="57"/>
      <c r="I52" s="53"/>
      <c r="J52" s="127"/>
    </row>
    <row r="53" spans="1:10" x14ac:dyDescent="0.25">
      <c r="A53" s="126"/>
      <c r="B53" s="125"/>
      <c r="C53" s="126"/>
      <c r="D53" s="126"/>
      <c r="E53" s="126"/>
      <c r="F53" s="132"/>
      <c r="G53" s="132"/>
      <c r="H53" s="52"/>
      <c r="I53" s="53"/>
      <c r="J53" s="127"/>
    </row>
    <row r="54" spans="1:10" x14ac:dyDescent="0.25">
      <c r="A54" s="126"/>
      <c r="B54" s="125"/>
      <c r="C54" s="126"/>
      <c r="D54" s="126"/>
      <c r="E54" s="126"/>
      <c r="F54" s="52"/>
      <c r="G54" s="52"/>
      <c r="H54" s="52"/>
      <c r="I54" s="53"/>
      <c r="J54" s="127"/>
    </row>
    <row r="55" spans="1:10" x14ac:dyDescent="0.25">
      <c r="A55" s="116"/>
      <c r="B55" s="125"/>
      <c r="C55" s="126"/>
      <c r="D55" s="126"/>
      <c r="E55" s="126"/>
      <c r="F55" s="52"/>
      <c r="G55" s="52"/>
      <c r="H55" s="52"/>
      <c r="I55" s="53"/>
      <c r="J55" s="127"/>
    </row>
    <row r="56" spans="1:10" x14ac:dyDescent="0.25">
      <c r="A56" s="126"/>
      <c r="B56" s="125"/>
      <c r="C56" s="126"/>
      <c r="D56" s="126"/>
      <c r="E56" s="126"/>
      <c r="F56" s="52"/>
      <c r="G56" s="52"/>
      <c r="H56" s="52"/>
      <c r="I56" s="53"/>
      <c r="J56" s="127"/>
    </row>
    <row r="57" spans="1:10" x14ac:dyDescent="0.25">
      <c r="A57" s="116"/>
      <c r="B57" s="125"/>
      <c r="C57" s="126"/>
      <c r="D57" s="126"/>
      <c r="E57" s="126"/>
      <c r="F57" s="52"/>
      <c r="G57" s="52"/>
      <c r="H57" s="52"/>
      <c r="I57" s="53"/>
      <c r="J57" s="127"/>
    </row>
    <row r="58" spans="1:10" x14ac:dyDescent="0.25">
      <c r="A58" s="126"/>
      <c r="B58" s="125"/>
      <c r="C58" s="126"/>
      <c r="D58" s="126"/>
      <c r="E58" s="126"/>
      <c r="F58" s="52"/>
      <c r="G58" s="52"/>
      <c r="H58" s="52"/>
      <c r="I58" s="53"/>
      <c r="J58" s="127"/>
    </row>
    <row r="59" spans="1:10" x14ac:dyDescent="0.25">
      <c r="A59" s="126"/>
      <c r="B59" s="125"/>
      <c r="C59" s="126"/>
      <c r="D59" s="126"/>
      <c r="E59" s="126"/>
      <c r="F59" s="52"/>
      <c r="G59" s="52"/>
      <c r="H59" s="52"/>
      <c r="I59" s="53"/>
      <c r="J59" s="127"/>
    </row>
    <row r="60" spans="1:10" x14ac:dyDescent="0.25">
      <c r="A60" s="116"/>
      <c r="B60" s="125"/>
      <c r="C60" s="126"/>
      <c r="D60" s="126"/>
      <c r="E60" s="126"/>
      <c r="F60" s="52"/>
      <c r="G60" s="52"/>
      <c r="H60" s="52"/>
      <c r="I60" s="53"/>
      <c r="J60" s="127"/>
    </row>
    <row r="61" spans="1:10" x14ac:dyDescent="0.25">
      <c r="A61" s="126"/>
      <c r="B61" s="125"/>
      <c r="C61" s="126"/>
      <c r="D61" s="126"/>
      <c r="E61" s="126"/>
      <c r="F61" s="52"/>
      <c r="G61" s="52"/>
      <c r="H61" s="52"/>
      <c r="I61" s="53"/>
      <c r="J61" s="127"/>
    </row>
    <row r="62" spans="1:10" x14ac:dyDescent="0.25">
      <c r="A62" s="116"/>
      <c r="B62" s="125"/>
      <c r="C62" s="126"/>
      <c r="D62" s="126"/>
      <c r="E62" s="126"/>
      <c r="F62" s="52"/>
      <c r="G62" s="52"/>
      <c r="H62" s="52"/>
      <c r="I62" s="53"/>
      <c r="J62" s="127"/>
    </row>
    <row r="63" spans="1:10" x14ac:dyDescent="0.25">
      <c r="A63" s="126"/>
      <c r="B63" s="125"/>
      <c r="C63" s="126"/>
      <c r="D63" s="126"/>
      <c r="E63" s="126"/>
      <c r="F63" s="52"/>
      <c r="G63" s="52"/>
      <c r="H63" s="52"/>
      <c r="I63" s="53"/>
      <c r="J63" s="127"/>
    </row>
    <row r="64" spans="1:10" x14ac:dyDescent="0.25">
      <c r="A64" s="126"/>
      <c r="B64" s="125"/>
      <c r="C64" s="126"/>
      <c r="D64" s="126"/>
      <c r="E64" s="126"/>
      <c r="F64" s="52"/>
      <c r="G64" s="52"/>
      <c r="H64" s="52"/>
      <c r="I64" s="53"/>
      <c r="J64" s="127"/>
    </row>
    <row r="65" spans="1:10" x14ac:dyDescent="0.25">
      <c r="A65" s="116"/>
      <c r="B65" s="125"/>
      <c r="C65" s="126"/>
      <c r="D65" s="126"/>
      <c r="E65" s="126"/>
      <c r="F65" s="52"/>
      <c r="G65" s="52"/>
      <c r="H65" s="52"/>
      <c r="I65" s="53"/>
      <c r="J65" s="127"/>
    </row>
    <row r="66" spans="1:10" x14ac:dyDescent="0.25">
      <c r="A66" s="126"/>
      <c r="B66" s="125"/>
      <c r="C66" s="116"/>
      <c r="D66" s="116"/>
      <c r="E66" s="116"/>
      <c r="F66" s="56"/>
      <c r="H66" s="55"/>
      <c r="I66" s="53"/>
      <c r="J66" s="127"/>
    </row>
    <row r="67" spans="1:10" x14ac:dyDescent="0.25">
      <c r="A67" s="116"/>
      <c r="B67" s="125"/>
      <c r="C67" s="119"/>
      <c r="D67" s="119"/>
      <c r="E67" s="126"/>
      <c r="F67" s="57"/>
      <c r="H67" s="58"/>
      <c r="I67" s="53"/>
      <c r="J67" s="127"/>
    </row>
    <row r="68" spans="1:10" x14ac:dyDescent="0.25">
      <c r="A68" s="126"/>
      <c r="B68" s="125"/>
      <c r="C68" s="126"/>
      <c r="D68" s="133"/>
      <c r="E68" s="133"/>
      <c r="F68" s="56"/>
      <c r="H68" s="56"/>
      <c r="I68" s="53"/>
      <c r="J68" s="127"/>
    </row>
    <row r="69" spans="1:10" x14ac:dyDescent="0.25">
      <c r="A69" s="126"/>
      <c r="B69" s="125"/>
      <c r="C69" s="133"/>
      <c r="D69" s="133"/>
      <c r="E69" s="133"/>
      <c r="F69" s="54"/>
      <c r="H69" s="56"/>
      <c r="I69" s="53"/>
      <c r="J69" s="127"/>
    </row>
    <row r="70" spans="1:10" x14ac:dyDescent="0.25">
      <c r="A70" s="116"/>
      <c r="B70" s="125"/>
      <c r="C70" s="126"/>
      <c r="D70" s="116"/>
      <c r="E70" s="126"/>
      <c r="F70" s="56"/>
      <c r="H70" s="55"/>
      <c r="I70" s="53"/>
      <c r="J70" s="127"/>
    </row>
    <row r="71" spans="1:10" x14ac:dyDescent="0.25">
      <c r="A71" s="126"/>
      <c r="B71" s="125"/>
      <c r="C71" s="126"/>
      <c r="D71" s="116"/>
      <c r="E71" s="126"/>
      <c r="F71" s="56"/>
      <c r="H71" s="55"/>
      <c r="I71" s="53"/>
      <c r="J71" s="127"/>
    </row>
    <row r="72" spans="1:10" x14ac:dyDescent="0.25">
      <c r="A72" s="116"/>
      <c r="B72" s="125"/>
      <c r="C72" s="126"/>
      <c r="D72" s="116"/>
      <c r="E72" s="126"/>
      <c r="F72" s="56"/>
      <c r="H72" s="55"/>
      <c r="I72" s="53"/>
      <c r="J72" s="127"/>
    </row>
    <row r="73" spans="1:10" x14ac:dyDescent="0.25">
      <c r="A73" s="126"/>
      <c r="B73" s="125"/>
      <c r="C73" s="126"/>
      <c r="D73" s="116"/>
      <c r="E73" s="126"/>
      <c r="F73" s="56"/>
      <c r="H73" s="55"/>
      <c r="I73" s="53"/>
      <c r="J73" s="127"/>
    </row>
    <row r="74" spans="1:10" x14ac:dyDescent="0.25">
      <c r="A74" s="126"/>
      <c r="B74" s="125"/>
      <c r="C74" s="116"/>
      <c r="D74" s="116"/>
      <c r="E74" s="129"/>
      <c r="F74" s="56"/>
      <c r="H74" s="55"/>
      <c r="I74" s="53"/>
      <c r="J74" s="127"/>
    </row>
    <row r="75" spans="1:10" x14ac:dyDescent="0.25">
      <c r="A75" s="116"/>
      <c r="B75" s="125"/>
      <c r="C75" s="116"/>
      <c r="D75" s="116"/>
      <c r="E75" s="133"/>
      <c r="F75" s="56"/>
      <c r="H75" s="55"/>
      <c r="I75" s="53"/>
      <c r="J75" s="127"/>
    </row>
    <row r="76" spans="1:10" x14ac:dyDescent="0.25">
      <c r="A76" s="126"/>
      <c r="B76" s="125"/>
      <c r="C76" s="116"/>
      <c r="D76" s="116"/>
      <c r="E76" s="133"/>
      <c r="F76" s="56"/>
      <c r="H76" s="55"/>
      <c r="I76" s="53"/>
      <c r="J76" s="127"/>
    </row>
    <row r="77" spans="1:10" x14ac:dyDescent="0.25">
      <c r="A77" s="116"/>
      <c r="B77" s="125"/>
      <c r="C77" s="116"/>
      <c r="D77" s="116"/>
      <c r="E77" s="133"/>
      <c r="F77" s="56"/>
      <c r="H77" s="55"/>
      <c r="I77" s="53"/>
      <c r="J77" s="127"/>
    </row>
    <row r="78" spans="1:10" x14ac:dyDescent="0.25">
      <c r="A78" s="126"/>
      <c r="B78" s="125"/>
      <c r="C78" s="116"/>
      <c r="D78" s="116"/>
      <c r="E78" s="133"/>
      <c r="F78" s="56"/>
      <c r="H78" s="55"/>
      <c r="I78" s="53"/>
      <c r="J78" s="127"/>
    </row>
    <row r="79" spans="1:10" x14ac:dyDescent="0.25">
      <c r="A79" s="126"/>
      <c r="B79" s="125"/>
      <c r="C79" s="116"/>
      <c r="D79" s="116"/>
      <c r="E79" s="133"/>
      <c r="F79" s="56"/>
      <c r="H79" s="55"/>
      <c r="I79" s="53"/>
      <c r="J79" s="127"/>
    </row>
    <row r="80" spans="1:10" x14ac:dyDescent="0.25">
      <c r="A80" s="116"/>
      <c r="B80" s="125"/>
      <c r="C80" s="116"/>
      <c r="D80" s="116"/>
      <c r="E80" s="133"/>
      <c r="F80" s="56"/>
      <c r="H80" s="55"/>
      <c r="I80" s="53"/>
      <c r="J80" s="127"/>
    </row>
    <row r="81" spans="1:10" x14ac:dyDescent="0.25">
      <c r="A81" s="126"/>
      <c r="B81" s="125"/>
      <c r="C81" s="116"/>
      <c r="D81" s="116"/>
      <c r="E81" s="133"/>
      <c r="F81" s="56"/>
      <c r="H81" s="55"/>
      <c r="I81" s="53"/>
      <c r="J81" s="127"/>
    </row>
    <row r="82" spans="1:10" x14ac:dyDescent="0.25">
      <c r="A82" s="116"/>
      <c r="B82" s="125"/>
      <c r="C82" s="116"/>
      <c r="D82" s="116"/>
      <c r="E82" s="133"/>
      <c r="F82" s="56"/>
      <c r="H82" s="55"/>
      <c r="I82" s="53"/>
      <c r="J82" s="127"/>
    </row>
    <row r="83" spans="1:10" x14ac:dyDescent="0.25">
      <c r="A83" s="126"/>
      <c r="B83" s="125"/>
      <c r="C83" s="116"/>
      <c r="D83" s="116"/>
      <c r="E83" s="133"/>
      <c r="F83" s="57"/>
      <c r="H83" s="55"/>
      <c r="I83" s="53"/>
      <c r="J83" s="127"/>
    </row>
    <row r="84" spans="1:10" x14ac:dyDescent="0.25">
      <c r="A84" s="126"/>
      <c r="B84" s="125"/>
      <c r="C84" s="116"/>
      <c r="D84" s="116"/>
      <c r="E84" s="133"/>
      <c r="F84" s="56"/>
      <c r="H84" s="55"/>
      <c r="I84" s="53"/>
      <c r="J84" s="127"/>
    </row>
    <row r="85" spans="1:10" x14ac:dyDescent="0.25">
      <c r="A85" s="116"/>
      <c r="B85" s="125"/>
      <c r="C85" s="116"/>
      <c r="D85" s="116"/>
      <c r="E85" s="116"/>
      <c r="F85" s="54"/>
      <c r="H85" s="55"/>
      <c r="I85" s="53"/>
      <c r="J85" s="127"/>
    </row>
    <row r="86" spans="1:10" s="134" customFormat="1" x14ac:dyDescent="0.25">
      <c r="A86" s="126"/>
      <c r="B86" s="125"/>
      <c r="C86" s="116"/>
      <c r="D86" s="116"/>
      <c r="E86" s="116"/>
      <c r="F86" s="56"/>
      <c r="G86" s="57"/>
      <c r="H86" s="55"/>
      <c r="I86" s="53"/>
      <c r="J86" s="127"/>
    </row>
    <row r="87" spans="1:10" x14ac:dyDescent="0.25">
      <c r="A87" s="116"/>
      <c r="B87" s="125"/>
      <c r="C87" s="116"/>
      <c r="D87" s="116"/>
      <c r="E87" s="116"/>
      <c r="F87" s="56"/>
      <c r="H87" s="55"/>
      <c r="I87" s="53"/>
      <c r="J87" s="127"/>
    </row>
    <row r="88" spans="1:10" x14ac:dyDescent="0.25">
      <c r="A88" s="126"/>
      <c r="B88" s="125"/>
      <c r="C88" s="133"/>
      <c r="D88" s="116"/>
      <c r="E88" s="116"/>
      <c r="F88" s="56"/>
      <c r="H88" s="55"/>
      <c r="I88" s="53"/>
      <c r="J88" s="127"/>
    </row>
    <row r="89" spans="1:10" x14ac:dyDescent="0.25">
      <c r="A89" s="126"/>
      <c r="B89" s="125"/>
      <c r="C89" s="133"/>
      <c r="D89" s="116"/>
      <c r="E89" s="116"/>
      <c r="F89" s="56"/>
      <c r="H89" s="55"/>
      <c r="I89" s="53"/>
      <c r="J89" s="127"/>
    </row>
    <row r="90" spans="1:10" x14ac:dyDescent="0.25">
      <c r="A90" s="116"/>
      <c r="B90" s="125"/>
      <c r="C90" s="133"/>
      <c r="D90" s="116"/>
      <c r="E90" s="116"/>
      <c r="F90" s="56"/>
      <c r="H90" s="55"/>
      <c r="I90" s="53"/>
      <c r="J90" s="127"/>
    </row>
    <row r="91" spans="1:10" x14ac:dyDescent="0.25">
      <c r="A91" s="126"/>
      <c r="B91" s="125"/>
      <c r="C91" s="116"/>
      <c r="D91" s="116"/>
      <c r="E91" s="116"/>
      <c r="F91" s="56"/>
      <c r="H91" s="55"/>
      <c r="I91" s="53"/>
      <c r="J91" s="127"/>
    </row>
    <row r="92" spans="1:10" x14ac:dyDescent="0.25">
      <c r="A92" s="116"/>
      <c r="B92" s="125"/>
      <c r="C92" s="116"/>
      <c r="D92" s="116"/>
      <c r="E92" s="116"/>
      <c r="F92" s="56"/>
      <c r="H92" s="55"/>
      <c r="I92" s="53"/>
      <c r="J92" s="127"/>
    </row>
    <row r="93" spans="1:10" x14ac:dyDescent="0.25">
      <c r="A93" s="126"/>
      <c r="B93" s="125"/>
      <c r="C93" s="116"/>
      <c r="D93" s="116"/>
      <c r="E93" s="116"/>
      <c r="F93" s="56"/>
      <c r="H93" s="55"/>
      <c r="I93" s="53"/>
      <c r="J93" s="127"/>
    </row>
    <row r="94" spans="1:10" x14ac:dyDescent="0.25">
      <c r="A94" s="126"/>
      <c r="B94" s="125"/>
      <c r="C94" s="116"/>
      <c r="D94" s="116"/>
      <c r="E94" s="116"/>
      <c r="F94" s="56"/>
      <c r="H94" s="55"/>
      <c r="I94" s="53"/>
      <c r="J94" s="127"/>
    </row>
    <row r="95" spans="1:10" x14ac:dyDescent="0.25">
      <c r="A95" s="116"/>
      <c r="B95" s="125"/>
      <c r="C95" s="116"/>
      <c r="D95" s="116"/>
      <c r="E95" s="116"/>
      <c r="F95" s="54"/>
      <c r="H95" s="55"/>
      <c r="I95" s="53"/>
      <c r="J95" s="127"/>
    </row>
    <row r="96" spans="1:10" x14ac:dyDescent="0.25">
      <c r="A96" s="126"/>
      <c r="B96" s="125"/>
      <c r="C96" s="133"/>
      <c r="D96" s="116"/>
      <c r="E96" s="133"/>
      <c r="F96" s="56"/>
      <c r="H96" s="55"/>
      <c r="I96" s="53"/>
      <c r="J96" s="127"/>
    </row>
    <row r="97" spans="1:10" x14ac:dyDescent="0.25">
      <c r="A97" s="116"/>
      <c r="B97" s="125"/>
      <c r="C97" s="133"/>
      <c r="D97" s="116"/>
      <c r="E97" s="133"/>
      <c r="F97" s="56"/>
      <c r="H97" s="55"/>
      <c r="I97" s="53"/>
      <c r="J97" s="127"/>
    </row>
    <row r="98" spans="1:10" x14ac:dyDescent="0.25">
      <c r="A98" s="126"/>
      <c r="B98" s="125"/>
      <c r="C98" s="133"/>
      <c r="D98" s="116"/>
      <c r="E98" s="133"/>
      <c r="F98" s="56"/>
      <c r="H98" s="55"/>
      <c r="I98" s="53"/>
      <c r="J98" s="127"/>
    </row>
    <row r="99" spans="1:10" x14ac:dyDescent="0.25">
      <c r="A99" s="126"/>
      <c r="B99" s="125"/>
      <c r="C99" s="126"/>
      <c r="D99" s="126"/>
      <c r="E99" s="126"/>
      <c r="F99" s="56"/>
      <c r="H99" s="52"/>
      <c r="I99" s="53"/>
      <c r="J99" s="127"/>
    </row>
    <row r="100" spans="1:10" x14ac:dyDescent="0.25">
      <c r="A100" s="116"/>
      <c r="B100" s="125"/>
      <c r="C100" s="116"/>
      <c r="D100" s="116"/>
      <c r="E100" s="116"/>
      <c r="F100" s="56"/>
      <c r="H100" s="55"/>
      <c r="I100" s="53"/>
      <c r="J100" s="127"/>
    </row>
    <row r="101" spans="1:10" x14ac:dyDescent="0.25">
      <c r="A101" s="126"/>
      <c r="B101" s="125"/>
      <c r="C101" s="116"/>
      <c r="D101" s="116"/>
      <c r="E101" s="116"/>
      <c r="F101" s="56"/>
      <c r="H101" s="55"/>
      <c r="I101" s="53"/>
      <c r="J101" s="127"/>
    </row>
    <row r="102" spans="1:10" x14ac:dyDescent="0.25">
      <c r="A102" s="116"/>
      <c r="B102" s="125"/>
      <c r="C102" s="116"/>
      <c r="D102" s="116"/>
      <c r="E102" s="116"/>
      <c r="F102" s="56"/>
      <c r="H102" s="55"/>
      <c r="I102" s="53"/>
      <c r="J102" s="127"/>
    </row>
    <row r="103" spans="1:10" x14ac:dyDescent="0.25">
      <c r="A103" s="126"/>
      <c r="B103" s="125"/>
      <c r="C103" s="116"/>
      <c r="D103" s="116"/>
      <c r="E103" s="116"/>
      <c r="F103" s="56"/>
      <c r="H103" s="55"/>
      <c r="I103" s="53"/>
      <c r="J103" s="127"/>
    </row>
    <row r="104" spans="1:10" x14ac:dyDescent="0.25">
      <c r="A104" s="126"/>
      <c r="B104" s="125"/>
      <c r="C104" s="116"/>
      <c r="D104" s="116"/>
      <c r="E104" s="116"/>
      <c r="F104" s="56"/>
      <c r="H104" s="55"/>
      <c r="I104" s="53"/>
      <c r="J104" s="127"/>
    </row>
    <row r="105" spans="1:10" x14ac:dyDescent="0.25">
      <c r="A105" s="116"/>
      <c r="B105" s="125"/>
      <c r="C105" s="119"/>
      <c r="D105" s="119"/>
      <c r="E105" s="119"/>
      <c r="F105" s="59"/>
      <c r="H105" s="58"/>
      <c r="I105" s="53"/>
      <c r="J105" s="127"/>
    </row>
    <row r="106" spans="1:10" x14ac:dyDescent="0.25">
      <c r="A106" s="126"/>
      <c r="B106" s="125"/>
      <c r="C106" s="116"/>
      <c r="D106" s="116"/>
      <c r="E106" s="116"/>
      <c r="F106" s="56"/>
      <c r="H106" s="55"/>
      <c r="I106" s="53"/>
      <c r="J106" s="127"/>
    </row>
    <row r="107" spans="1:10" x14ac:dyDescent="0.25">
      <c r="A107" s="116"/>
      <c r="B107" s="125"/>
      <c r="C107" s="116"/>
      <c r="D107" s="116"/>
      <c r="E107" s="133"/>
      <c r="F107" s="56"/>
      <c r="H107" s="55"/>
      <c r="I107" s="53"/>
      <c r="J107" s="127"/>
    </row>
    <row r="108" spans="1:10" x14ac:dyDescent="0.25">
      <c r="A108" s="126"/>
      <c r="B108" s="116"/>
      <c r="C108" s="128"/>
      <c r="D108" s="128"/>
      <c r="E108" s="128"/>
      <c r="F108" s="54"/>
      <c r="H108" s="55"/>
      <c r="I108" s="60"/>
      <c r="J108" s="127"/>
    </row>
    <row r="109" spans="1:10" x14ac:dyDescent="0.25">
      <c r="A109" s="126"/>
      <c r="B109" s="125"/>
      <c r="C109" s="116"/>
      <c r="D109" s="116"/>
      <c r="E109" s="116"/>
      <c r="F109" s="56"/>
      <c r="H109" s="55"/>
      <c r="I109" s="53"/>
      <c r="J109" s="127"/>
    </row>
    <row r="110" spans="1:10" x14ac:dyDescent="0.25">
      <c r="A110" s="116"/>
      <c r="B110" s="125"/>
      <c r="C110" s="116"/>
      <c r="D110" s="116"/>
      <c r="E110" s="116"/>
      <c r="F110" s="56"/>
      <c r="H110" s="55"/>
      <c r="I110" s="53"/>
      <c r="J110" s="127"/>
    </row>
    <row r="111" spans="1:10" x14ac:dyDescent="0.25">
      <c r="A111" s="126"/>
      <c r="B111" s="125"/>
      <c r="C111" s="116"/>
      <c r="D111" s="116"/>
      <c r="E111" s="116"/>
      <c r="F111" s="56"/>
      <c r="H111" s="55"/>
      <c r="I111" s="53"/>
      <c r="J111" s="127"/>
    </row>
    <row r="112" spans="1:10" x14ac:dyDescent="0.25">
      <c r="A112" s="116"/>
      <c r="B112" s="125"/>
      <c r="C112" s="116"/>
      <c r="D112" s="116"/>
      <c r="E112" s="116"/>
      <c r="F112" s="54"/>
      <c r="H112" s="55"/>
      <c r="I112" s="53"/>
      <c r="J112" s="127"/>
    </row>
    <row r="113" spans="1:10" x14ac:dyDescent="0.25">
      <c r="A113" s="126"/>
      <c r="B113" s="125"/>
      <c r="C113" s="116"/>
      <c r="D113" s="116"/>
      <c r="E113" s="116"/>
      <c r="F113" s="56"/>
      <c r="H113" s="55"/>
      <c r="I113" s="53"/>
      <c r="J113" s="127"/>
    </row>
    <row r="114" spans="1:10" x14ac:dyDescent="0.25">
      <c r="A114" s="116"/>
      <c r="B114" s="125"/>
      <c r="C114" s="116"/>
      <c r="D114" s="126"/>
      <c r="E114" s="126"/>
      <c r="F114" s="135"/>
      <c r="G114" s="52"/>
      <c r="H114" s="52"/>
      <c r="I114" s="53"/>
      <c r="J114" s="127"/>
    </row>
    <row r="115" spans="1:10" x14ac:dyDescent="0.25">
      <c r="A115" s="126"/>
      <c r="B115" s="125"/>
      <c r="C115" s="116"/>
      <c r="D115" s="128"/>
      <c r="E115" s="128"/>
      <c r="F115" s="62"/>
      <c r="G115" s="52"/>
      <c r="H115" s="61"/>
      <c r="I115" s="53"/>
      <c r="J115" s="127"/>
    </row>
    <row r="116" spans="1:10" s="134" customFormat="1" x14ac:dyDescent="0.25">
      <c r="A116" s="116"/>
      <c r="B116" s="133"/>
      <c r="C116" s="116"/>
      <c r="D116" s="136"/>
      <c r="E116" s="133"/>
      <c r="F116" s="137"/>
      <c r="G116" s="57"/>
      <c r="H116" s="54"/>
      <c r="I116" s="53"/>
      <c r="J116" s="116"/>
    </row>
    <row r="117" spans="1:10" x14ac:dyDescent="0.25">
      <c r="A117" s="126"/>
      <c r="B117" s="125"/>
      <c r="C117" s="128"/>
      <c r="D117" s="128"/>
      <c r="E117" s="128"/>
      <c r="F117" s="54"/>
      <c r="H117" s="55"/>
      <c r="I117" s="53"/>
      <c r="J117" s="127"/>
    </row>
    <row r="118" spans="1:10" x14ac:dyDescent="0.25">
      <c r="A118" s="126"/>
      <c r="B118" s="125"/>
      <c r="C118" s="128"/>
      <c r="D118" s="128"/>
      <c r="E118" s="128"/>
      <c r="F118" s="54"/>
      <c r="H118" s="55"/>
      <c r="I118" s="53"/>
      <c r="J118" s="127"/>
    </row>
    <row r="119" spans="1:10" x14ac:dyDescent="0.25">
      <c r="A119" s="116"/>
      <c r="B119" s="125"/>
      <c r="C119" s="116"/>
      <c r="D119" s="116"/>
      <c r="E119" s="126"/>
      <c r="F119" s="56"/>
      <c r="H119" s="55"/>
      <c r="I119" s="53"/>
      <c r="J119" s="127"/>
    </row>
    <row r="120" spans="1:10" x14ac:dyDescent="0.25">
      <c r="A120" s="126"/>
      <c r="B120" s="125"/>
      <c r="C120" s="126"/>
      <c r="D120" s="126"/>
      <c r="E120" s="126"/>
      <c r="F120" s="52"/>
      <c r="G120" s="52"/>
      <c r="H120" s="52"/>
      <c r="I120" s="53"/>
      <c r="J120" s="127"/>
    </row>
    <row r="121" spans="1:10" x14ac:dyDescent="0.25">
      <c r="A121" s="116"/>
      <c r="B121" s="125"/>
      <c r="C121" s="126"/>
      <c r="D121" s="126"/>
      <c r="E121" s="126"/>
      <c r="F121" s="62"/>
      <c r="G121" s="52"/>
      <c r="H121" s="62"/>
      <c r="I121" s="53"/>
      <c r="J121" s="127"/>
    </row>
    <row r="122" spans="1:10" x14ac:dyDescent="0.25">
      <c r="A122" s="126"/>
      <c r="B122" s="125"/>
      <c r="C122" s="126"/>
      <c r="D122" s="126"/>
      <c r="E122" s="126"/>
      <c r="F122" s="62"/>
      <c r="G122" s="52"/>
      <c r="H122" s="62"/>
      <c r="I122" s="53"/>
      <c r="J122" s="127"/>
    </row>
    <row r="123" spans="1:10" x14ac:dyDescent="0.25">
      <c r="A123" s="126"/>
      <c r="B123" s="133"/>
      <c r="C123" s="116"/>
      <c r="D123" s="116"/>
      <c r="E123" s="136"/>
      <c r="F123" s="137"/>
      <c r="H123" s="54"/>
      <c r="I123" s="53"/>
      <c r="J123" s="116"/>
    </row>
    <row r="124" spans="1:10" x14ac:dyDescent="0.25">
      <c r="A124" s="116"/>
      <c r="B124" s="133"/>
      <c r="C124" s="116"/>
      <c r="D124" s="136"/>
      <c r="E124" s="136"/>
      <c r="F124" s="137"/>
      <c r="H124" s="54"/>
      <c r="I124" s="53"/>
      <c r="J124" s="116"/>
    </row>
    <row r="125" spans="1:10" x14ac:dyDescent="0.25">
      <c r="A125" s="126"/>
      <c r="B125" s="133"/>
      <c r="C125" s="116"/>
      <c r="D125" s="136"/>
      <c r="E125" s="133"/>
      <c r="F125" s="137"/>
      <c r="H125" s="54"/>
      <c r="I125" s="53"/>
      <c r="J125" s="116"/>
    </row>
    <row r="126" spans="1:10" x14ac:dyDescent="0.25">
      <c r="A126" s="116"/>
      <c r="B126" s="125"/>
      <c r="C126" s="126"/>
      <c r="D126" s="126"/>
      <c r="E126" s="126"/>
      <c r="F126" s="56"/>
      <c r="H126" s="52"/>
      <c r="I126" s="53"/>
      <c r="J126" s="127"/>
    </row>
    <row r="127" spans="1:10" x14ac:dyDescent="0.25">
      <c r="A127" s="126"/>
      <c r="B127" s="125"/>
      <c r="C127" s="116"/>
      <c r="D127" s="116"/>
      <c r="E127" s="133"/>
      <c r="F127" s="56"/>
      <c r="H127" s="55"/>
      <c r="I127" s="53"/>
      <c r="J127" s="127"/>
    </row>
    <row r="128" spans="1:10" x14ac:dyDescent="0.25">
      <c r="A128" s="126"/>
      <c r="B128" s="125"/>
      <c r="C128" s="126"/>
      <c r="D128" s="116"/>
      <c r="E128" s="133"/>
      <c r="F128" s="56"/>
      <c r="H128" s="55"/>
      <c r="I128" s="53"/>
      <c r="J128" s="127"/>
    </row>
    <row r="129" spans="1:10" x14ac:dyDescent="0.25">
      <c r="A129" s="116"/>
      <c r="B129" s="125"/>
      <c r="C129" s="119"/>
      <c r="D129" s="119"/>
      <c r="E129" s="131"/>
      <c r="F129" s="57"/>
      <c r="H129" s="58"/>
      <c r="I129" s="53"/>
      <c r="J129" s="127"/>
    </row>
    <row r="130" spans="1:10" x14ac:dyDescent="0.25">
      <c r="A130" s="126"/>
      <c r="B130" s="125"/>
      <c r="C130" s="116"/>
      <c r="D130" s="116"/>
      <c r="E130" s="133"/>
      <c r="F130" s="56"/>
      <c r="H130" s="55"/>
      <c r="I130" s="53"/>
      <c r="J130" s="127"/>
    </row>
    <row r="131" spans="1:10" x14ac:dyDescent="0.25">
      <c r="A131" s="116"/>
      <c r="B131" s="125"/>
      <c r="C131" s="116"/>
      <c r="D131" s="116"/>
      <c r="E131" s="133"/>
      <c r="F131" s="56"/>
      <c r="H131" s="55"/>
      <c r="I131" s="53"/>
      <c r="J131" s="127"/>
    </row>
    <row r="132" spans="1:10" x14ac:dyDescent="0.25">
      <c r="A132" s="126"/>
      <c r="B132" s="125"/>
      <c r="C132" s="116"/>
      <c r="D132" s="116"/>
      <c r="E132" s="133"/>
      <c r="F132" s="56"/>
      <c r="H132" s="55"/>
      <c r="I132" s="53"/>
      <c r="J132" s="127"/>
    </row>
    <row r="133" spans="1:10" x14ac:dyDescent="0.25">
      <c r="A133" s="126"/>
      <c r="B133" s="125"/>
      <c r="C133" s="116"/>
      <c r="D133" s="116"/>
      <c r="E133" s="133"/>
      <c r="F133" s="56"/>
      <c r="H133" s="52"/>
      <c r="I133" s="53"/>
      <c r="J133" s="127"/>
    </row>
    <row r="134" spans="1:10" x14ac:dyDescent="0.25">
      <c r="A134" s="116"/>
      <c r="B134" s="125"/>
      <c r="C134" s="116"/>
      <c r="D134" s="116"/>
      <c r="E134" s="133"/>
      <c r="F134" s="56"/>
      <c r="H134" s="55"/>
      <c r="I134" s="53"/>
      <c r="J134" s="127"/>
    </row>
    <row r="135" spans="1:10" x14ac:dyDescent="0.25">
      <c r="A135" s="126"/>
      <c r="B135" s="125"/>
      <c r="C135" s="116"/>
      <c r="D135" s="116"/>
      <c r="E135" s="116"/>
      <c r="F135" s="56"/>
      <c r="H135" s="55"/>
      <c r="I135" s="53"/>
      <c r="J135" s="127"/>
    </row>
    <row r="136" spans="1:10" x14ac:dyDescent="0.25">
      <c r="A136" s="116"/>
      <c r="B136" s="125"/>
      <c r="C136" s="116"/>
      <c r="D136" s="116"/>
      <c r="E136" s="116"/>
      <c r="F136" s="56"/>
      <c r="H136" s="55"/>
      <c r="I136" s="53"/>
      <c r="J136" s="127"/>
    </row>
    <row r="137" spans="1:10" x14ac:dyDescent="0.25">
      <c r="A137" s="126"/>
      <c r="B137" s="138"/>
      <c r="C137" s="116"/>
      <c r="D137" s="116"/>
      <c r="E137" s="116"/>
      <c r="F137" s="56"/>
      <c r="H137" s="55"/>
      <c r="I137" s="53"/>
      <c r="J137" s="127"/>
    </row>
    <row r="138" spans="1:10" x14ac:dyDescent="0.25">
      <c r="A138" s="126"/>
      <c r="B138" s="138"/>
      <c r="C138" s="116"/>
      <c r="D138" s="116"/>
      <c r="E138" s="116"/>
      <c r="F138" s="56"/>
      <c r="H138" s="55"/>
      <c r="I138" s="53"/>
      <c r="J138" s="127"/>
    </row>
    <row r="139" spans="1:10" x14ac:dyDescent="0.25">
      <c r="A139" s="116"/>
      <c r="B139" s="138"/>
      <c r="C139" s="131"/>
      <c r="D139" s="126"/>
      <c r="E139" s="126"/>
      <c r="F139" s="52"/>
      <c r="G139" s="52"/>
      <c r="H139" s="57"/>
      <c r="I139" s="53"/>
      <c r="J139" s="127"/>
    </row>
    <row r="140" spans="1:10" x14ac:dyDescent="0.25">
      <c r="A140" s="126"/>
      <c r="B140" s="138"/>
      <c r="C140" s="116"/>
      <c r="D140" s="116"/>
      <c r="E140" s="116"/>
      <c r="F140" s="56"/>
      <c r="H140" s="55"/>
      <c r="I140" s="53"/>
      <c r="J140" s="127"/>
    </row>
    <row r="141" spans="1:10" x14ac:dyDescent="0.25">
      <c r="A141" s="116"/>
      <c r="B141" s="138"/>
      <c r="C141" s="116"/>
      <c r="D141" s="116"/>
      <c r="E141" s="116"/>
      <c r="F141" s="56"/>
      <c r="H141" s="55"/>
      <c r="I141" s="53"/>
      <c r="J141" s="127"/>
    </row>
    <row r="142" spans="1:10" x14ac:dyDescent="0.25">
      <c r="A142" s="126"/>
      <c r="B142" s="125"/>
      <c r="C142" s="116"/>
      <c r="D142" s="116"/>
      <c r="E142" s="116"/>
      <c r="F142" s="56"/>
      <c r="H142" s="55"/>
      <c r="I142" s="53"/>
      <c r="J142" s="127"/>
    </row>
    <row r="143" spans="1:10" x14ac:dyDescent="0.25">
      <c r="A143" s="126"/>
      <c r="B143" s="125"/>
      <c r="C143" s="116"/>
      <c r="D143" s="116"/>
      <c r="E143" s="116"/>
      <c r="F143" s="56"/>
      <c r="H143" s="55"/>
      <c r="I143" s="53"/>
      <c r="J143" s="127"/>
    </row>
    <row r="144" spans="1:10" x14ac:dyDescent="0.25">
      <c r="A144" s="116"/>
      <c r="B144" s="125"/>
      <c r="C144" s="116"/>
      <c r="D144" s="116"/>
      <c r="E144" s="116"/>
      <c r="F144" s="56"/>
      <c r="H144" s="55"/>
      <c r="I144" s="53"/>
      <c r="J144" s="127"/>
    </row>
    <row r="145" spans="1:10" x14ac:dyDescent="0.25">
      <c r="A145" s="126"/>
      <c r="B145" s="125"/>
      <c r="C145" s="116"/>
      <c r="D145" s="116"/>
      <c r="E145" s="116"/>
      <c r="F145" s="56"/>
      <c r="H145" s="55"/>
      <c r="I145" s="53"/>
      <c r="J145" s="127"/>
    </row>
    <row r="146" spans="1:10" x14ac:dyDescent="0.25">
      <c r="A146" s="116"/>
      <c r="B146" s="125"/>
      <c r="C146" s="116"/>
      <c r="D146" s="116"/>
      <c r="E146" s="116"/>
      <c r="F146" s="56"/>
      <c r="H146" s="55"/>
      <c r="I146" s="53"/>
      <c r="J146" s="127"/>
    </row>
    <row r="147" spans="1:10" x14ac:dyDescent="0.25">
      <c r="A147" s="126"/>
      <c r="B147" s="125"/>
      <c r="C147" s="116"/>
      <c r="D147" s="116"/>
      <c r="E147" s="116"/>
      <c r="F147" s="56"/>
      <c r="H147" s="55"/>
      <c r="I147" s="53"/>
      <c r="J147" s="127"/>
    </row>
    <row r="148" spans="1:10" x14ac:dyDescent="0.25">
      <c r="A148" s="126"/>
      <c r="B148" s="125"/>
      <c r="C148" s="116"/>
      <c r="D148" s="116"/>
      <c r="E148" s="116"/>
      <c r="F148" s="56"/>
      <c r="H148" s="55"/>
      <c r="I148" s="53"/>
      <c r="J148" s="127"/>
    </row>
    <row r="149" spans="1:10" x14ac:dyDescent="0.25">
      <c r="A149" s="116"/>
      <c r="B149" s="125"/>
      <c r="C149" s="116"/>
      <c r="D149" s="116"/>
      <c r="E149" s="116"/>
      <c r="F149" s="56"/>
      <c r="H149" s="55"/>
      <c r="I149" s="53"/>
      <c r="J149" s="127"/>
    </row>
    <row r="150" spans="1:10" s="134" customFormat="1" x14ac:dyDescent="0.25">
      <c r="A150" s="126"/>
      <c r="B150" s="125"/>
      <c r="C150" s="128"/>
      <c r="D150" s="54"/>
      <c r="E150" s="54"/>
      <c r="F150" s="59"/>
      <c r="G150" s="57"/>
      <c r="H150" s="61"/>
      <c r="I150" s="63"/>
      <c r="J150" s="139"/>
    </row>
  </sheetData>
  <sortState ref="A2:K147">
    <sortCondition ref="C2:C147"/>
    <sortCondition ref="D2:D147"/>
    <sortCondition ref="E2:E14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abSelected="1" zoomScale="55" zoomScaleNormal="55" workbookViewId="0">
      <selection activeCell="K3" sqref="K3"/>
    </sheetView>
  </sheetViews>
  <sheetFormatPr defaultColWidth="26" defaultRowHeight="15" x14ac:dyDescent="0.25"/>
  <cols>
    <col min="1" max="1" width="25" style="10" customWidth="1"/>
    <col min="2" max="2" width="12.7109375" style="10" customWidth="1"/>
    <col min="3" max="3" width="18.85546875" style="10" customWidth="1"/>
    <col min="4" max="4" width="20.42578125" style="10" customWidth="1"/>
    <col min="5" max="5" width="24.140625" style="11" customWidth="1"/>
    <col min="6" max="6" width="19.85546875" style="11" bestFit="1" customWidth="1"/>
    <col min="7" max="7" width="50.140625" style="8" bestFit="1" customWidth="1"/>
    <col min="8" max="8" width="19.7109375" style="10" customWidth="1"/>
    <col min="9" max="9" width="17" style="11" customWidth="1"/>
    <col min="10" max="10" width="45.5703125" style="8" customWidth="1"/>
    <col min="11" max="11" width="54.5703125" style="155" customWidth="1"/>
    <col min="12" max="16384" width="26" style="8"/>
  </cols>
  <sheetData>
    <row r="1" spans="1:11" s="12" customFormat="1" ht="45" x14ac:dyDescent="0.25">
      <c r="A1" s="189" t="s">
        <v>55</v>
      </c>
      <c r="B1" s="189"/>
      <c r="C1" s="189"/>
      <c r="D1" s="189"/>
      <c r="E1" s="189"/>
      <c r="F1" s="189"/>
      <c r="G1" s="189"/>
      <c r="H1" s="189"/>
      <c r="I1" s="189"/>
      <c r="J1" s="189"/>
      <c r="K1" s="152" t="s">
        <v>268</v>
      </c>
    </row>
    <row r="2" spans="1:11" s="7" customFormat="1" ht="38.25" x14ac:dyDescent="0.25">
      <c r="A2" s="13" t="s">
        <v>42</v>
      </c>
      <c r="B2" s="13" t="s">
        <v>17</v>
      </c>
      <c r="C2" s="13" t="s">
        <v>43</v>
      </c>
      <c r="D2" s="13" t="s">
        <v>44</v>
      </c>
      <c r="E2" s="13" t="s">
        <v>45</v>
      </c>
      <c r="F2" s="13" t="s">
        <v>46</v>
      </c>
      <c r="G2" s="14" t="s">
        <v>71</v>
      </c>
      <c r="H2" s="17" t="s">
        <v>33</v>
      </c>
      <c r="I2" s="13" t="s">
        <v>51</v>
      </c>
      <c r="J2" s="13" t="s">
        <v>58</v>
      </c>
      <c r="K2" s="153" t="s">
        <v>9</v>
      </c>
    </row>
    <row r="3" spans="1:11" ht="168.75" customHeight="1" x14ac:dyDescent="0.25">
      <c r="A3" s="185" t="s">
        <v>50</v>
      </c>
      <c r="B3" s="9" t="s">
        <v>47</v>
      </c>
      <c r="C3" s="16" t="s">
        <v>66</v>
      </c>
      <c r="D3" s="32">
        <v>1000</v>
      </c>
      <c r="E3" s="174">
        <f>((D4-D3)*100)/D3</f>
        <v>50</v>
      </c>
      <c r="F3" s="175">
        <v>0.03</v>
      </c>
      <c r="G3" s="169" t="s">
        <v>231</v>
      </c>
      <c r="H3" s="9" t="s">
        <v>48</v>
      </c>
      <c r="I3" s="183">
        <f>H4*D4</f>
        <v>1035</v>
      </c>
      <c r="J3" s="190" t="s">
        <v>68</v>
      </c>
      <c r="K3" s="152" t="s">
        <v>280</v>
      </c>
    </row>
    <row r="4" spans="1:11" ht="45" x14ac:dyDescent="0.25">
      <c r="A4" s="185"/>
      <c r="B4" s="9" t="s">
        <v>23</v>
      </c>
      <c r="C4" s="16" t="s">
        <v>67</v>
      </c>
      <c r="D4" s="32">
        <v>1500</v>
      </c>
      <c r="E4" s="174"/>
      <c r="F4" s="174"/>
      <c r="G4" s="169"/>
      <c r="H4" s="32">
        <f>ROUNDUP(((D3/D4)*(1+F3)),2)</f>
        <v>0.69000000000000006</v>
      </c>
      <c r="I4" s="183"/>
      <c r="J4" s="191"/>
      <c r="K4" s="152" t="s">
        <v>262</v>
      </c>
    </row>
    <row r="5" spans="1:11" ht="30" x14ac:dyDescent="0.25">
      <c r="A5" s="185" t="s">
        <v>49</v>
      </c>
      <c r="B5" s="9" t="s">
        <v>47</v>
      </c>
      <c r="C5" s="16" t="s">
        <v>66</v>
      </c>
      <c r="D5" s="9">
        <v>1000</v>
      </c>
      <c r="E5" s="174">
        <f>((D6-D5)*100)/D5</f>
        <v>-20</v>
      </c>
      <c r="F5" s="175">
        <v>-0.03</v>
      </c>
      <c r="G5" s="169" t="s">
        <v>232</v>
      </c>
      <c r="H5" s="9" t="s">
        <v>48</v>
      </c>
      <c r="I5" s="182">
        <f>H6*D6</f>
        <v>976</v>
      </c>
      <c r="J5" s="191"/>
      <c r="K5" s="152" t="s">
        <v>263</v>
      </c>
    </row>
    <row r="6" spans="1:11" ht="45" x14ac:dyDescent="0.25">
      <c r="A6" s="186"/>
      <c r="B6" s="9" t="s">
        <v>23</v>
      </c>
      <c r="C6" s="16" t="s">
        <v>67</v>
      </c>
      <c r="D6" s="9">
        <v>800</v>
      </c>
      <c r="E6" s="174"/>
      <c r="F6" s="174"/>
      <c r="G6" s="169"/>
      <c r="H6" s="32">
        <f>ROUNDUP(((D5/D6)*(1+F5)),2)</f>
        <v>1.22</v>
      </c>
      <c r="I6" s="182"/>
      <c r="J6" s="191"/>
      <c r="K6" s="152" t="s">
        <v>264</v>
      </c>
    </row>
    <row r="7" spans="1:11" ht="244.5" customHeight="1" x14ac:dyDescent="0.25">
      <c r="A7" s="185" t="s">
        <v>52</v>
      </c>
      <c r="B7" s="9" t="s">
        <v>47</v>
      </c>
      <c r="C7" s="16" t="s">
        <v>66</v>
      </c>
      <c r="D7" s="9">
        <v>1000</v>
      </c>
      <c r="E7" s="174">
        <f>((D8-D7)*100)/D7</f>
        <v>2</v>
      </c>
      <c r="F7" s="175">
        <v>0.03</v>
      </c>
      <c r="G7" s="169" t="s">
        <v>69</v>
      </c>
      <c r="H7" s="9" t="s">
        <v>48</v>
      </c>
      <c r="I7" s="174">
        <f>H8*D8</f>
        <v>1020</v>
      </c>
      <c r="J7" s="191"/>
      <c r="K7" s="164" t="s">
        <v>277</v>
      </c>
    </row>
    <row r="8" spans="1:11" ht="30" x14ac:dyDescent="0.25">
      <c r="A8" s="186"/>
      <c r="B8" s="9" t="s">
        <v>23</v>
      </c>
      <c r="C8" s="16" t="s">
        <v>67</v>
      </c>
      <c r="D8" s="9">
        <v>1020</v>
      </c>
      <c r="E8" s="174"/>
      <c r="F8" s="174"/>
      <c r="G8" s="169"/>
      <c r="H8" s="9">
        <v>1</v>
      </c>
      <c r="I8" s="174"/>
      <c r="J8" s="191"/>
    </row>
    <row r="9" spans="1:11" ht="30" x14ac:dyDescent="0.25">
      <c r="A9" s="185" t="s">
        <v>53</v>
      </c>
      <c r="B9" s="9" t="s">
        <v>47</v>
      </c>
      <c r="C9" s="16" t="s">
        <v>66</v>
      </c>
      <c r="D9" s="9">
        <v>1000</v>
      </c>
      <c r="E9" s="174">
        <f>((D10-D9)*100)/D9</f>
        <v>-2</v>
      </c>
      <c r="F9" s="175">
        <v>-0.03</v>
      </c>
      <c r="G9" s="169" t="s">
        <v>70</v>
      </c>
      <c r="H9" s="9" t="s">
        <v>48</v>
      </c>
      <c r="I9" s="174">
        <f>H10*D10</f>
        <v>980</v>
      </c>
      <c r="J9" s="191"/>
    </row>
    <row r="10" spans="1:11" ht="30" x14ac:dyDescent="0.25">
      <c r="A10" s="186"/>
      <c r="B10" s="9" t="s">
        <v>23</v>
      </c>
      <c r="C10" s="16" t="s">
        <v>67</v>
      </c>
      <c r="D10" s="9">
        <v>980</v>
      </c>
      <c r="E10" s="174"/>
      <c r="F10" s="174"/>
      <c r="G10" s="169"/>
      <c r="H10" s="9">
        <v>1</v>
      </c>
      <c r="I10" s="174"/>
      <c r="J10" s="192"/>
      <c r="K10" s="154"/>
    </row>
    <row r="11" spans="1:11" ht="75" x14ac:dyDescent="0.25">
      <c r="A11" s="170" t="s">
        <v>138</v>
      </c>
      <c r="B11" s="16" t="s">
        <v>133</v>
      </c>
      <c r="C11" s="16" t="s">
        <v>66</v>
      </c>
      <c r="D11" s="32">
        <v>1000</v>
      </c>
      <c r="E11" s="174">
        <f>((D14-D12)*100)/D14</f>
        <v>28</v>
      </c>
      <c r="F11" s="175">
        <v>0.03</v>
      </c>
      <c r="G11" s="187" t="s">
        <v>233</v>
      </c>
      <c r="H11" s="198" t="s">
        <v>48</v>
      </c>
      <c r="I11" s="188">
        <f xml:space="preserve"> H13* D14</f>
        <v>1725.0000000000002</v>
      </c>
      <c r="J11" s="200" t="s">
        <v>137</v>
      </c>
      <c r="K11" s="152" t="s">
        <v>265</v>
      </c>
    </row>
    <row r="12" spans="1:11" ht="60" x14ac:dyDescent="0.25">
      <c r="A12" s="171"/>
      <c r="B12" s="16" t="s">
        <v>134</v>
      </c>
      <c r="C12" s="16" t="s">
        <v>66</v>
      </c>
      <c r="D12" s="26">
        <v>1800</v>
      </c>
      <c r="E12" s="174"/>
      <c r="F12" s="175"/>
      <c r="G12" s="187"/>
      <c r="H12" s="199"/>
      <c r="I12" s="188"/>
      <c r="J12" s="201"/>
      <c r="K12" s="152" t="s">
        <v>267</v>
      </c>
    </row>
    <row r="13" spans="1:11" ht="30" x14ac:dyDescent="0.25">
      <c r="A13" s="171"/>
      <c r="B13" s="16" t="s">
        <v>136</v>
      </c>
      <c r="C13" s="16" t="s">
        <v>67</v>
      </c>
      <c r="D13" s="32">
        <v>1500</v>
      </c>
      <c r="E13" s="174"/>
      <c r="F13" s="175"/>
      <c r="G13" s="187"/>
      <c r="H13" s="198">
        <f>ROUNDUP(((D3/D4)*(1+F3)),2)</f>
        <v>0.69000000000000006</v>
      </c>
      <c r="I13" s="188"/>
      <c r="J13" s="201"/>
    </row>
    <row r="14" spans="1:11" ht="30" x14ac:dyDescent="0.25">
      <c r="A14" s="172"/>
      <c r="B14" s="16" t="s">
        <v>135</v>
      </c>
      <c r="C14" s="16" t="s">
        <v>67</v>
      </c>
      <c r="D14" s="26">
        <v>2500</v>
      </c>
      <c r="E14" s="174"/>
      <c r="F14" s="174"/>
      <c r="G14" s="187"/>
      <c r="H14" s="199"/>
      <c r="I14" s="188"/>
      <c r="J14" s="202"/>
    </row>
    <row r="15" spans="1:11" ht="45" x14ac:dyDescent="0.25">
      <c r="A15" s="170" t="s">
        <v>139</v>
      </c>
      <c r="B15" s="16" t="s">
        <v>133</v>
      </c>
      <c r="C15" s="16" t="s">
        <v>66</v>
      </c>
      <c r="D15" s="32">
        <v>1000</v>
      </c>
      <c r="E15" s="174">
        <v>28</v>
      </c>
      <c r="F15" s="175">
        <v>0.03</v>
      </c>
      <c r="G15" s="169" t="s">
        <v>233</v>
      </c>
      <c r="H15" s="31" t="s">
        <v>48</v>
      </c>
      <c r="I15" s="174">
        <f xml:space="preserve"> H16* D17</f>
        <v>1725.0000000000002</v>
      </c>
      <c r="J15" s="200" t="s">
        <v>140</v>
      </c>
      <c r="K15" s="152" t="s">
        <v>266</v>
      </c>
    </row>
    <row r="16" spans="1:11" ht="60" x14ac:dyDescent="0.25">
      <c r="A16" s="171"/>
      <c r="B16" s="16" t="s">
        <v>136</v>
      </c>
      <c r="C16" s="16" t="s">
        <v>67</v>
      </c>
      <c r="D16" s="32">
        <v>1500</v>
      </c>
      <c r="E16" s="174"/>
      <c r="F16" s="175"/>
      <c r="G16" s="169"/>
      <c r="H16" s="203">
        <f>ROUNDUP(((D3/D4)*(1+F3)),2)</f>
        <v>0.69000000000000006</v>
      </c>
      <c r="I16" s="174"/>
      <c r="J16" s="201"/>
      <c r="K16" s="152" t="s">
        <v>267</v>
      </c>
    </row>
    <row r="17" spans="1:11" ht="45" customHeight="1" x14ac:dyDescent="0.25">
      <c r="A17" s="172"/>
      <c r="B17" s="16" t="s">
        <v>135</v>
      </c>
      <c r="C17" s="16" t="s">
        <v>67</v>
      </c>
      <c r="D17" s="26">
        <v>2500</v>
      </c>
      <c r="E17" s="174"/>
      <c r="F17" s="174"/>
      <c r="G17" s="169"/>
      <c r="H17" s="204"/>
      <c r="I17" s="174"/>
      <c r="J17" s="202"/>
      <c r="K17" s="163"/>
    </row>
    <row r="18" spans="1:11" x14ac:dyDescent="0.25">
      <c r="A18" s="29"/>
      <c r="B18" s="26"/>
      <c r="C18" s="16"/>
      <c r="D18" s="26"/>
      <c r="E18" s="27"/>
      <c r="F18" s="27"/>
      <c r="G18" s="30"/>
      <c r="H18" s="26"/>
      <c r="I18" s="27"/>
      <c r="J18" s="28"/>
    </row>
    <row r="19" spans="1:11" s="12" customFormat="1" x14ac:dyDescent="0.25">
      <c r="A19" s="189" t="s">
        <v>54</v>
      </c>
      <c r="B19" s="189"/>
      <c r="C19" s="189"/>
      <c r="D19" s="189"/>
      <c r="E19" s="189"/>
      <c r="F19" s="189"/>
      <c r="G19" s="189"/>
      <c r="H19" s="189"/>
      <c r="I19" s="189"/>
      <c r="J19" s="189"/>
      <c r="K19" s="156"/>
    </row>
    <row r="20" spans="1:11" s="6" customFormat="1" ht="43.5" customHeight="1" x14ac:dyDescent="0.25">
      <c r="A20" s="13" t="s">
        <v>42</v>
      </c>
      <c r="B20" s="13" t="s">
        <v>17</v>
      </c>
      <c r="C20" s="13" t="s">
        <v>43</v>
      </c>
      <c r="D20" s="13" t="s">
        <v>44</v>
      </c>
      <c r="E20" s="13" t="s">
        <v>45</v>
      </c>
      <c r="F20" s="13" t="s">
        <v>46</v>
      </c>
      <c r="G20" s="14" t="s">
        <v>71</v>
      </c>
      <c r="H20" s="18" t="s">
        <v>33</v>
      </c>
      <c r="I20" s="13" t="s">
        <v>51</v>
      </c>
      <c r="J20" s="13" t="s">
        <v>58</v>
      </c>
      <c r="K20" s="157"/>
    </row>
    <row r="21" spans="1:11" ht="30" customHeight="1" x14ac:dyDescent="0.25">
      <c r="A21" s="170" t="s">
        <v>56</v>
      </c>
      <c r="B21" s="173" t="s">
        <v>23</v>
      </c>
      <c r="C21" s="16" t="s">
        <v>59</v>
      </c>
      <c r="D21" s="20">
        <f>I3</f>
        <v>1035</v>
      </c>
      <c r="E21" s="174">
        <f>((D22-D21)*100)/D21</f>
        <v>44.927536231884055</v>
      </c>
      <c r="F21" s="175">
        <v>0.03</v>
      </c>
      <c r="G21" s="176" t="s">
        <v>234</v>
      </c>
      <c r="H21" s="9">
        <f>H4</f>
        <v>0.69000000000000006</v>
      </c>
      <c r="I21" s="184">
        <f>H22*D22</f>
        <v>1080</v>
      </c>
      <c r="J21" s="169" t="s">
        <v>241</v>
      </c>
      <c r="K21" s="152" t="s">
        <v>270</v>
      </c>
    </row>
    <row r="22" spans="1:11" ht="45" x14ac:dyDescent="0.25">
      <c r="A22" s="171"/>
      <c r="B22" s="173"/>
      <c r="C22" s="16" t="s">
        <v>227</v>
      </c>
      <c r="D22" s="19">
        <v>1500</v>
      </c>
      <c r="E22" s="174"/>
      <c r="F22" s="174"/>
      <c r="G22" s="176"/>
      <c r="H22" s="145">
        <f t="shared" ref="H22:H29" si="0">ROUNDUP(H21 * (1+F21),2)</f>
        <v>0.72</v>
      </c>
      <c r="I22" s="184"/>
      <c r="J22" s="169"/>
      <c r="K22" s="152" t="s">
        <v>269</v>
      </c>
    </row>
    <row r="23" spans="1:11" ht="45" x14ac:dyDescent="0.25">
      <c r="A23" s="171"/>
      <c r="B23" s="173" t="s">
        <v>23</v>
      </c>
      <c r="C23" s="16" t="s">
        <v>61</v>
      </c>
      <c r="D23" s="22">
        <f>I21</f>
        <v>1080</v>
      </c>
      <c r="E23" s="174">
        <f>((D24-D23)*100)/D23</f>
        <v>38.888888888888886</v>
      </c>
      <c r="F23" s="175">
        <v>0.08</v>
      </c>
      <c r="G23" s="195" t="s">
        <v>237</v>
      </c>
      <c r="H23" s="145">
        <f t="shared" si="0"/>
        <v>0.72</v>
      </c>
      <c r="I23" s="193">
        <f>H24*D24</f>
        <v>1170</v>
      </c>
      <c r="J23" s="169"/>
    </row>
    <row r="24" spans="1:11" ht="45" x14ac:dyDescent="0.25">
      <c r="A24" s="171"/>
      <c r="B24" s="173"/>
      <c r="C24" s="16" t="s">
        <v>226</v>
      </c>
      <c r="D24" s="19">
        <v>1500</v>
      </c>
      <c r="E24" s="174"/>
      <c r="F24" s="174"/>
      <c r="G24" s="195"/>
      <c r="H24" s="145">
        <f t="shared" si="0"/>
        <v>0.78</v>
      </c>
      <c r="I24" s="193"/>
      <c r="J24" s="169"/>
    </row>
    <row r="25" spans="1:11" ht="45" x14ac:dyDescent="0.25">
      <c r="A25" s="171"/>
      <c r="B25" s="173" t="s">
        <v>23</v>
      </c>
      <c r="C25" s="16" t="s">
        <v>63</v>
      </c>
      <c r="D25" s="21">
        <f t="shared" ref="D25" si="1">I23</f>
        <v>1170</v>
      </c>
      <c r="E25" s="174">
        <f t="shared" ref="E25:E27" si="2">((D26-D25)*100)/D25</f>
        <v>28.205128205128204</v>
      </c>
      <c r="F25" s="175">
        <v>0.08</v>
      </c>
      <c r="G25" s="176" t="s">
        <v>238</v>
      </c>
      <c r="H25" s="145">
        <f t="shared" si="0"/>
        <v>0.78</v>
      </c>
      <c r="I25" s="194">
        <f t="shared" ref="I25:I29" si="3">H26*D26</f>
        <v>1275</v>
      </c>
      <c r="J25" s="169"/>
    </row>
    <row r="26" spans="1:11" ht="45" x14ac:dyDescent="0.25">
      <c r="A26" s="171"/>
      <c r="B26" s="173"/>
      <c r="C26" s="15" t="s">
        <v>225</v>
      </c>
      <c r="D26" s="19">
        <v>1500</v>
      </c>
      <c r="E26" s="174"/>
      <c r="F26" s="174"/>
      <c r="G26" s="176"/>
      <c r="H26" s="145">
        <f t="shared" si="0"/>
        <v>0.85</v>
      </c>
      <c r="I26" s="194"/>
      <c r="J26" s="169"/>
    </row>
    <row r="27" spans="1:11" ht="45" x14ac:dyDescent="0.25">
      <c r="A27" s="171"/>
      <c r="B27" s="173" t="s">
        <v>23</v>
      </c>
      <c r="C27" s="16" t="s">
        <v>223</v>
      </c>
      <c r="D27" s="149">
        <f>I25</f>
        <v>1275</v>
      </c>
      <c r="E27" s="174">
        <f t="shared" si="2"/>
        <v>17.647058823529413</v>
      </c>
      <c r="F27" s="178">
        <v>0.12</v>
      </c>
      <c r="G27" s="176" t="s">
        <v>239</v>
      </c>
      <c r="H27" s="145">
        <f t="shared" si="0"/>
        <v>0.85</v>
      </c>
      <c r="I27" s="181">
        <f t="shared" si="3"/>
        <v>1440</v>
      </c>
      <c r="J27" s="169"/>
    </row>
    <row r="28" spans="1:11" ht="45" x14ac:dyDescent="0.25">
      <c r="A28" s="171"/>
      <c r="B28" s="173"/>
      <c r="C28" s="144" t="s">
        <v>224</v>
      </c>
      <c r="D28" s="19">
        <v>1500</v>
      </c>
      <c r="E28" s="174"/>
      <c r="F28" s="179"/>
      <c r="G28" s="176"/>
      <c r="H28" s="145">
        <f t="shared" si="0"/>
        <v>0.96</v>
      </c>
      <c r="I28" s="181"/>
      <c r="J28" s="169"/>
    </row>
    <row r="29" spans="1:11" ht="45" x14ac:dyDescent="0.25">
      <c r="A29" s="171"/>
      <c r="B29" s="173" t="s">
        <v>23</v>
      </c>
      <c r="C29" s="16" t="s">
        <v>228</v>
      </c>
      <c r="D29" s="150">
        <f>I27</f>
        <v>1440</v>
      </c>
      <c r="E29" s="174">
        <f t="shared" ref="E29" si="4">((D30-D29)*100)/D29</f>
        <v>4.166666666666667</v>
      </c>
      <c r="F29" s="178">
        <v>0.09</v>
      </c>
      <c r="G29" s="176" t="s">
        <v>240</v>
      </c>
      <c r="H29" s="145">
        <f t="shared" si="0"/>
        <v>0.96</v>
      </c>
      <c r="I29" s="180">
        <f t="shared" si="3"/>
        <v>1500</v>
      </c>
      <c r="J29" s="169"/>
    </row>
    <row r="30" spans="1:11" ht="75" customHeight="1" x14ac:dyDescent="0.25">
      <c r="A30" s="172"/>
      <c r="B30" s="173"/>
      <c r="C30" s="144" t="s">
        <v>229</v>
      </c>
      <c r="D30" s="19">
        <v>1500</v>
      </c>
      <c r="E30" s="174"/>
      <c r="F30" s="179"/>
      <c r="G30" s="176"/>
      <c r="H30" s="145">
        <v>1</v>
      </c>
      <c r="I30" s="180"/>
      <c r="J30" s="169"/>
    </row>
    <row r="31" spans="1:11" ht="45" customHeight="1" x14ac:dyDescent="0.25">
      <c r="A31" s="170" t="s">
        <v>57</v>
      </c>
      <c r="B31" s="173" t="s">
        <v>23</v>
      </c>
      <c r="C31" s="16" t="s">
        <v>65</v>
      </c>
      <c r="D31" s="23">
        <f>I5</f>
        <v>976</v>
      </c>
      <c r="E31" s="174">
        <f>((D32-D31)*100)/D31</f>
        <v>-18.032786885245901</v>
      </c>
      <c r="F31" s="175">
        <v>-0.03</v>
      </c>
      <c r="G31" s="176" t="s">
        <v>235</v>
      </c>
      <c r="H31" s="9">
        <f>H6</f>
        <v>1.22</v>
      </c>
      <c r="I31" s="206">
        <f>H32*D32</f>
        <v>952</v>
      </c>
      <c r="J31" s="169" t="s">
        <v>243</v>
      </c>
      <c r="K31" s="152" t="s">
        <v>271</v>
      </c>
    </row>
    <row r="32" spans="1:11" ht="45" x14ac:dyDescent="0.25">
      <c r="A32" s="171"/>
      <c r="B32" s="173"/>
      <c r="C32" s="16" t="s">
        <v>60</v>
      </c>
      <c r="D32" s="19">
        <v>800</v>
      </c>
      <c r="E32" s="174"/>
      <c r="F32" s="174"/>
      <c r="G32" s="176"/>
      <c r="H32" s="145">
        <f>ROUNDUP(H31 * (1+F31),2)</f>
        <v>1.19</v>
      </c>
      <c r="I32" s="206"/>
      <c r="J32" s="169"/>
    </row>
    <row r="33" spans="1:13" ht="45" x14ac:dyDescent="0.25">
      <c r="A33" s="171"/>
      <c r="B33" s="173" t="s">
        <v>23</v>
      </c>
      <c r="C33" s="16" t="s">
        <v>61</v>
      </c>
      <c r="D33" s="24">
        <f>I31</f>
        <v>952</v>
      </c>
      <c r="E33" s="174">
        <f>((D34-D33)*100)/D33</f>
        <v>-15.966386554621849</v>
      </c>
      <c r="F33" s="175">
        <v>-0.09</v>
      </c>
      <c r="G33" s="208" t="s">
        <v>236</v>
      </c>
      <c r="H33" s="145">
        <f>ROUNDUP(H32 * (1+F32),2)</f>
        <v>1.19</v>
      </c>
      <c r="I33" s="205">
        <f>H34*D34</f>
        <v>872.00000000000011</v>
      </c>
      <c r="J33" s="169"/>
    </row>
    <row r="34" spans="1:13" ht="45" x14ac:dyDescent="0.25">
      <c r="A34" s="171"/>
      <c r="B34" s="173"/>
      <c r="C34" s="16" t="s">
        <v>62</v>
      </c>
      <c r="D34" s="19">
        <v>800</v>
      </c>
      <c r="E34" s="174"/>
      <c r="F34" s="174"/>
      <c r="G34" s="208"/>
      <c r="H34" s="9">
        <f>ROUNDUP(H33 * (1+F33),2)</f>
        <v>1.0900000000000001</v>
      </c>
      <c r="I34" s="205"/>
      <c r="J34" s="169"/>
    </row>
    <row r="35" spans="1:13" ht="45" x14ac:dyDescent="0.25">
      <c r="A35" s="171"/>
      <c r="B35" s="173" t="s">
        <v>23</v>
      </c>
      <c r="C35" s="16" t="s">
        <v>63</v>
      </c>
      <c r="D35" s="25">
        <f t="shared" ref="D35" si="5">I33</f>
        <v>872.00000000000011</v>
      </c>
      <c r="E35" s="174">
        <f t="shared" ref="E35" si="6">((D36-D35)*100)/D35</f>
        <v>-8.2568807339449659</v>
      </c>
      <c r="F35" s="175">
        <v>-0.08</v>
      </c>
      <c r="G35" s="208" t="s">
        <v>230</v>
      </c>
      <c r="H35" s="9">
        <f t="shared" ref="H35:H37" si="7">H34</f>
        <v>1.0900000000000001</v>
      </c>
      <c r="I35" s="207">
        <f t="shared" ref="I35" si="8">H36*D36</f>
        <v>808</v>
      </c>
      <c r="J35" s="169"/>
    </row>
    <row r="36" spans="1:13" ht="45" x14ac:dyDescent="0.25">
      <c r="A36" s="171"/>
      <c r="B36" s="173"/>
      <c r="C36" s="15" t="s">
        <v>64</v>
      </c>
      <c r="D36" s="19">
        <v>800</v>
      </c>
      <c r="E36" s="174"/>
      <c r="F36" s="174"/>
      <c r="G36" s="208"/>
      <c r="H36" s="145">
        <f>ROUNDUP(H35 * (1+F35),2)</f>
        <v>1.01</v>
      </c>
      <c r="I36" s="207"/>
      <c r="J36" s="169"/>
    </row>
    <row r="37" spans="1:13" ht="45" x14ac:dyDescent="0.25">
      <c r="A37" s="171"/>
      <c r="B37" s="173" t="s">
        <v>23</v>
      </c>
      <c r="C37" s="16" t="s">
        <v>63</v>
      </c>
      <c r="D37" s="151">
        <f t="shared" ref="D37" si="9">I35</f>
        <v>808</v>
      </c>
      <c r="E37" s="174">
        <f t="shared" ref="E37" si="10">((D38-D37)*100)/D37</f>
        <v>-0.99009900990099009</v>
      </c>
      <c r="F37" s="175">
        <v>-0.05</v>
      </c>
      <c r="G37" s="176" t="s">
        <v>242</v>
      </c>
      <c r="H37" s="145">
        <f t="shared" si="7"/>
        <v>1.01</v>
      </c>
      <c r="I37" s="177">
        <f t="shared" ref="I37" si="11">H38*D38</f>
        <v>800</v>
      </c>
      <c r="J37" s="169"/>
    </row>
    <row r="38" spans="1:13" ht="93" customHeight="1" x14ac:dyDescent="0.25">
      <c r="A38" s="172"/>
      <c r="B38" s="173"/>
      <c r="C38" s="144" t="s">
        <v>64</v>
      </c>
      <c r="D38" s="19">
        <v>800</v>
      </c>
      <c r="E38" s="174"/>
      <c r="F38" s="174"/>
      <c r="G38" s="176"/>
      <c r="H38" s="145">
        <v>1</v>
      </c>
      <c r="I38" s="177"/>
      <c r="J38" s="169"/>
      <c r="K38" s="152" t="s">
        <v>274</v>
      </c>
    </row>
    <row r="39" spans="1:13" s="12" customFormat="1" x14ac:dyDescent="0.25">
      <c r="A39" s="196" t="s">
        <v>151</v>
      </c>
      <c r="B39" s="197"/>
      <c r="C39" s="197"/>
      <c r="D39" s="197"/>
      <c r="E39" s="197"/>
      <c r="F39" s="197"/>
      <c r="G39" s="197"/>
      <c r="H39" s="197"/>
      <c r="I39" s="197"/>
      <c r="J39" s="197"/>
      <c r="K39" s="197"/>
    </row>
    <row r="40" spans="1:13" s="6" customFormat="1" ht="25.5" x14ac:dyDescent="0.25">
      <c r="A40" s="13" t="s">
        <v>142</v>
      </c>
      <c r="B40" s="13" t="s">
        <v>143</v>
      </c>
      <c r="C40" s="13" t="s">
        <v>144</v>
      </c>
      <c r="D40" s="13" t="s">
        <v>145</v>
      </c>
      <c r="E40" s="13" t="s">
        <v>146</v>
      </c>
      <c r="F40" s="13" t="s">
        <v>147</v>
      </c>
      <c r="G40" s="13" t="s">
        <v>148</v>
      </c>
      <c r="H40" s="18" t="s">
        <v>248</v>
      </c>
      <c r="I40" s="18" t="s">
        <v>149</v>
      </c>
      <c r="J40" s="13" t="s">
        <v>150</v>
      </c>
      <c r="K40" s="153" t="s">
        <v>35</v>
      </c>
      <c r="L40" s="13" t="s">
        <v>34</v>
      </c>
    </row>
    <row r="41" spans="1:13" ht="45" x14ac:dyDescent="0.25">
      <c r="A41" s="29">
        <v>1</v>
      </c>
      <c r="B41" s="29" t="s">
        <v>152</v>
      </c>
      <c r="C41" s="29" t="s">
        <v>153</v>
      </c>
      <c r="D41" s="29" t="s">
        <v>158</v>
      </c>
      <c r="E41" s="33" t="s">
        <v>163</v>
      </c>
      <c r="F41" s="33">
        <v>1</v>
      </c>
      <c r="G41" s="36">
        <v>42016</v>
      </c>
      <c r="H41" s="34"/>
      <c r="I41" s="34">
        <v>-0.03</v>
      </c>
      <c r="J41" s="35">
        <v>0.03</v>
      </c>
      <c r="K41" s="158">
        <v>0.123</v>
      </c>
      <c r="L41" s="37">
        <v>0.01</v>
      </c>
      <c r="M41" s="152" t="s">
        <v>272</v>
      </c>
    </row>
    <row r="42" spans="1:13" x14ac:dyDescent="0.25">
      <c r="A42" s="29">
        <v>2</v>
      </c>
      <c r="B42" s="29" t="s">
        <v>165</v>
      </c>
      <c r="C42" s="29" t="s">
        <v>154</v>
      </c>
      <c r="D42" s="29" t="s">
        <v>159</v>
      </c>
      <c r="E42" s="33" t="s">
        <v>164</v>
      </c>
      <c r="F42" s="33">
        <v>2</v>
      </c>
      <c r="G42" s="36">
        <v>42082</v>
      </c>
      <c r="H42" s="34"/>
      <c r="I42" s="34">
        <v>-0.05</v>
      </c>
      <c r="J42" s="35">
        <v>0.05</v>
      </c>
      <c r="K42" s="158">
        <v>0.23400000000000001</v>
      </c>
      <c r="L42" s="34">
        <v>0.02</v>
      </c>
    </row>
    <row r="43" spans="1:13" x14ac:dyDescent="0.25">
      <c r="A43" s="29">
        <v>3</v>
      </c>
      <c r="B43" s="29" t="s">
        <v>166</v>
      </c>
      <c r="C43" s="29" t="s">
        <v>155</v>
      </c>
      <c r="D43" s="29" t="s">
        <v>160</v>
      </c>
      <c r="E43" s="33" t="s">
        <v>163</v>
      </c>
      <c r="F43" s="33">
        <v>1</v>
      </c>
      <c r="G43" s="36">
        <v>42217</v>
      </c>
      <c r="H43" s="34"/>
      <c r="I43" s="34">
        <v>-0.04</v>
      </c>
      <c r="J43" s="35">
        <v>0.04</v>
      </c>
      <c r="K43" s="158">
        <v>0.45600000000000002</v>
      </c>
      <c r="L43" s="34">
        <v>0.03</v>
      </c>
    </row>
    <row r="44" spans="1:13" x14ac:dyDescent="0.25">
      <c r="A44" s="29">
        <v>4</v>
      </c>
      <c r="B44" s="29" t="s">
        <v>167</v>
      </c>
      <c r="C44" s="29" t="s">
        <v>156</v>
      </c>
      <c r="D44" s="29" t="s">
        <v>161</v>
      </c>
      <c r="E44" s="33" t="s">
        <v>164</v>
      </c>
      <c r="F44" s="33">
        <v>2</v>
      </c>
      <c r="G44" s="36">
        <v>42284</v>
      </c>
      <c r="H44" s="34"/>
      <c r="I44" s="34">
        <v>-0.03</v>
      </c>
      <c r="J44" s="35">
        <v>0.03</v>
      </c>
      <c r="K44" s="158">
        <v>0.67500000000000004</v>
      </c>
      <c r="L44" s="37">
        <v>4.2299999999999997E-2</v>
      </c>
    </row>
    <row r="45" spans="1:13" x14ac:dyDescent="0.25">
      <c r="A45" s="29">
        <v>5</v>
      </c>
      <c r="B45" s="29" t="s">
        <v>168</v>
      </c>
      <c r="C45" s="29" t="s">
        <v>157</v>
      </c>
      <c r="D45" s="29" t="s">
        <v>162</v>
      </c>
      <c r="E45" s="33" t="s">
        <v>164</v>
      </c>
      <c r="F45" s="33">
        <v>1</v>
      </c>
      <c r="G45" s="36">
        <v>42350</v>
      </c>
      <c r="H45" s="34"/>
      <c r="I45" s="34">
        <v>-0.06</v>
      </c>
      <c r="J45" s="35">
        <v>0.06</v>
      </c>
      <c r="K45" s="158">
        <v>0.78900000000000003</v>
      </c>
      <c r="L45" s="37">
        <v>1.67E-2</v>
      </c>
    </row>
  </sheetData>
  <mergeCells count="88">
    <mergeCell ref="I33:I34"/>
    <mergeCell ref="B31:B32"/>
    <mergeCell ref="I31:I32"/>
    <mergeCell ref="I35:I36"/>
    <mergeCell ref="G35:G36"/>
    <mergeCell ref="G31:G32"/>
    <mergeCell ref="G33:G34"/>
    <mergeCell ref="E31:E32"/>
    <mergeCell ref="F31:F32"/>
    <mergeCell ref="F33:F34"/>
    <mergeCell ref="A39:K39"/>
    <mergeCell ref="H11:H12"/>
    <mergeCell ref="J11:J14"/>
    <mergeCell ref="H13:H14"/>
    <mergeCell ref="A15:A17"/>
    <mergeCell ref="E15:E17"/>
    <mergeCell ref="F15:F17"/>
    <mergeCell ref="G15:G17"/>
    <mergeCell ref="I15:I17"/>
    <mergeCell ref="J15:J17"/>
    <mergeCell ref="H16:H17"/>
    <mergeCell ref="B33:B34"/>
    <mergeCell ref="E33:E34"/>
    <mergeCell ref="B35:B36"/>
    <mergeCell ref="E35:E36"/>
    <mergeCell ref="F35:F36"/>
    <mergeCell ref="A1:J1"/>
    <mergeCell ref="A19:J19"/>
    <mergeCell ref="J3:J10"/>
    <mergeCell ref="B25:B26"/>
    <mergeCell ref="B21:B22"/>
    <mergeCell ref="B23:B24"/>
    <mergeCell ref="E23:E24"/>
    <mergeCell ref="F23:F24"/>
    <mergeCell ref="I23:I24"/>
    <mergeCell ref="E25:E26"/>
    <mergeCell ref="F25:F26"/>
    <mergeCell ref="I25:I26"/>
    <mergeCell ref="G23:G24"/>
    <mergeCell ref="G25:G26"/>
    <mergeCell ref="E21:E22"/>
    <mergeCell ref="F21:F22"/>
    <mergeCell ref="A11:A14"/>
    <mergeCell ref="E11:E14"/>
    <mergeCell ref="F11:F14"/>
    <mergeCell ref="G11:G14"/>
    <mergeCell ref="I11:I14"/>
    <mergeCell ref="A9:A10"/>
    <mergeCell ref="E9:E10"/>
    <mergeCell ref="F9:F10"/>
    <mergeCell ref="G9:G10"/>
    <mergeCell ref="I9:I10"/>
    <mergeCell ref="E3:E4"/>
    <mergeCell ref="A3:A4"/>
    <mergeCell ref="A5:A6"/>
    <mergeCell ref="E5:E6"/>
    <mergeCell ref="F3:F4"/>
    <mergeCell ref="F5:F6"/>
    <mergeCell ref="A7:A8"/>
    <mergeCell ref="E7:E8"/>
    <mergeCell ref="F7:F8"/>
    <mergeCell ref="G7:G8"/>
    <mergeCell ref="I7:I8"/>
    <mergeCell ref="F27:F28"/>
    <mergeCell ref="G27:G28"/>
    <mergeCell ref="I27:I28"/>
    <mergeCell ref="I5:I6"/>
    <mergeCell ref="I3:I4"/>
    <mergeCell ref="G3:G4"/>
    <mergeCell ref="G5:G6"/>
    <mergeCell ref="I21:I22"/>
    <mergeCell ref="G21:G22"/>
    <mergeCell ref="J31:J38"/>
    <mergeCell ref="J21:J30"/>
    <mergeCell ref="A21:A30"/>
    <mergeCell ref="B37:B38"/>
    <mergeCell ref="E37:E38"/>
    <mergeCell ref="F37:F38"/>
    <mergeCell ref="G37:G38"/>
    <mergeCell ref="I37:I38"/>
    <mergeCell ref="A31:A38"/>
    <mergeCell ref="B29:B30"/>
    <mergeCell ref="E29:E30"/>
    <mergeCell ref="F29:F30"/>
    <mergeCell ref="G29:G30"/>
    <mergeCell ref="I29:I30"/>
    <mergeCell ref="B27:B28"/>
    <mergeCell ref="E27:E28"/>
  </mergeCells>
  <hyperlinks>
    <hyperlink ref="H20" location="'Capping Requirements'!F13" display="Capping Factor"/>
    <hyperlink ref="H2" location="'Capping Requirements'!F5" display="Capping Factor"/>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heetViews>
  <sheetFormatPr defaultRowHeight="15" x14ac:dyDescent="0.25"/>
  <cols>
    <col min="1" max="16384" width="9.140625" style="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5"/>
  <sheetViews>
    <sheetView workbookViewId="0">
      <selection activeCell="C9" sqref="C9"/>
    </sheetView>
  </sheetViews>
  <sheetFormatPr defaultRowHeight="15" x14ac:dyDescent="0.25"/>
  <cols>
    <col min="1" max="1" width="12.7109375" style="3" customWidth="1"/>
    <col min="2" max="2" width="20.28515625" style="4" customWidth="1"/>
    <col min="3" max="3" width="102.140625" style="4" bestFit="1" customWidth="1"/>
    <col min="4" max="4" width="30.5703125" style="4" customWidth="1"/>
    <col min="5" max="16384" width="9.140625" style="4"/>
  </cols>
  <sheetData>
    <row r="2" spans="1:4" ht="21" x14ac:dyDescent="0.25">
      <c r="A2" s="75" t="s">
        <v>25</v>
      </c>
    </row>
    <row r="3" spans="1:4" ht="21" x14ac:dyDescent="0.25">
      <c r="A3" s="76"/>
    </row>
    <row r="4" spans="1:4" x14ac:dyDescent="0.25">
      <c r="A4" s="77" t="s">
        <v>26</v>
      </c>
      <c r="B4" s="86" t="s">
        <v>27</v>
      </c>
      <c r="C4" s="86" t="s">
        <v>28</v>
      </c>
      <c r="D4" s="77" t="s">
        <v>29</v>
      </c>
    </row>
    <row r="5" spans="1:4" x14ac:dyDescent="0.25">
      <c r="A5" s="78">
        <v>1</v>
      </c>
      <c r="B5" s="79" t="s">
        <v>41</v>
      </c>
      <c r="C5" s="87" t="s">
        <v>36</v>
      </c>
      <c r="D5" s="79"/>
    </row>
    <row r="6" spans="1:4" x14ac:dyDescent="0.25">
      <c r="A6" s="78">
        <v>2</v>
      </c>
      <c r="B6" s="79" t="s">
        <v>41</v>
      </c>
      <c r="C6" s="88" t="s">
        <v>37</v>
      </c>
      <c r="D6" s="79"/>
    </row>
    <row r="7" spans="1:4" ht="25.5" x14ac:dyDescent="0.25">
      <c r="A7" s="78">
        <v>3</v>
      </c>
      <c r="B7" s="79" t="s">
        <v>40</v>
      </c>
      <c r="C7" s="89" t="s">
        <v>179</v>
      </c>
      <c r="D7" s="79"/>
    </row>
    <row r="8" spans="1:4" x14ac:dyDescent="0.25">
      <c r="A8" s="78">
        <v>4</v>
      </c>
      <c r="B8" s="79" t="s">
        <v>39</v>
      </c>
      <c r="C8" s="80" t="s">
        <v>38</v>
      </c>
      <c r="D8" s="79"/>
    </row>
    <row r="9" spans="1:4" x14ac:dyDescent="0.25">
      <c r="A9" s="78">
        <v>5</v>
      </c>
      <c r="B9" s="79" t="s">
        <v>35</v>
      </c>
      <c r="C9" s="79" t="s">
        <v>198</v>
      </c>
      <c r="D9" s="79"/>
    </row>
    <row r="10" spans="1:4" x14ac:dyDescent="0.25">
      <c r="A10" s="78"/>
      <c r="B10" s="79"/>
      <c r="C10" s="81"/>
      <c r="D10" s="82"/>
    </row>
    <row r="11" spans="1:4" x14ac:dyDescent="0.25">
      <c r="A11" s="78"/>
      <c r="B11" s="81"/>
      <c r="C11" s="81"/>
      <c r="D11" s="82"/>
    </row>
    <row r="12" spans="1:4" x14ac:dyDescent="0.25">
      <c r="A12" s="78"/>
      <c r="B12" s="83"/>
      <c r="C12" s="84"/>
      <c r="D12" s="83"/>
    </row>
    <row r="13" spans="1:4" x14ac:dyDescent="0.25">
      <c r="A13" s="78"/>
      <c r="B13" s="83"/>
      <c r="C13" s="84"/>
      <c r="D13" s="83"/>
    </row>
    <row r="14" spans="1:4" x14ac:dyDescent="0.25">
      <c r="A14" s="78"/>
      <c r="B14" s="84"/>
      <c r="C14" s="84"/>
      <c r="D14" s="83"/>
    </row>
    <row r="15" spans="1:4" x14ac:dyDescent="0.25">
      <c r="A15" s="78"/>
      <c r="B15" s="84"/>
      <c r="C15" s="84"/>
      <c r="D15" s="83"/>
    </row>
    <row r="16" spans="1:4" x14ac:dyDescent="0.25">
      <c r="A16" s="78"/>
      <c r="B16" s="84"/>
      <c r="C16" s="84"/>
      <c r="D16" s="83"/>
    </row>
    <row r="20" spans="1:4" ht="21" x14ac:dyDescent="0.25">
      <c r="A20" s="75" t="s">
        <v>30</v>
      </c>
    </row>
    <row r="22" spans="1:4" x14ac:dyDescent="0.25">
      <c r="A22" s="77" t="s">
        <v>26</v>
      </c>
      <c r="B22" s="209" t="s">
        <v>30</v>
      </c>
      <c r="C22" s="210"/>
      <c r="D22" s="77" t="s">
        <v>29</v>
      </c>
    </row>
    <row r="23" spans="1:4" x14ac:dyDescent="0.25">
      <c r="A23" s="85"/>
      <c r="B23" s="211"/>
      <c r="C23" s="211"/>
      <c r="D23" s="82"/>
    </row>
    <row r="24" spans="1:4" x14ac:dyDescent="0.25">
      <c r="A24" s="85"/>
      <c r="B24" s="211"/>
      <c r="C24" s="211"/>
      <c r="D24" s="82"/>
    </row>
    <row r="25" spans="1:4" x14ac:dyDescent="0.25">
      <c r="A25" s="85"/>
      <c r="B25" s="211"/>
      <c r="C25" s="211"/>
      <c r="D25" s="82"/>
    </row>
  </sheetData>
  <mergeCells count="4">
    <mergeCell ref="B22:C22"/>
    <mergeCell ref="B23:C23"/>
    <mergeCell ref="B24:C24"/>
    <mergeCell ref="B25:C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Control</vt:lpstr>
      <vt:lpstr>Summary</vt:lpstr>
      <vt:lpstr>Legend</vt:lpstr>
      <vt:lpstr>Requirement Status</vt:lpstr>
      <vt:lpstr>Capping Requirements</vt:lpstr>
      <vt:lpstr>Capping Examples</vt:lpstr>
      <vt:lpstr>Capping Process Flow</vt:lpstr>
      <vt:lpstr>Assumptions-Dependencies</vt:lpstr>
      <vt:lpstr>Action Items</vt:lpstr>
    </vt:vector>
  </TitlesOfParts>
  <Company>AAA Insurance Exchange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Mishra, Smita</dc:creator>
  <cp:lastModifiedBy>AAA NCNU User</cp:lastModifiedBy>
  <dcterms:created xsi:type="dcterms:W3CDTF">2015-02-06T01:03:47Z</dcterms:created>
  <dcterms:modified xsi:type="dcterms:W3CDTF">2015-02-24T18:36:21Z</dcterms:modified>
</cp:coreProperties>
</file>