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dixit\Desktop\SVN Functional\PAS10\"/>
    </mc:Choice>
  </mc:AlternateContent>
  <bookViews>
    <workbookView xWindow="0" yWindow="0" windowWidth="23040" windowHeight="8540" firstSheet="1" activeTab="1"/>
  </bookViews>
  <sheets>
    <sheet name="del" sheetId="4" state="hidden" r:id="rId1"/>
    <sheet name="2 0_ PAS10 Planned Scope" sheetId="1" r:id="rId2"/>
  </sheets>
  <definedNames>
    <definedName name="_xlnm._FilterDatabase" localSheetId="1" hidden="1">'2 0_ PAS10 Planned Scope'!$B$1:$AX$24</definedName>
  </definedNames>
  <calcPr calcId="152511" calcOnSave="0"/>
</workbook>
</file>

<file path=xl/calcChain.xml><?xml version="1.0" encoding="utf-8"?>
<calcChain xmlns="http://schemas.openxmlformats.org/spreadsheetml/2006/main">
  <c r="I14" i="4" l="1"/>
  <c r="C14" i="4"/>
  <c r="I8" i="4"/>
  <c r="C8" i="4"/>
  <c r="I7" i="4"/>
  <c r="C7" i="4"/>
  <c r="C9" i="4" l="1"/>
  <c r="C16" i="4" s="1"/>
  <c r="I9" i="4"/>
  <c r="I16" i="4" s="1"/>
</calcChain>
</file>

<file path=xl/sharedStrings.xml><?xml version="1.0" encoding="utf-8"?>
<sst xmlns="http://schemas.openxmlformats.org/spreadsheetml/2006/main" count="716" uniqueCount="213">
  <si>
    <t>Type</t>
  </si>
  <si>
    <t>Id</t>
  </si>
  <si>
    <t>Target Release</t>
  </si>
  <si>
    <t>Work Item</t>
  </si>
  <si>
    <t>Project</t>
  </si>
  <si>
    <t>Bug Type</t>
  </si>
  <si>
    <t>QC ID String</t>
  </si>
  <si>
    <t>QC Status</t>
  </si>
  <si>
    <t>Status</t>
  </si>
  <si>
    <t>Resolution</t>
  </si>
  <si>
    <t>TP Status</t>
  </si>
  <si>
    <t>Preliminary Story Points</t>
  </si>
  <si>
    <t>Story Points</t>
  </si>
  <si>
    <t>QA Story Points</t>
  </si>
  <si>
    <t>Summary</t>
  </si>
  <si>
    <t>RRC ID</t>
  </si>
  <si>
    <t>Story ID</t>
  </si>
  <si>
    <t>Story ID Root</t>
  </si>
  <si>
    <t>Version Number</t>
  </si>
  <si>
    <t>Sub Version Number</t>
  </si>
  <si>
    <t>Tags</t>
  </si>
  <si>
    <t>Unified Business Backlog</t>
  </si>
  <si>
    <t>Unified Business Priority</t>
  </si>
  <si>
    <t>Planned For</t>
  </si>
  <si>
    <t>Responsible For</t>
  </si>
  <si>
    <t>Group Ownership</t>
  </si>
  <si>
    <t>Original Scope</t>
  </si>
  <si>
    <t>Added To Scope</t>
  </si>
  <si>
    <t>Related To</t>
  </si>
  <si>
    <t>Delta State</t>
  </si>
  <si>
    <t>Final Scope</t>
  </si>
  <si>
    <t>Final Scope Date</t>
  </si>
  <si>
    <t>Removed from Scope</t>
  </si>
  <si>
    <t>CR Number</t>
  </si>
  <si>
    <t>Scope</t>
  </si>
  <si>
    <t>Lockdown</t>
  </si>
  <si>
    <t>Ready IT Team Review Date</t>
  </si>
  <si>
    <t>IT Team Review Start Date</t>
  </si>
  <si>
    <t>Story Approved Date</t>
  </si>
  <si>
    <t>Feature Area</t>
  </si>
  <si>
    <t>Epic - Activity</t>
  </si>
  <si>
    <t>Use Case</t>
  </si>
  <si>
    <t>HO Product</t>
  </si>
  <si>
    <t>Priority Group</t>
  </si>
  <si>
    <t>BSS Number</t>
  </si>
  <si>
    <t>Resolved By</t>
  </si>
  <si>
    <t>Resolves</t>
  </si>
  <si>
    <t>Forms</t>
  </si>
  <si>
    <t>Story - Common Library</t>
  </si>
  <si>
    <t>PAS10</t>
  </si>
  <si>
    <t>WI0344 Left-over Auto or Property CRs</t>
  </si>
  <si>
    <t>Property</t>
  </si>
  <si>
    <t>In IT Team Review</t>
  </si>
  <si>
    <t>Ready for IT Team Review</t>
  </si>
  <si>
    <t>NONE</t>
  </si>
  <si>
    <t>H-EN-HS0490-CL 23319: US CL Add Endorsement HS 04 90 v3</t>
  </si>
  <si>
    <t>H-EN-HS0490-CL</t>
  </si>
  <si>
    <t>H-EN-HS0490</t>
  </si>
  <si>
    <t>IE_PHX-1_Reviews_Current</t>
  </si>
  <si>
    <t>Srinivasan, Jagadeesan (gqe4sri)</t>
  </si>
  <si>
    <t>Program</t>
  </si>
  <si>
    <t>CL</t>
  </si>
  <si>
    <t>WI0344 CR03, CR JE34</t>
  </si>
  <si>
    <t>WI0344 CR03</t>
  </si>
  <si>
    <t>General</t>
  </si>
  <si>
    <t>Define Endorsement</t>
  </si>
  <si>
    <t>HO3,HO4,HO6</t>
  </si>
  <si>
    <t>#596886</t>
  </si>
  <si>
    <t>C-DOC-GENDEC-CL 26707: Generate Declaration Document-All Products v2</t>
  </si>
  <si>
    <t>C-DOC-GENDEC-CL</t>
  </si>
  <si>
    <t>C-DOC-GENDEC</t>
  </si>
  <si>
    <t>IE_PHX-3_Reviews_Current</t>
  </si>
  <si>
    <t>R, Lakshmipriya</t>
  </si>
  <si>
    <t>WI0344 CR04, J161</t>
  </si>
  <si>
    <t>WI0344 CR04</t>
  </si>
  <si>
    <t>DP3,HO3,HO4,HO6,PUP</t>
  </si>
  <si>
    <t>#596884</t>
  </si>
  <si>
    <t>Story - Delta</t>
  </si>
  <si>
    <t>H-INT-INSCRR-DE 26801: Insurance Score – Determine best insurance score during Renewal</t>
  </si>
  <si>
    <t>H-INT-INSCRR-DE</t>
  </si>
  <si>
    <t>H-INT-INSCRR</t>
  </si>
  <si>
    <t>IE_PHX-2_Reviews_Current</t>
  </si>
  <si>
    <t>Unplanned</t>
  </si>
  <si>
    <t>DE</t>
  </si>
  <si>
    <t>WI0344 CR04, WH43</t>
  </si>
  <si>
    <t>Renew Policy</t>
  </si>
  <si>
    <t>Integration - Renewal</t>
  </si>
  <si>
    <t>DP3,HO3,HO4,HO6</t>
  </si>
  <si>
    <t>#602741</t>
  </si>
  <si>
    <t>H-EN-VIEW-CL 24611: View Endorsement v3</t>
  </si>
  <si>
    <t>H-EN-VIEW-CL</t>
  </si>
  <si>
    <t>H-EN-VIEW</t>
  </si>
  <si>
    <t>Prabhu, Venkatesh M (gm0xpra)</t>
  </si>
  <si>
    <t>#596884
#542301</t>
  </si>
  <si>
    <t>H-INT-INSSCR-DE 26803: Insurance Score – Batch ordering every 2nd renewal v2</t>
  </si>
  <si>
    <t>H-INT-INSSCR-DE</t>
  </si>
  <si>
    <t>H-INT-INSSCR</t>
  </si>
  <si>
    <t>Raveendra Mani, Prakash Khanna (gpq6rav)</t>
  </si>
  <si>
    <t>SCL</t>
  </si>
  <si>
    <t>C-DOC-AHPNXX-CA 26665: Generate Privacy Information Notice v2</t>
  </si>
  <si>
    <t>C-DOC-AHPNXX-CA</t>
  </si>
  <si>
    <t>C-DOC-AHPNXX</t>
  </si>
  <si>
    <t>Alexander, Vinay (g8nalex)</t>
  </si>
  <si>
    <t>CA</t>
  </si>
  <si>
    <t>WI0344 CR04, CB49</t>
  </si>
  <si>
    <t>Forms - Endorsement</t>
  </si>
  <si>
    <t>#541668
#602743</t>
  </si>
  <si>
    <t>P-BND-ELGNAEUW-CL 22774: Underwriting rules with neither Automatic Exception model nor UW Approval v4</t>
  </si>
  <si>
    <t>P-BND-ELGNAEUW-CL</t>
  </si>
  <si>
    <t>P-BND-ELGNAEUW</t>
  </si>
  <si>
    <t>WI0344 CR04, UW42</t>
  </si>
  <si>
    <t>Create New Policy</t>
  </si>
  <si>
    <t>PUP - New Business</t>
  </si>
  <si>
    <t>PUP</t>
  </si>
  <si>
    <t>#542805
#596879</t>
  </si>
  <si>
    <t>E-APP-GENAPP-CA 26881: Generate Application Document HO4 HO6 v2</t>
  </si>
  <si>
    <t>E-APP-GENAPP-CA</t>
  </si>
  <si>
    <t>E-APP-GENAPP</t>
  </si>
  <si>
    <t>Sankaran, Manikandan (gm70san)</t>
  </si>
  <si>
    <t>WI0344 CR04, CB57</t>
  </si>
  <si>
    <t>CEA - Forms</t>
  </si>
  <si>
    <t>CEA</t>
  </si>
  <si>
    <t>#593657</t>
  </si>
  <si>
    <t>H-INT-INSCRR-CL 26873 : Insurance Score - FR Score comparison - Renewal v2</t>
  </si>
  <si>
    <t>H-INT-INSCRR-CL</t>
  </si>
  <si>
    <t>P, Nalini (gm02p)</t>
  </si>
  <si>
    <t>WI0344 CR04, AW36</t>
  </si>
  <si>
    <t>Integration - General</t>
  </si>
  <si>
    <t>#596883
#542136</t>
  </si>
  <si>
    <t>E-APP-GENAPP-CA 26892: Generate Application Document HO3 DP3 v3</t>
  </si>
  <si>
    <t>P-ULR-FIREARM-CL 24770: PUP Capture Firearms Information v3</t>
  </si>
  <si>
    <t>P-ULR-FIREARM-CL</t>
  </si>
  <si>
    <t>P-ULR-FIREARM</t>
  </si>
  <si>
    <t>WI0344 CR04, U110</t>
  </si>
  <si>
    <t>#596885
#542788</t>
  </si>
  <si>
    <t>P-BND-ELGEXP-CL 22604: Eligibility related to the count of the exposure units/risks v3</t>
  </si>
  <si>
    <t>P-BND-ELGEXP-CL</t>
  </si>
  <si>
    <t>P-BND-ELGEXP</t>
  </si>
  <si>
    <t>#596885
#542813</t>
  </si>
  <si>
    <t>P-TSK-TASK-CL 26854: Task Management for PUP v2</t>
  </si>
  <si>
    <t>P-TSK-TASK-CL</t>
  </si>
  <si>
    <t>P-TSK-TASK</t>
  </si>
  <si>
    <t>Task Management - General</t>
  </si>
  <si>
    <t>#596885
#542870</t>
  </si>
  <si>
    <t>In TA Review</t>
  </si>
  <si>
    <t>In BA Review</t>
  </si>
  <si>
    <t>H-INT-PRF-CL 23757: Prefill and add Other active AAA policies v2</t>
  </si>
  <si>
    <t>H-INT-PRF-CL</t>
  </si>
  <si>
    <t>H-INT-PRF</t>
  </si>
  <si>
    <t>Property Backlog</t>
  </si>
  <si>
    <t>#606062
#542166</t>
  </si>
  <si>
    <t>Peer Review</t>
  </si>
  <si>
    <t>H-INT-PRF-CA 22932: Prefill Other active AAA v5</t>
  </si>
  <si>
    <t>H-INT-PRF-CA</t>
  </si>
  <si>
    <t>#606062
#542167</t>
  </si>
  <si>
    <t>C-APP-GENAPP-CL 23038: Generate Application Document-All Products v8</t>
  </si>
  <si>
    <t>C-APP-GENAPP-CL</t>
  </si>
  <si>
    <t>C-APP-GENAPP</t>
  </si>
  <si>
    <t>WI0344 CR04, CB57; J161</t>
  </si>
  <si>
    <t>593657; 596884</t>
  </si>
  <si>
    <t>#593657
#596884</t>
  </si>
  <si>
    <t>H-PCQ-DISRAT-CL 23298:NB &amp; MTC - Display Quote Details v5</t>
  </si>
  <si>
    <t>H-PCQ-DISRAT-CL</t>
  </si>
  <si>
    <t>H-PCQ-DISRAT</t>
  </si>
  <si>
    <t>WI0344 CR04, U301</t>
  </si>
  <si>
    <t>Save Quote</t>
  </si>
  <si>
    <t>#596882</t>
  </si>
  <si>
    <t>H-DOC-APP-CA 22432: Generate Application Document HO3 HO4 HO6 DP3 PUP v7</t>
  </si>
  <si>
    <t>H-DOC-APP-CA</t>
  </si>
  <si>
    <t>H-DOC-APP</t>
  </si>
  <si>
    <t>H-INT-INS-CL 23846:Order Insurance Score Report v4</t>
  </si>
  <si>
    <t>H-INT-INS-CL</t>
  </si>
  <si>
    <t>H-INT-INS</t>
  </si>
  <si>
    <t>A, Andrews (gwya)</t>
  </si>
  <si>
    <t>WI0344 CR04, U301; AW36</t>
  </si>
  <si>
    <t>596882; 596883</t>
  </si>
  <si>
    <t>#602741
#596882
#596883</t>
  </si>
  <si>
    <t>H-INT-INSCRR-SCL 26807: Insurance Score – FR Score Comparison - Renewal</t>
  </si>
  <si>
    <t>H-INT-INSCRR-SCL</t>
  </si>
  <si>
    <t>WI0344 CR04, WH45; AW36</t>
  </si>
  <si>
    <t>602738; 596883</t>
  </si>
  <si>
    <t>#602738
#542136
#596883</t>
  </si>
  <si>
    <t>H-EN-VIEW-WV 22283: View Endorsement v3</t>
  </si>
  <si>
    <t>H-EN-VIEW-WV</t>
  </si>
  <si>
    <t>WV</t>
  </si>
  <si>
    <t>C-DOC-GENQTE-CL 26543: Generate Quote Document-All Products v5</t>
  </si>
  <si>
    <t>C-DOC-GENQTE-CL</t>
  </si>
  <si>
    <t>C-DOC-GENQTE</t>
  </si>
  <si>
    <t>H-EN-VIEW-CO 22741: View Endorsement v3</t>
  </si>
  <si>
    <t>H-EN-VIEW-CO</t>
  </si>
  <si>
    <t>CO</t>
  </si>
  <si>
    <t>AC</t>
  </si>
  <si>
    <t>US</t>
  </si>
  <si>
    <t>Design effort/ AC</t>
  </si>
  <si>
    <t>Total Analysis + Design Efforts</t>
  </si>
  <si>
    <t>Hours</t>
  </si>
  <si>
    <t>Analysis &amp; Design</t>
  </si>
  <si>
    <t>Analysis effort/ US</t>
  </si>
  <si>
    <t>Executions</t>
  </si>
  <si>
    <t>Execution effort/ AC</t>
  </si>
  <si>
    <t>Total Hours</t>
  </si>
  <si>
    <t>Assumptions</t>
  </si>
  <si>
    <t>Hr/ AC execution (1 AC = 1 Test case)</t>
  </si>
  <si>
    <t>Hr/ User story Analysis (including reviews)</t>
  </si>
  <si>
    <t>Hr/Work Item Design (including reviews)</t>
  </si>
  <si>
    <t>Functional + Regression</t>
  </si>
  <si>
    <t>Regression Only</t>
  </si>
  <si>
    <t>Has Ren/MTC/RW Delta?</t>
  </si>
  <si>
    <t>Yes</t>
  </si>
  <si>
    <t>No</t>
  </si>
  <si>
    <t>Assignee (06/15/2016)</t>
  </si>
  <si>
    <t>Harsh</t>
  </si>
  <si>
    <t>Varun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</si>
</sst>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7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3" fillId="33" borderId="0" xfId="0" applyFont="1" applyFill="1"/>
    <xf numFmtId="0" fontId="18" fillId="0" borderId="0" xfId="43"/>
    <xf numFmtId="1" fontId="18" fillId="0" borderId="0" xfId="43" applyNumberFormat="1"/>
    <xf numFmtId="0" fontId="19" fillId="36" borderId="0" xfId="43" applyFont="1" applyFill="1"/>
    <xf numFmtId="1" fontId="19" fillId="36" borderId="0" xfId="43" applyNumberFormat="1" applyFont="1" applyFill="1"/>
    <xf numFmtId="0" fontId="18" fillId="36" borderId="0" xfId="43" applyFill="1"/>
    <xf numFmtId="0" fontId="18" fillId="35" borderId="10" xfId="43" applyFill="1" applyBorder="1"/>
    <xf numFmtId="0" fontId="18" fillId="0" borderId="10" xfId="43" applyBorder="1"/>
    <xf numFmtId="0" fontId="18" fillId="34" borderId="10" xfId="43" applyFill="1" applyBorder="1"/>
    <xf numFmtId="1" fontId="18" fillId="0" borderId="10" xfId="43" applyNumberFormat="1" applyBorder="1"/>
    <xf numFmtId="0" fontId="19" fillId="0" borderId="10" xfId="43" applyFont="1" applyBorder="1"/>
    <xf numFmtId="1" fontId="19" fillId="34" borderId="10" xfId="43" applyNumberFormat="1" applyFont="1" applyFill="1" applyBorder="1"/>
    <xf numFmtId="0" fontId="19" fillId="34" borderId="10" xfId="43" applyFont="1" applyFill="1" applyBorder="1"/>
    <xf numFmtId="0" fontId="20" fillId="37" borderId="10" xfId="1" applyNumberFormat="1" applyFont="1" applyFill="1" applyBorder="1" applyAlignment="1">
      <alignment horizontal="left" vertical="center"/>
    </xf>
    <xf numFmtId="0" fontId="20" fillId="0" borderId="10" xfId="43" applyFont="1" applyBorder="1"/>
    <xf numFmtId="0" fontId="20" fillId="0" borderId="10" xfId="43" applyFont="1" applyBorder="1" applyAlignment="1">
      <alignment horizontal="left"/>
    </xf>
    <xf numFmtId="1" fontId="21" fillId="38" borderId="10" xfId="43" applyNumberFormat="1" applyFont="1" applyFill="1" applyBorder="1" applyAlignment="1">
      <alignment horizontal="left" vertical="center"/>
    </xf>
    <xf numFmtId="0" fontId="19" fillId="35" borderId="10" xfId="43" applyFont="1" applyFill="1" applyBorder="1"/>
    <xf numFmtId="0" fontId="22" fillId="0" borderId="0" xfId="0" applyFont="1" applyAlignment="1">
      <alignment vertical="center"/>
    </xf>
    <xf numFmtId="0" fontId="0" fillId="39" borderId="0" xfId="0" applyFill="1"/>
    <xf numFmtId="22" fontId="0" fillId="39" borderId="0" xfId="0" applyNumberFormat="1" applyFill="1"/>
    <xf numFmtId="0" fontId="0" fillId="40" borderId="0" xfId="0" applyFill="1"/>
    <xf numFmtId="22" fontId="0" fillId="40" borderId="0" xfId="0" applyNumberFormat="1" applyFill="1"/>
    <xf numFmtId="0" fontId="0" fillId="40" borderId="0" xfId="0" applyFill="1" applyAlignment="1">
      <alignment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C25" sqref="C25"/>
    </sheetView>
  </sheetViews>
  <sheetFormatPr defaultColWidth="8.90625" defaultRowHeight="12.5" x14ac:dyDescent="0.25"/>
  <cols>
    <col min="1" max="1" width="12.1796875" style="4" customWidth="1"/>
    <col min="2" max="2" width="34.453125" style="4" bestFit="1" customWidth="1"/>
    <col min="3" max="3" width="28.1796875" style="4" bestFit="1" customWidth="1"/>
    <col min="4" max="4" width="8.90625" style="4"/>
    <col min="5" max="5" width="11.54296875" style="4" bestFit="1" customWidth="1"/>
    <col min="6" max="7" width="8.90625" style="4"/>
    <col min="8" max="8" width="34.453125" style="4" bestFit="1" customWidth="1"/>
    <col min="9" max="9" width="28.1796875" style="4" bestFit="1" customWidth="1"/>
    <col min="10" max="16384" width="8.90625" style="4"/>
  </cols>
  <sheetData>
    <row r="1" spans="1:12" ht="14" x14ac:dyDescent="0.25">
      <c r="A1" s="21" t="s">
        <v>50</v>
      </c>
    </row>
    <row r="2" spans="1:12" ht="14" x14ac:dyDescent="0.25">
      <c r="B2" s="21"/>
      <c r="H2" s="21"/>
    </row>
    <row r="3" spans="1:12" ht="14" x14ac:dyDescent="0.25">
      <c r="B3" s="21" t="s">
        <v>205</v>
      </c>
      <c r="H3" s="21" t="s">
        <v>206</v>
      </c>
    </row>
    <row r="4" spans="1:12" ht="13" x14ac:dyDescent="0.3">
      <c r="B4" s="20" t="s">
        <v>196</v>
      </c>
      <c r="C4" s="9"/>
      <c r="D4" s="9"/>
      <c r="H4" s="20" t="s">
        <v>196</v>
      </c>
      <c r="I4" s="9"/>
      <c r="J4" s="9"/>
    </row>
    <row r="5" spans="1:12" x14ac:dyDescent="0.25">
      <c r="B5" s="10" t="s">
        <v>192</v>
      </c>
      <c r="C5" s="10">
        <v>37</v>
      </c>
      <c r="D5" s="10"/>
      <c r="H5" s="10" t="s">
        <v>192</v>
      </c>
      <c r="I5" s="10">
        <v>37</v>
      </c>
      <c r="J5" s="10"/>
    </row>
    <row r="6" spans="1:12" x14ac:dyDescent="0.25">
      <c r="B6" s="10" t="s">
        <v>191</v>
      </c>
      <c r="C6" s="10">
        <v>440</v>
      </c>
      <c r="D6" s="10"/>
      <c r="H6" s="10" t="s">
        <v>191</v>
      </c>
      <c r="I6" s="10">
        <v>440</v>
      </c>
      <c r="J6" s="10"/>
    </row>
    <row r="7" spans="1:12" x14ac:dyDescent="0.25">
      <c r="B7" s="10" t="s">
        <v>197</v>
      </c>
      <c r="C7" s="12">
        <f>C5*1.6</f>
        <v>59.2</v>
      </c>
      <c r="D7" s="10" t="s">
        <v>195</v>
      </c>
      <c r="H7" s="10" t="s">
        <v>197</v>
      </c>
      <c r="I7" s="12">
        <f>I5*1.6</f>
        <v>59.2</v>
      </c>
      <c r="J7" s="10" t="s">
        <v>195</v>
      </c>
    </row>
    <row r="8" spans="1:12" x14ac:dyDescent="0.25">
      <c r="B8" s="10" t="s">
        <v>193</v>
      </c>
      <c r="C8" s="10">
        <f>C6*1.1</f>
        <v>484.00000000000006</v>
      </c>
      <c r="D8" s="10" t="s">
        <v>195</v>
      </c>
      <c r="H8" s="10" t="s">
        <v>193</v>
      </c>
      <c r="I8" s="12">
        <f>28*1.1</f>
        <v>30.800000000000004</v>
      </c>
      <c r="J8" s="10" t="s">
        <v>195</v>
      </c>
    </row>
    <row r="9" spans="1:12" ht="13" x14ac:dyDescent="0.3">
      <c r="B9" s="13" t="s">
        <v>194</v>
      </c>
      <c r="C9" s="14">
        <f>SUM(C7:C8)</f>
        <v>543.20000000000005</v>
      </c>
      <c r="D9" s="15" t="s">
        <v>195</v>
      </c>
      <c r="H9" s="13" t="s">
        <v>194</v>
      </c>
      <c r="I9" s="14">
        <f>SUM(I7:I8)</f>
        <v>90</v>
      </c>
      <c r="J9" s="15" t="s">
        <v>195</v>
      </c>
      <c r="L9" s="5"/>
    </row>
    <row r="11" spans="1:12" ht="13" x14ac:dyDescent="0.3">
      <c r="B11" s="20" t="s">
        <v>198</v>
      </c>
      <c r="C11" s="9"/>
      <c r="D11" s="9"/>
      <c r="H11" s="20" t="s">
        <v>198</v>
      </c>
      <c r="I11" s="9"/>
      <c r="J11" s="9"/>
    </row>
    <row r="12" spans="1:12" x14ac:dyDescent="0.25">
      <c r="B12" s="10" t="s">
        <v>192</v>
      </c>
      <c r="C12" s="10">
        <v>37</v>
      </c>
      <c r="D12" s="10"/>
      <c r="H12" s="10" t="s">
        <v>192</v>
      </c>
      <c r="I12" s="10">
        <v>37</v>
      </c>
      <c r="J12" s="10"/>
    </row>
    <row r="13" spans="1:12" x14ac:dyDescent="0.25">
      <c r="B13" s="10" t="s">
        <v>191</v>
      </c>
      <c r="C13" s="10">
        <v>440</v>
      </c>
      <c r="D13" s="10"/>
      <c r="H13" s="10" t="s">
        <v>191</v>
      </c>
      <c r="I13" s="10">
        <v>28</v>
      </c>
      <c r="J13" s="10"/>
    </row>
    <row r="14" spans="1:12" x14ac:dyDescent="0.25">
      <c r="B14" s="10" t="s">
        <v>199</v>
      </c>
      <c r="C14" s="11">
        <f>C13*1.25</f>
        <v>550</v>
      </c>
      <c r="D14" s="11" t="s">
        <v>195</v>
      </c>
      <c r="H14" s="10" t="s">
        <v>199</v>
      </c>
      <c r="I14" s="11">
        <f>I13*1.25</f>
        <v>35</v>
      </c>
      <c r="J14" s="11" t="s">
        <v>195</v>
      </c>
    </row>
    <row r="16" spans="1:12" ht="13" x14ac:dyDescent="0.3">
      <c r="B16" s="6" t="s">
        <v>200</v>
      </c>
      <c r="C16" s="7">
        <f>SUM(C9,C14)</f>
        <v>1093.2</v>
      </c>
      <c r="D16" s="8" t="s">
        <v>195</v>
      </c>
      <c r="H16" s="6" t="s">
        <v>200</v>
      </c>
      <c r="I16" s="7">
        <f>SUM(I9,I14)</f>
        <v>125</v>
      </c>
      <c r="J16" s="8" t="s">
        <v>195</v>
      </c>
    </row>
    <row r="19" spans="2:9" x14ac:dyDescent="0.25">
      <c r="B19" s="19" t="s">
        <v>201</v>
      </c>
      <c r="C19" s="19" t="s">
        <v>195</v>
      </c>
      <c r="H19" s="19" t="s">
        <v>201</v>
      </c>
      <c r="I19" s="19" t="s">
        <v>195</v>
      </c>
    </row>
    <row r="20" spans="2:9" x14ac:dyDescent="0.25">
      <c r="B20" s="16" t="s">
        <v>203</v>
      </c>
      <c r="C20" s="16">
        <v>1.6</v>
      </c>
      <c r="H20" s="16" t="s">
        <v>203</v>
      </c>
      <c r="I20" s="16">
        <v>1.6</v>
      </c>
    </row>
    <row r="21" spans="2:9" x14ac:dyDescent="0.25">
      <c r="B21" s="16" t="s">
        <v>204</v>
      </c>
      <c r="C21" s="16">
        <v>1.1000000000000001</v>
      </c>
      <c r="H21" s="16" t="s">
        <v>204</v>
      </c>
      <c r="I21" s="16">
        <v>1.1000000000000001</v>
      </c>
    </row>
    <row r="22" spans="2:9" x14ac:dyDescent="0.25">
      <c r="B22" s="17" t="s">
        <v>202</v>
      </c>
      <c r="C22" s="18">
        <v>1.25</v>
      </c>
      <c r="H22" s="17" t="s">
        <v>202</v>
      </c>
      <c r="I22" s="18">
        <v>1.25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X24"/>
  <sheetViews>
    <sheetView tabSelected="1" topLeftCell="E1" workbookViewId="0">
      <selection activeCell="Q13" sqref="Q13"/>
    </sheetView>
  </sheetViews>
  <sheetFormatPr defaultRowHeight="14.5" x14ac:dyDescent="0.35"/>
  <cols>
    <col min="1" max="1" width="19.6328125" bestFit="1" customWidth="1"/>
    <col min="2" max="2" width="20.453125" bestFit="1" customWidth="1"/>
    <col min="4" max="4" width="13.1796875" bestFit="1" customWidth="1"/>
    <col min="5" max="5" width="24.26953125" bestFit="1" customWidth="1"/>
    <col min="6" max="6" width="33.36328125" bestFit="1" customWidth="1"/>
    <col min="8" max="13" width="0" hidden="1" customWidth="1"/>
    <col min="14" max="14" width="14.90625" hidden="1" customWidth="1"/>
    <col min="15" max="16" width="0" hidden="1" customWidth="1"/>
    <col min="17" max="17" width="93.7265625" bestFit="1" customWidth="1"/>
    <col min="18" max="18" width="6.36328125" bestFit="1" customWidth="1"/>
    <col min="21" max="44" width="0" hidden="1" customWidth="1"/>
  </cols>
  <sheetData>
    <row r="1" spans="1:50" x14ac:dyDescent="0.35">
      <c r="A1" s="3" t="s">
        <v>210</v>
      </c>
      <c r="B1" s="3" t="s">
        <v>0</v>
      </c>
      <c r="C1" s="3" t="s">
        <v>1</v>
      </c>
      <c r="D1" s="3" t="s">
        <v>2</v>
      </c>
      <c r="E1" s="3" t="s">
        <v>207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</row>
    <row r="2" spans="1:50" x14ac:dyDescent="0.35">
      <c r="B2" t="s">
        <v>48</v>
      </c>
      <c r="C2">
        <v>631730</v>
      </c>
      <c r="D2" t="s">
        <v>49</v>
      </c>
      <c r="E2" t="s">
        <v>208</v>
      </c>
      <c r="F2" t="s">
        <v>50</v>
      </c>
      <c r="G2" t="s">
        <v>51</v>
      </c>
      <c r="K2" t="s">
        <v>52</v>
      </c>
      <c r="M2" t="s">
        <v>53</v>
      </c>
      <c r="N2">
        <v>2</v>
      </c>
      <c r="O2" t="s">
        <v>54</v>
      </c>
      <c r="P2" t="s">
        <v>54</v>
      </c>
      <c r="Q2" t="s">
        <v>55</v>
      </c>
      <c r="R2">
        <v>23319</v>
      </c>
      <c r="S2" t="s">
        <v>56</v>
      </c>
      <c r="T2" t="s">
        <v>57</v>
      </c>
      <c r="U2">
        <v>3</v>
      </c>
      <c r="V2">
        <v>0</v>
      </c>
      <c r="X2" t="b">
        <v>1</v>
      </c>
      <c r="Y2">
        <v>9999</v>
      </c>
      <c r="Z2" t="s">
        <v>58</v>
      </c>
      <c r="AA2" t="s">
        <v>59</v>
      </c>
      <c r="AB2" t="s">
        <v>60</v>
      </c>
      <c r="AD2" t="s">
        <v>49</v>
      </c>
      <c r="AE2" t="s">
        <v>61</v>
      </c>
      <c r="AF2" t="s">
        <v>61</v>
      </c>
      <c r="AJ2" t="s">
        <v>62</v>
      </c>
      <c r="AK2" t="s">
        <v>63</v>
      </c>
      <c r="AL2" t="b">
        <v>0</v>
      </c>
      <c r="AM2" s="1">
        <v>42515.29791666667</v>
      </c>
      <c r="AN2" s="1">
        <v>42516.418055555558</v>
      </c>
      <c r="AP2" t="s">
        <v>64</v>
      </c>
      <c r="AQ2" t="s">
        <v>65</v>
      </c>
      <c r="AR2" t="s">
        <v>54</v>
      </c>
      <c r="AS2" t="s">
        <v>66</v>
      </c>
      <c r="AT2" t="s">
        <v>54</v>
      </c>
      <c r="AU2">
        <v>596886</v>
      </c>
      <c r="AW2" t="s">
        <v>67</v>
      </c>
      <c r="AX2" t="b">
        <v>0</v>
      </c>
    </row>
    <row r="3" spans="1:50" hidden="1" x14ac:dyDescent="0.35">
      <c r="A3" t="s">
        <v>211</v>
      </c>
      <c r="B3" t="s">
        <v>48</v>
      </c>
      <c r="C3">
        <v>613283</v>
      </c>
      <c r="D3" t="s">
        <v>49</v>
      </c>
      <c r="E3" t="s">
        <v>209</v>
      </c>
      <c r="F3" t="s">
        <v>50</v>
      </c>
      <c r="G3" t="s">
        <v>51</v>
      </c>
      <c r="K3" t="s">
        <v>52</v>
      </c>
      <c r="M3" t="s">
        <v>53</v>
      </c>
      <c r="N3">
        <v>2</v>
      </c>
      <c r="O3" t="s">
        <v>54</v>
      </c>
      <c r="P3" t="s">
        <v>54</v>
      </c>
      <c r="Q3" t="s">
        <v>68</v>
      </c>
      <c r="R3">
        <v>26707</v>
      </c>
      <c r="S3" t="s">
        <v>69</v>
      </c>
      <c r="T3" t="s">
        <v>70</v>
      </c>
      <c r="U3">
        <v>2</v>
      </c>
      <c r="V3">
        <v>0</v>
      </c>
      <c r="X3" t="b">
        <v>1</v>
      </c>
      <c r="Y3">
        <v>60000</v>
      </c>
      <c r="Z3" t="s">
        <v>71</v>
      </c>
      <c r="AA3" t="s">
        <v>72</v>
      </c>
      <c r="AB3" t="s">
        <v>60</v>
      </c>
      <c r="AD3" t="s">
        <v>49</v>
      </c>
      <c r="AE3" t="s">
        <v>61</v>
      </c>
      <c r="AF3" t="s">
        <v>61</v>
      </c>
      <c r="AJ3" t="s">
        <v>73</v>
      </c>
      <c r="AK3" t="s">
        <v>74</v>
      </c>
      <c r="AL3" t="b">
        <v>1</v>
      </c>
      <c r="AM3" s="1">
        <v>42493.30972222222</v>
      </c>
      <c r="AN3" s="1">
        <v>42501.74722222222</v>
      </c>
      <c r="AP3" t="s">
        <v>64</v>
      </c>
      <c r="AQ3" t="s">
        <v>47</v>
      </c>
      <c r="AR3" t="s">
        <v>54</v>
      </c>
      <c r="AS3" t="s">
        <v>75</v>
      </c>
      <c r="AT3" t="s">
        <v>54</v>
      </c>
      <c r="AU3">
        <v>596884</v>
      </c>
      <c r="AW3" t="s">
        <v>76</v>
      </c>
      <c r="AX3" t="b">
        <v>1</v>
      </c>
    </row>
    <row r="4" spans="1:50" hidden="1" x14ac:dyDescent="0.35">
      <c r="A4" t="s">
        <v>211</v>
      </c>
      <c r="B4" t="s">
        <v>77</v>
      </c>
      <c r="C4">
        <v>618709</v>
      </c>
      <c r="D4" t="s">
        <v>49</v>
      </c>
      <c r="E4" t="s">
        <v>209</v>
      </c>
      <c r="F4" t="s">
        <v>50</v>
      </c>
      <c r="G4" t="s">
        <v>51</v>
      </c>
      <c r="K4" t="s">
        <v>52</v>
      </c>
      <c r="M4" t="s">
        <v>53</v>
      </c>
      <c r="N4">
        <v>3</v>
      </c>
      <c r="O4" t="s">
        <v>54</v>
      </c>
      <c r="P4" t="s">
        <v>54</v>
      </c>
      <c r="Q4" t="s">
        <v>78</v>
      </c>
      <c r="R4">
        <v>26801</v>
      </c>
      <c r="S4" t="s">
        <v>79</v>
      </c>
      <c r="T4" t="s">
        <v>80</v>
      </c>
      <c r="U4">
        <v>1</v>
      </c>
      <c r="V4">
        <v>0</v>
      </c>
      <c r="X4" t="b">
        <v>1</v>
      </c>
      <c r="Y4">
        <v>60000</v>
      </c>
      <c r="Z4" t="s">
        <v>81</v>
      </c>
      <c r="AA4" t="s">
        <v>72</v>
      </c>
      <c r="AB4" t="s">
        <v>60</v>
      </c>
      <c r="AC4" t="s">
        <v>82</v>
      </c>
      <c r="AD4" t="s">
        <v>49</v>
      </c>
      <c r="AE4" t="s">
        <v>83</v>
      </c>
      <c r="AF4" t="s">
        <v>83</v>
      </c>
      <c r="AJ4" t="s">
        <v>84</v>
      </c>
      <c r="AK4" t="s">
        <v>74</v>
      </c>
      <c r="AL4" t="b">
        <v>1</v>
      </c>
      <c r="AM4" s="1">
        <v>42473.28402777778</v>
      </c>
      <c r="AN4" s="1">
        <v>42477.786111111112</v>
      </c>
      <c r="AP4" t="s">
        <v>85</v>
      </c>
      <c r="AQ4" t="s">
        <v>86</v>
      </c>
      <c r="AR4" t="s">
        <v>54</v>
      </c>
      <c r="AS4" t="s">
        <v>87</v>
      </c>
      <c r="AT4" t="s">
        <v>54</v>
      </c>
      <c r="AU4">
        <v>602741</v>
      </c>
      <c r="AW4" t="s">
        <v>88</v>
      </c>
      <c r="AX4" t="b">
        <v>0</v>
      </c>
    </row>
    <row r="5" spans="1:50" ht="29" x14ac:dyDescent="0.35">
      <c r="B5" t="s">
        <v>48</v>
      </c>
      <c r="C5">
        <v>613287</v>
      </c>
      <c r="D5" t="s">
        <v>49</v>
      </c>
      <c r="E5" t="s">
        <v>208</v>
      </c>
      <c r="F5" t="s">
        <v>50</v>
      </c>
      <c r="G5" t="s">
        <v>51</v>
      </c>
      <c r="K5" t="s">
        <v>52</v>
      </c>
      <c r="M5" t="s">
        <v>53</v>
      </c>
      <c r="N5">
        <v>2</v>
      </c>
      <c r="O5">
        <v>2</v>
      </c>
      <c r="P5" t="s">
        <v>54</v>
      </c>
      <c r="Q5" t="s">
        <v>89</v>
      </c>
      <c r="R5">
        <v>24611</v>
      </c>
      <c r="S5" t="s">
        <v>90</v>
      </c>
      <c r="T5" t="s">
        <v>91</v>
      </c>
      <c r="U5">
        <v>3</v>
      </c>
      <c r="V5">
        <v>0</v>
      </c>
      <c r="X5" t="b">
        <v>1</v>
      </c>
      <c r="Y5">
        <v>60000</v>
      </c>
      <c r="Z5" t="s">
        <v>58</v>
      </c>
      <c r="AA5" t="s">
        <v>92</v>
      </c>
      <c r="AB5" t="s">
        <v>60</v>
      </c>
      <c r="AC5" t="s">
        <v>82</v>
      </c>
      <c r="AD5" t="s">
        <v>49</v>
      </c>
      <c r="AE5" t="s">
        <v>61</v>
      </c>
      <c r="AF5" t="s">
        <v>61</v>
      </c>
      <c r="AJ5" t="s">
        <v>73</v>
      </c>
      <c r="AK5" t="s">
        <v>74</v>
      </c>
      <c r="AL5" t="b">
        <v>1</v>
      </c>
      <c r="AM5" s="1">
        <v>42472.366666666669</v>
      </c>
      <c r="AN5" s="1">
        <v>42477.786111111112</v>
      </c>
      <c r="AP5" t="s">
        <v>64</v>
      </c>
      <c r="AQ5" t="s">
        <v>65</v>
      </c>
      <c r="AR5" t="s">
        <v>54</v>
      </c>
      <c r="AS5" t="s">
        <v>87</v>
      </c>
      <c r="AT5" t="s">
        <v>54</v>
      </c>
      <c r="AU5">
        <v>596884</v>
      </c>
      <c r="AW5" s="2" t="s">
        <v>93</v>
      </c>
      <c r="AX5" t="b">
        <v>0</v>
      </c>
    </row>
    <row r="6" spans="1:50" hidden="1" x14ac:dyDescent="0.35">
      <c r="A6" t="s">
        <v>211</v>
      </c>
      <c r="B6" t="s">
        <v>77</v>
      </c>
      <c r="C6">
        <v>618708</v>
      </c>
      <c r="D6" t="s">
        <v>49</v>
      </c>
      <c r="E6" t="s">
        <v>209</v>
      </c>
      <c r="F6" t="s">
        <v>50</v>
      </c>
      <c r="G6" t="s">
        <v>51</v>
      </c>
      <c r="K6" t="s">
        <v>52</v>
      </c>
      <c r="M6" t="s">
        <v>53</v>
      </c>
      <c r="N6">
        <v>2</v>
      </c>
      <c r="O6" t="s">
        <v>54</v>
      </c>
      <c r="P6" t="s">
        <v>54</v>
      </c>
      <c r="Q6" t="s">
        <v>94</v>
      </c>
      <c r="R6">
        <v>26803</v>
      </c>
      <c r="S6" t="s">
        <v>95</v>
      </c>
      <c r="T6" t="s">
        <v>96</v>
      </c>
      <c r="U6">
        <v>2</v>
      </c>
      <c r="V6">
        <v>0</v>
      </c>
      <c r="X6" t="b">
        <v>1</v>
      </c>
      <c r="Y6">
        <v>60000</v>
      </c>
      <c r="Z6" t="s">
        <v>81</v>
      </c>
      <c r="AA6" t="s">
        <v>97</v>
      </c>
      <c r="AB6" t="s">
        <v>60</v>
      </c>
      <c r="AC6" t="s">
        <v>82</v>
      </c>
      <c r="AD6" t="s">
        <v>49</v>
      </c>
      <c r="AE6" t="s">
        <v>98</v>
      </c>
      <c r="AF6" t="s">
        <v>83</v>
      </c>
      <c r="AJ6" t="s">
        <v>84</v>
      </c>
      <c r="AK6" t="s">
        <v>74</v>
      </c>
      <c r="AL6" t="b">
        <v>1</v>
      </c>
      <c r="AM6" s="1">
        <v>42473.28402777778</v>
      </c>
      <c r="AN6" s="1">
        <v>42477.786805555559</v>
      </c>
      <c r="AP6" t="s">
        <v>85</v>
      </c>
      <c r="AQ6" t="s">
        <v>86</v>
      </c>
      <c r="AR6" t="s">
        <v>54</v>
      </c>
      <c r="AS6" t="s">
        <v>87</v>
      </c>
      <c r="AT6" t="s">
        <v>54</v>
      </c>
      <c r="AU6">
        <v>602741</v>
      </c>
      <c r="AW6" t="s">
        <v>88</v>
      </c>
      <c r="AX6" t="b">
        <v>0</v>
      </c>
    </row>
    <row r="7" spans="1:50" ht="29" hidden="1" x14ac:dyDescent="0.35">
      <c r="A7" t="s">
        <v>211</v>
      </c>
      <c r="B7" t="s">
        <v>77</v>
      </c>
      <c r="C7">
        <v>611189</v>
      </c>
      <c r="D7" t="s">
        <v>49</v>
      </c>
      <c r="E7" t="s">
        <v>209</v>
      </c>
      <c r="F7" t="s">
        <v>50</v>
      </c>
      <c r="G7" t="s">
        <v>51</v>
      </c>
      <c r="K7" t="s">
        <v>52</v>
      </c>
      <c r="M7" t="s">
        <v>53</v>
      </c>
      <c r="N7">
        <v>2</v>
      </c>
      <c r="O7" t="s">
        <v>54</v>
      </c>
      <c r="P7" t="s">
        <v>54</v>
      </c>
      <c r="Q7" t="s">
        <v>99</v>
      </c>
      <c r="R7">
        <v>26665</v>
      </c>
      <c r="S7" t="s">
        <v>100</v>
      </c>
      <c r="T7" t="s">
        <v>101</v>
      </c>
      <c r="U7">
        <v>2</v>
      </c>
      <c r="V7">
        <v>0</v>
      </c>
      <c r="X7" t="b">
        <v>1</v>
      </c>
      <c r="Y7">
        <v>60000</v>
      </c>
      <c r="Z7" t="s">
        <v>71</v>
      </c>
      <c r="AA7" t="s">
        <v>102</v>
      </c>
      <c r="AB7" t="s">
        <v>60</v>
      </c>
      <c r="AC7" t="s">
        <v>82</v>
      </c>
      <c r="AD7" t="s">
        <v>49</v>
      </c>
      <c r="AE7" t="s">
        <v>103</v>
      </c>
      <c r="AF7" t="s">
        <v>103</v>
      </c>
      <c r="AJ7" t="s">
        <v>104</v>
      </c>
      <c r="AK7" t="s">
        <v>74</v>
      </c>
      <c r="AL7" t="b">
        <v>1</v>
      </c>
      <c r="AM7" s="1">
        <v>42467.321527777778</v>
      </c>
      <c r="AN7" s="1">
        <v>42477.787499999999</v>
      </c>
      <c r="AP7" t="s">
        <v>47</v>
      </c>
      <c r="AQ7" t="s">
        <v>105</v>
      </c>
      <c r="AR7" t="s">
        <v>54</v>
      </c>
      <c r="AS7" t="s">
        <v>75</v>
      </c>
      <c r="AT7" t="s">
        <v>54</v>
      </c>
      <c r="AU7">
        <v>602743</v>
      </c>
      <c r="AW7" s="2" t="s">
        <v>106</v>
      </c>
      <c r="AX7" t="b">
        <v>1</v>
      </c>
    </row>
    <row r="8" spans="1:50" ht="29" x14ac:dyDescent="0.35">
      <c r="B8" t="s">
        <v>48</v>
      </c>
      <c r="C8">
        <v>611191</v>
      </c>
      <c r="D8" t="s">
        <v>49</v>
      </c>
      <c r="E8" t="s">
        <v>208</v>
      </c>
      <c r="F8" t="s">
        <v>50</v>
      </c>
      <c r="G8" t="s">
        <v>51</v>
      </c>
      <c r="K8" t="s">
        <v>52</v>
      </c>
      <c r="M8" t="s">
        <v>53</v>
      </c>
      <c r="N8">
        <v>2</v>
      </c>
      <c r="O8" t="s">
        <v>54</v>
      </c>
      <c r="P8" t="s">
        <v>54</v>
      </c>
      <c r="Q8" t="s">
        <v>107</v>
      </c>
      <c r="R8">
        <v>22774</v>
      </c>
      <c r="S8" t="s">
        <v>108</v>
      </c>
      <c r="T8" t="s">
        <v>109</v>
      </c>
      <c r="U8">
        <v>4</v>
      </c>
      <c r="V8">
        <v>0</v>
      </c>
      <c r="X8" t="b">
        <v>1</v>
      </c>
      <c r="Y8">
        <v>60000</v>
      </c>
      <c r="Z8" t="s">
        <v>81</v>
      </c>
      <c r="AA8" t="s">
        <v>102</v>
      </c>
      <c r="AB8" t="s">
        <v>60</v>
      </c>
      <c r="AC8" t="s">
        <v>82</v>
      </c>
      <c r="AD8" t="s">
        <v>49</v>
      </c>
      <c r="AE8" t="s">
        <v>61</v>
      </c>
      <c r="AF8" t="s">
        <v>61</v>
      </c>
      <c r="AJ8" t="s">
        <v>110</v>
      </c>
      <c r="AK8" t="s">
        <v>74</v>
      </c>
      <c r="AL8" t="b">
        <v>1</v>
      </c>
      <c r="AM8" s="1">
        <v>42467.321527777778</v>
      </c>
      <c r="AN8" s="1">
        <v>42477.787499999999</v>
      </c>
      <c r="AP8" t="s">
        <v>111</v>
      </c>
      <c r="AQ8" t="s">
        <v>112</v>
      </c>
      <c r="AR8" t="s">
        <v>54</v>
      </c>
      <c r="AS8" t="s">
        <v>113</v>
      </c>
      <c r="AT8" t="s">
        <v>54</v>
      </c>
      <c r="AU8">
        <v>596879</v>
      </c>
      <c r="AW8" s="2" t="s">
        <v>114</v>
      </c>
      <c r="AX8" t="b">
        <v>0</v>
      </c>
    </row>
    <row r="9" spans="1:50" hidden="1" x14ac:dyDescent="0.35">
      <c r="A9" t="s">
        <v>211</v>
      </c>
      <c r="B9" t="s">
        <v>77</v>
      </c>
      <c r="C9">
        <v>624044</v>
      </c>
      <c r="D9" t="s">
        <v>49</v>
      </c>
      <c r="E9" t="s">
        <v>209</v>
      </c>
      <c r="F9" t="s">
        <v>50</v>
      </c>
      <c r="G9" t="s">
        <v>51</v>
      </c>
      <c r="K9" t="s">
        <v>52</v>
      </c>
      <c r="M9" t="s">
        <v>53</v>
      </c>
      <c r="N9">
        <v>2</v>
      </c>
      <c r="O9" t="s">
        <v>54</v>
      </c>
      <c r="P9" t="s">
        <v>54</v>
      </c>
      <c r="Q9" t="s">
        <v>115</v>
      </c>
      <c r="R9">
        <v>26881</v>
      </c>
      <c r="S9" t="s">
        <v>116</v>
      </c>
      <c r="T9" t="s">
        <v>117</v>
      </c>
      <c r="U9">
        <v>2</v>
      </c>
      <c r="V9">
        <v>0</v>
      </c>
      <c r="X9" t="b">
        <v>1</v>
      </c>
      <c r="Y9">
        <v>60000</v>
      </c>
      <c r="Z9" t="s">
        <v>71</v>
      </c>
      <c r="AA9" t="s">
        <v>118</v>
      </c>
      <c r="AB9" t="s">
        <v>60</v>
      </c>
      <c r="AD9" t="s">
        <v>49</v>
      </c>
      <c r="AE9" t="s">
        <v>103</v>
      </c>
      <c r="AF9" t="s">
        <v>103</v>
      </c>
      <c r="AJ9" t="s">
        <v>119</v>
      </c>
      <c r="AK9" t="s">
        <v>74</v>
      </c>
      <c r="AL9" t="b">
        <v>1</v>
      </c>
      <c r="AM9" s="1">
        <v>42487.301388888889</v>
      </c>
      <c r="AN9" s="1">
        <v>42501.74722222222</v>
      </c>
      <c r="AP9" t="s">
        <v>47</v>
      </c>
      <c r="AQ9" t="s">
        <v>120</v>
      </c>
      <c r="AR9" t="s">
        <v>54</v>
      </c>
      <c r="AS9" t="s">
        <v>121</v>
      </c>
      <c r="AT9" t="s">
        <v>54</v>
      </c>
      <c r="AU9">
        <v>593657</v>
      </c>
      <c r="AW9" t="s">
        <v>122</v>
      </c>
      <c r="AX9" t="b">
        <v>1</v>
      </c>
    </row>
    <row r="10" spans="1:50" ht="29" hidden="1" x14ac:dyDescent="0.35">
      <c r="A10" t="s">
        <v>211</v>
      </c>
      <c r="B10" t="s">
        <v>48</v>
      </c>
      <c r="C10">
        <v>624045</v>
      </c>
      <c r="D10" t="s">
        <v>49</v>
      </c>
      <c r="E10" t="s">
        <v>209</v>
      </c>
      <c r="F10" t="s">
        <v>50</v>
      </c>
      <c r="G10" t="s">
        <v>51</v>
      </c>
      <c r="K10" t="s">
        <v>52</v>
      </c>
      <c r="M10" t="s">
        <v>53</v>
      </c>
      <c r="N10">
        <v>2</v>
      </c>
      <c r="O10" t="s">
        <v>54</v>
      </c>
      <c r="P10" t="s">
        <v>54</v>
      </c>
      <c r="Q10" t="s">
        <v>123</v>
      </c>
      <c r="R10">
        <v>26873</v>
      </c>
      <c r="S10" t="s">
        <v>124</v>
      </c>
      <c r="T10" t="s">
        <v>80</v>
      </c>
      <c r="U10">
        <v>2</v>
      </c>
      <c r="V10">
        <v>0</v>
      </c>
      <c r="X10" t="b">
        <v>1</v>
      </c>
      <c r="Y10">
        <v>60000</v>
      </c>
      <c r="Z10" t="s">
        <v>81</v>
      </c>
      <c r="AA10" t="s">
        <v>125</v>
      </c>
      <c r="AB10" t="s">
        <v>60</v>
      </c>
      <c r="AD10" t="s">
        <v>49</v>
      </c>
      <c r="AE10" t="s">
        <v>61</v>
      </c>
      <c r="AF10" t="s">
        <v>61</v>
      </c>
      <c r="AJ10" t="s">
        <v>126</v>
      </c>
      <c r="AK10" t="s">
        <v>74</v>
      </c>
      <c r="AL10" t="b">
        <v>1</v>
      </c>
      <c r="AM10" s="1">
        <v>42481.356249999997</v>
      </c>
      <c r="AN10" s="1">
        <v>42501.747916666667</v>
      </c>
      <c r="AP10" t="s">
        <v>64</v>
      </c>
      <c r="AQ10" t="s">
        <v>127</v>
      </c>
      <c r="AR10" t="s">
        <v>54</v>
      </c>
      <c r="AS10" t="s">
        <v>87</v>
      </c>
      <c r="AT10" t="s">
        <v>54</v>
      </c>
      <c r="AU10">
        <v>596883</v>
      </c>
      <c r="AW10" s="2" t="s">
        <v>128</v>
      </c>
      <c r="AX10" t="b">
        <v>0</v>
      </c>
    </row>
    <row r="11" spans="1:50" hidden="1" x14ac:dyDescent="0.35">
      <c r="A11" t="s">
        <v>211</v>
      </c>
      <c r="B11" t="s">
        <v>77</v>
      </c>
      <c r="C11">
        <v>624046</v>
      </c>
      <c r="D11" t="s">
        <v>49</v>
      </c>
      <c r="E11" t="s">
        <v>209</v>
      </c>
      <c r="F11" t="s">
        <v>50</v>
      </c>
      <c r="G11" t="s">
        <v>51</v>
      </c>
      <c r="K11" t="s">
        <v>52</v>
      </c>
      <c r="M11" t="s">
        <v>53</v>
      </c>
      <c r="N11">
        <v>2</v>
      </c>
      <c r="O11" t="s">
        <v>54</v>
      </c>
      <c r="P11" t="s">
        <v>54</v>
      </c>
      <c r="Q11" t="s">
        <v>129</v>
      </c>
      <c r="R11">
        <v>26892</v>
      </c>
      <c r="S11" t="s">
        <v>116</v>
      </c>
      <c r="T11" t="s">
        <v>117</v>
      </c>
      <c r="U11">
        <v>3</v>
      </c>
      <c r="V11">
        <v>0</v>
      </c>
      <c r="X11" t="b">
        <v>1</v>
      </c>
      <c r="Y11">
        <v>60000</v>
      </c>
      <c r="Z11" t="s">
        <v>71</v>
      </c>
      <c r="AA11" t="s">
        <v>118</v>
      </c>
      <c r="AB11" t="s">
        <v>60</v>
      </c>
      <c r="AD11" t="s">
        <v>49</v>
      </c>
      <c r="AE11" t="s">
        <v>103</v>
      </c>
      <c r="AF11" t="s">
        <v>103</v>
      </c>
      <c r="AJ11" t="s">
        <v>119</v>
      </c>
      <c r="AK11" t="s">
        <v>74</v>
      </c>
      <c r="AL11" t="b">
        <v>1</v>
      </c>
      <c r="AM11" s="1">
        <v>42487.301388888889</v>
      </c>
      <c r="AN11" s="1">
        <v>42501.747916666667</v>
      </c>
      <c r="AP11" t="s">
        <v>47</v>
      </c>
      <c r="AQ11" t="s">
        <v>120</v>
      </c>
      <c r="AR11" t="s">
        <v>54</v>
      </c>
      <c r="AS11" t="s">
        <v>121</v>
      </c>
      <c r="AT11" t="s">
        <v>54</v>
      </c>
      <c r="AU11">
        <v>593657</v>
      </c>
      <c r="AW11" t="s">
        <v>122</v>
      </c>
      <c r="AX11" t="b">
        <v>1</v>
      </c>
    </row>
    <row r="12" spans="1:50" ht="29" hidden="1" x14ac:dyDescent="0.35">
      <c r="A12" t="s">
        <v>212</v>
      </c>
      <c r="B12" t="s">
        <v>48</v>
      </c>
      <c r="C12">
        <v>620672</v>
      </c>
      <c r="D12" t="s">
        <v>49</v>
      </c>
      <c r="E12" t="s">
        <v>209</v>
      </c>
      <c r="F12" t="s">
        <v>50</v>
      </c>
      <c r="G12" t="s">
        <v>51</v>
      </c>
      <c r="K12" t="s">
        <v>52</v>
      </c>
      <c r="M12" t="s">
        <v>53</v>
      </c>
      <c r="N12">
        <v>2</v>
      </c>
      <c r="O12">
        <v>2.5</v>
      </c>
      <c r="P12" t="s">
        <v>54</v>
      </c>
      <c r="Q12" t="s">
        <v>130</v>
      </c>
      <c r="R12">
        <v>24770</v>
      </c>
      <c r="S12" t="s">
        <v>131</v>
      </c>
      <c r="T12" t="s">
        <v>132</v>
      </c>
      <c r="U12">
        <v>3</v>
      </c>
      <c r="V12">
        <v>0</v>
      </c>
      <c r="X12" t="b">
        <v>1</v>
      </c>
      <c r="Y12">
        <v>60000</v>
      </c>
      <c r="Z12" t="s">
        <v>58</v>
      </c>
      <c r="AA12" t="s">
        <v>102</v>
      </c>
      <c r="AB12" t="s">
        <v>60</v>
      </c>
      <c r="AC12" t="s">
        <v>82</v>
      </c>
      <c r="AD12" t="s">
        <v>49</v>
      </c>
      <c r="AE12" t="s">
        <v>61</v>
      </c>
      <c r="AF12" t="s">
        <v>61</v>
      </c>
      <c r="AJ12" t="s">
        <v>133</v>
      </c>
      <c r="AK12" t="s">
        <v>74</v>
      </c>
      <c r="AL12" t="b">
        <v>1</v>
      </c>
      <c r="AM12" s="1">
        <v>42467.321527777778</v>
      </c>
      <c r="AN12" s="1">
        <v>42477.788888888892</v>
      </c>
      <c r="AP12" t="s">
        <v>64</v>
      </c>
      <c r="AQ12" t="s">
        <v>112</v>
      </c>
      <c r="AR12" t="s">
        <v>54</v>
      </c>
      <c r="AS12" t="s">
        <v>113</v>
      </c>
      <c r="AT12" t="s">
        <v>54</v>
      </c>
      <c r="AU12">
        <v>596885</v>
      </c>
      <c r="AW12" s="2" t="s">
        <v>134</v>
      </c>
      <c r="AX12" t="b">
        <v>0</v>
      </c>
    </row>
    <row r="13" spans="1:50" ht="29" x14ac:dyDescent="0.35">
      <c r="B13" t="s">
        <v>48</v>
      </c>
      <c r="C13">
        <v>620673</v>
      </c>
      <c r="D13" t="s">
        <v>49</v>
      </c>
      <c r="E13" t="s">
        <v>208</v>
      </c>
      <c r="F13" t="s">
        <v>50</v>
      </c>
      <c r="G13" t="s">
        <v>51</v>
      </c>
      <c r="K13" t="s">
        <v>52</v>
      </c>
      <c r="M13" t="s">
        <v>53</v>
      </c>
      <c r="N13">
        <v>2</v>
      </c>
      <c r="O13">
        <v>1</v>
      </c>
      <c r="P13" t="s">
        <v>54</v>
      </c>
      <c r="Q13" t="s">
        <v>135</v>
      </c>
      <c r="R13">
        <v>22604</v>
      </c>
      <c r="S13" t="s">
        <v>136</v>
      </c>
      <c r="T13" t="s">
        <v>137</v>
      </c>
      <c r="U13">
        <v>3</v>
      </c>
      <c r="V13">
        <v>0</v>
      </c>
      <c r="X13" t="b">
        <v>1</v>
      </c>
      <c r="Y13">
        <v>60000</v>
      </c>
      <c r="Z13" t="s">
        <v>81</v>
      </c>
      <c r="AA13" t="s">
        <v>102</v>
      </c>
      <c r="AB13" t="s">
        <v>60</v>
      </c>
      <c r="AC13" t="s">
        <v>82</v>
      </c>
      <c r="AD13" t="s">
        <v>49</v>
      </c>
      <c r="AE13" t="s">
        <v>61</v>
      </c>
      <c r="AF13" t="s">
        <v>61</v>
      </c>
      <c r="AJ13" t="s">
        <v>133</v>
      </c>
      <c r="AK13" t="s">
        <v>74</v>
      </c>
      <c r="AL13" t="b">
        <v>1</v>
      </c>
      <c r="AM13" s="1">
        <v>42472.366666666669</v>
      </c>
      <c r="AN13" s="1">
        <v>42477.789583333331</v>
      </c>
      <c r="AP13" t="s">
        <v>64</v>
      </c>
      <c r="AQ13" t="s">
        <v>112</v>
      </c>
      <c r="AR13" t="s">
        <v>54</v>
      </c>
      <c r="AS13" t="s">
        <v>113</v>
      </c>
      <c r="AT13" t="s">
        <v>54</v>
      </c>
      <c r="AU13">
        <v>596885</v>
      </c>
      <c r="AW13" s="2" t="s">
        <v>138</v>
      </c>
      <c r="AX13" t="b">
        <v>0</v>
      </c>
    </row>
    <row r="14" spans="1:50" ht="29" hidden="1" x14ac:dyDescent="0.35">
      <c r="A14" t="s">
        <v>212</v>
      </c>
      <c r="B14" t="s">
        <v>48</v>
      </c>
      <c r="C14">
        <v>620675</v>
      </c>
      <c r="D14" t="s">
        <v>49</v>
      </c>
      <c r="E14" t="s">
        <v>209</v>
      </c>
      <c r="F14" t="s">
        <v>50</v>
      </c>
      <c r="G14" t="s">
        <v>51</v>
      </c>
      <c r="K14" t="s">
        <v>52</v>
      </c>
      <c r="M14" t="s">
        <v>53</v>
      </c>
      <c r="N14">
        <v>2</v>
      </c>
      <c r="O14" t="s">
        <v>54</v>
      </c>
      <c r="P14" t="s">
        <v>54</v>
      </c>
      <c r="Q14" t="s">
        <v>139</v>
      </c>
      <c r="R14">
        <v>26854</v>
      </c>
      <c r="S14" t="s">
        <v>140</v>
      </c>
      <c r="T14" t="s">
        <v>141</v>
      </c>
      <c r="U14">
        <v>2</v>
      </c>
      <c r="V14">
        <v>0</v>
      </c>
      <c r="X14" t="b">
        <v>1</v>
      </c>
      <c r="Y14">
        <v>60000</v>
      </c>
      <c r="Z14" t="s">
        <v>81</v>
      </c>
      <c r="AA14" t="s">
        <v>102</v>
      </c>
      <c r="AB14" t="s">
        <v>60</v>
      </c>
      <c r="AC14" t="s">
        <v>82</v>
      </c>
      <c r="AD14" t="s">
        <v>49</v>
      </c>
      <c r="AE14" t="s">
        <v>61</v>
      </c>
      <c r="AF14" t="s">
        <v>61</v>
      </c>
      <c r="AJ14" t="s">
        <v>133</v>
      </c>
      <c r="AK14" t="s">
        <v>74</v>
      </c>
      <c r="AL14" t="b">
        <v>1</v>
      </c>
      <c r="AM14" s="1">
        <v>42467.321527777778</v>
      </c>
      <c r="AN14" s="1">
        <v>42477.789583333331</v>
      </c>
      <c r="AP14" t="s">
        <v>64</v>
      </c>
      <c r="AQ14" t="s">
        <v>142</v>
      </c>
      <c r="AR14" t="s">
        <v>54</v>
      </c>
      <c r="AS14" t="s">
        <v>113</v>
      </c>
      <c r="AT14" t="s">
        <v>54</v>
      </c>
      <c r="AU14">
        <v>596885</v>
      </c>
      <c r="AW14" s="2" t="s">
        <v>143</v>
      </c>
      <c r="AX14" t="b">
        <v>0</v>
      </c>
    </row>
    <row r="15" spans="1:50" ht="29" x14ac:dyDescent="0.35">
      <c r="B15" t="s">
        <v>48</v>
      </c>
      <c r="C15">
        <v>627377</v>
      </c>
      <c r="D15" t="s">
        <v>49</v>
      </c>
      <c r="E15" t="s">
        <v>208</v>
      </c>
      <c r="F15" t="s">
        <v>50</v>
      </c>
      <c r="G15" t="s">
        <v>51</v>
      </c>
      <c r="K15" t="s">
        <v>144</v>
      </c>
      <c r="M15" t="s">
        <v>145</v>
      </c>
      <c r="N15">
        <v>2</v>
      </c>
      <c r="O15" t="s">
        <v>54</v>
      </c>
      <c r="P15" t="s">
        <v>54</v>
      </c>
      <c r="Q15" t="s">
        <v>146</v>
      </c>
      <c r="R15">
        <v>23757</v>
      </c>
      <c r="S15" t="s">
        <v>147</v>
      </c>
      <c r="T15" t="s">
        <v>148</v>
      </c>
      <c r="U15">
        <v>2</v>
      </c>
      <c r="V15">
        <v>0</v>
      </c>
      <c r="X15" t="b">
        <v>1</v>
      </c>
      <c r="Y15">
        <v>60000</v>
      </c>
      <c r="Z15" t="s">
        <v>149</v>
      </c>
      <c r="AA15" t="s">
        <v>102</v>
      </c>
      <c r="AB15" t="s">
        <v>60</v>
      </c>
      <c r="AD15" t="s">
        <v>49</v>
      </c>
      <c r="AE15" t="s">
        <v>61</v>
      </c>
      <c r="AF15" t="s">
        <v>61</v>
      </c>
      <c r="AJ15" t="s">
        <v>74</v>
      </c>
      <c r="AK15" t="s">
        <v>74</v>
      </c>
      <c r="AL15" t="b">
        <v>1</v>
      </c>
      <c r="AP15" t="s">
        <v>64</v>
      </c>
      <c r="AQ15" t="s">
        <v>127</v>
      </c>
      <c r="AR15" t="s">
        <v>54</v>
      </c>
      <c r="AS15" t="s">
        <v>66</v>
      </c>
      <c r="AT15" t="s">
        <v>54</v>
      </c>
      <c r="AU15">
        <v>606062</v>
      </c>
      <c r="AW15" s="2" t="s">
        <v>150</v>
      </c>
      <c r="AX15" t="b">
        <v>0</v>
      </c>
    </row>
    <row r="16" spans="1:50" ht="29" hidden="1" x14ac:dyDescent="0.35">
      <c r="A16" t="s">
        <v>212</v>
      </c>
      <c r="B16" t="s">
        <v>77</v>
      </c>
      <c r="C16">
        <v>627378</v>
      </c>
      <c r="D16" t="s">
        <v>49</v>
      </c>
      <c r="E16" t="s">
        <v>209</v>
      </c>
      <c r="F16" t="s">
        <v>50</v>
      </c>
      <c r="G16" t="s">
        <v>51</v>
      </c>
      <c r="K16" t="s">
        <v>144</v>
      </c>
      <c r="M16" t="s">
        <v>151</v>
      </c>
      <c r="N16">
        <v>2</v>
      </c>
      <c r="O16" t="s">
        <v>54</v>
      </c>
      <c r="P16" t="s">
        <v>54</v>
      </c>
      <c r="Q16" t="s">
        <v>152</v>
      </c>
      <c r="R16">
        <v>22932</v>
      </c>
      <c r="S16" t="s">
        <v>153</v>
      </c>
      <c r="T16" t="s">
        <v>148</v>
      </c>
      <c r="U16">
        <v>5</v>
      </c>
      <c r="V16">
        <v>0</v>
      </c>
      <c r="X16" t="b">
        <v>1</v>
      </c>
      <c r="Y16">
        <v>60000</v>
      </c>
      <c r="Z16" t="s">
        <v>149</v>
      </c>
      <c r="AA16" t="s">
        <v>125</v>
      </c>
      <c r="AB16" t="s">
        <v>60</v>
      </c>
      <c r="AD16" t="s">
        <v>49</v>
      </c>
      <c r="AE16" t="s">
        <v>103</v>
      </c>
      <c r="AF16" t="s">
        <v>103</v>
      </c>
      <c r="AJ16" t="s">
        <v>74</v>
      </c>
      <c r="AK16" t="s">
        <v>74</v>
      </c>
      <c r="AL16" t="b">
        <v>1</v>
      </c>
      <c r="AP16" t="s">
        <v>64</v>
      </c>
      <c r="AQ16" t="s">
        <v>127</v>
      </c>
      <c r="AR16" t="s">
        <v>54</v>
      </c>
      <c r="AS16" t="s">
        <v>66</v>
      </c>
      <c r="AT16" t="s">
        <v>54</v>
      </c>
      <c r="AU16">
        <v>606062</v>
      </c>
      <c r="AW16" s="2" t="s">
        <v>154</v>
      </c>
      <c r="AX16" t="b">
        <v>0</v>
      </c>
    </row>
    <row r="17" spans="1:50" ht="29" hidden="1" x14ac:dyDescent="0.35">
      <c r="A17" t="s">
        <v>212</v>
      </c>
      <c r="B17" t="s">
        <v>48</v>
      </c>
      <c r="C17">
        <v>625732</v>
      </c>
      <c r="D17" t="s">
        <v>49</v>
      </c>
      <c r="E17" t="s">
        <v>209</v>
      </c>
      <c r="F17" t="s">
        <v>50</v>
      </c>
      <c r="G17" t="s">
        <v>51</v>
      </c>
      <c r="K17" t="s">
        <v>52</v>
      </c>
      <c r="M17" t="s">
        <v>53</v>
      </c>
      <c r="N17">
        <v>2</v>
      </c>
      <c r="O17" t="s">
        <v>54</v>
      </c>
      <c r="P17" t="s">
        <v>54</v>
      </c>
      <c r="Q17" t="s">
        <v>155</v>
      </c>
      <c r="R17">
        <v>23038</v>
      </c>
      <c r="S17" t="s">
        <v>156</v>
      </c>
      <c r="T17" t="s">
        <v>157</v>
      </c>
      <c r="U17">
        <v>8</v>
      </c>
      <c r="V17">
        <v>0</v>
      </c>
      <c r="X17" t="b">
        <v>1</v>
      </c>
      <c r="Y17">
        <v>60000</v>
      </c>
      <c r="Z17" t="s">
        <v>71</v>
      </c>
      <c r="AA17" t="s">
        <v>118</v>
      </c>
      <c r="AB17" t="s">
        <v>60</v>
      </c>
      <c r="AD17" t="s">
        <v>49</v>
      </c>
      <c r="AE17" t="s">
        <v>61</v>
      </c>
      <c r="AF17" t="s">
        <v>61</v>
      </c>
      <c r="AJ17" t="s">
        <v>158</v>
      </c>
      <c r="AK17" t="s">
        <v>74</v>
      </c>
      <c r="AL17" t="b">
        <v>1</v>
      </c>
      <c r="AM17" s="1">
        <v>42481.356249999997</v>
      </c>
      <c r="AN17" s="1">
        <v>42501.748611111114</v>
      </c>
      <c r="AP17" t="s">
        <v>64</v>
      </c>
      <c r="AQ17" t="s">
        <v>47</v>
      </c>
      <c r="AR17" t="s">
        <v>54</v>
      </c>
      <c r="AS17" t="s">
        <v>75</v>
      </c>
      <c r="AT17" t="s">
        <v>54</v>
      </c>
      <c r="AU17" t="s">
        <v>159</v>
      </c>
      <c r="AW17" s="2" t="s">
        <v>160</v>
      </c>
      <c r="AX17" t="b">
        <v>0</v>
      </c>
    </row>
    <row r="18" spans="1:50" s="22" customFormat="1" x14ac:dyDescent="0.35">
      <c r="B18" s="22" t="s">
        <v>48</v>
      </c>
      <c r="C18" s="22">
        <v>618703</v>
      </c>
      <c r="D18" s="22" t="s">
        <v>49</v>
      </c>
      <c r="E18" s="22" t="s">
        <v>208</v>
      </c>
      <c r="F18" s="22" t="s">
        <v>50</v>
      </c>
      <c r="G18" s="22" t="s">
        <v>51</v>
      </c>
      <c r="K18" s="22" t="s">
        <v>52</v>
      </c>
      <c r="M18" s="22" t="s">
        <v>53</v>
      </c>
      <c r="N18" s="22">
        <v>2</v>
      </c>
      <c r="O18" s="22" t="s">
        <v>54</v>
      </c>
      <c r="P18" s="22" t="s">
        <v>54</v>
      </c>
      <c r="Q18" s="22" t="s">
        <v>161</v>
      </c>
      <c r="R18" s="22">
        <v>23298</v>
      </c>
      <c r="S18" s="22" t="s">
        <v>162</v>
      </c>
      <c r="T18" s="22" t="s">
        <v>163</v>
      </c>
      <c r="U18" s="22">
        <v>5</v>
      </c>
      <c r="V18" s="22">
        <v>0</v>
      </c>
      <c r="X18" s="22" t="b">
        <v>1</v>
      </c>
      <c r="Y18" s="22">
        <v>60000</v>
      </c>
      <c r="Z18" s="22" t="s">
        <v>81</v>
      </c>
      <c r="AA18" s="22" t="s">
        <v>118</v>
      </c>
      <c r="AB18" s="22" t="s">
        <v>60</v>
      </c>
      <c r="AD18" s="22" t="s">
        <v>49</v>
      </c>
      <c r="AE18" s="22" t="s">
        <v>61</v>
      </c>
      <c r="AF18" s="22" t="s">
        <v>61</v>
      </c>
      <c r="AJ18" s="22" t="s">
        <v>164</v>
      </c>
      <c r="AK18" s="22" t="s">
        <v>74</v>
      </c>
      <c r="AL18" s="22" t="b">
        <v>1</v>
      </c>
      <c r="AM18" s="23">
        <v>42488.304166666669</v>
      </c>
      <c r="AN18" s="23">
        <v>42501.748611111114</v>
      </c>
      <c r="AP18" s="22" t="s">
        <v>64</v>
      </c>
      <c r="AQ18" s="22" t="s">
        <v>165</v>
      </c>
      <c r="AR18" s="22" t="s">
        <v>54</v>
      </c>
      <c r="AS18" s="22" t="s">
        <v>87</v>
      </c>
      <c r="AT18" s="22" t="s">
        <v>54</v>
      </c>
      <c r="AU18" s="22">
        <v>596882</v>
      </c>
      <c r="AW18" s="22" t="s">
        <v>166</v>
      </c>
      <c r="AX18" s="22" t="b">
        <v>0</v>
      </c>
    </row>
    <row r="19" spans="1:50" hidden="1" x14ac:dyDescent="0.35">
      <c r="A19" t="s">
        <v>212</v>
      </c>
      <c r="B19" t="s">
        <v>77</v>
      </c>
      <c r="C19">
        <v>625733</v>
      </c>
      <c r="D19" t="s">
        <v>49</v>
      </c>
      <c r="E19" t="s">
        <v>209</v>
      </c>
      <c r="F19" t="s">
        <v>50</v>
      </c>
      <c r="G19" t="s">
        <v>51</v>
      </c>
      <c r="K19" t="s">
        <v>52</v>
      </c>
      <c r="M19" t="s">
        <v>53</v>
      </c>
      <c r="N19">
        <v>2</v>
      </c>
      <c r="O19" t="s">
        <v>54</v>
      </c>
      <c r="P19" t="s">
        <v>54</v>
      </c>
      <c r="Q19" t="s">
        <v>167</v>
      </c>
      <c r="R19">
        <v>22432</v>
      </c>
      <c r="S19" t="s">
        <v>168</v>
      </c>
      <c r="T19" t="s">
        <v>169</v>
      </c>
      <c r="U19">
        <v>7</v>
      </c>
      <c r="V19">
        <v>0</v>
      </c>
      <c r="X19" t="b">
        <v>1</v>
      </c>
      <c r="Y19">
        <v>60000</v>
      </c>
      <c r="Z19" t="s">
        <v>71</v>
      </c>
      <c r="AA19" t="s">
        <v>118</v>
      </c>
      <c r="AB19" t="s">
        <v>60</v>
      </c>
      <c r="AD19" t="s">
        <v>49</v>
      </c>
      <c r="AE19" t="s">
        <v>103</v>
      </c>
      <c r="AF19" t="s">
        <v>103</v>
      </c>
      <c r="AJ19" t="s">
        <v>119</v>
      </c>
      <c r="AK19" t="s">
        <v>74</v>
      </c>
      <c r="AL19" t="b">
        <v>1</v>
      </c>
      <c r="AM19" s="1">
        <v>42496.370833333334</v>
      </c>
      <c r="AN19" s="1">
        <v>42501.749305555553</v>
      </c>
      <c r="AP19" t="s">
        <v>47</v>
      </c>
      <c r="AQ19" t="s">
        <v>47</v>
      </c>
      <c r="AR19" t="s">
        <v>54</v>
      </c>
      <c r="AS19" t="s">
        <v>75</v>
      </c>
      <c r="AT19" t="s">
        <v>54</v>
      </c>
      <c r="AU19">
        <v>593657</v>
      </c>
      <c r="AW19" t="s">
        <v>122</v>
      </c>
      <c r="AX19" t="b">
        <v>0</v>
      </c>
    </row>
    <row r="20" spans="1:50" ht="43.5" x14ac:dyDescent="0.35">
      <c r="B20" t="s">
        <v>77</v>
      </c>
      <c r="C20">
        <v>618706</v>
      </c>
      <c r="D20" t="s">
        <v>49</v>
      </c>
      <c r="E20" t="s">
        <v>208</v>
      </c>
      <c r="F20" t="s">
        <v>50</v>
      </c>
      <c r="G20" t="s">
        <v>51</v>
      </c>
      <c r="K20" t="s">
        <v>52</v>
      </c>
      <c r="M20" t="s">
        <v>53</v>
      </c>
      <c r="N20">
        <v>2</v>
      </c>
      <c r="O20" t="s">
        <v>54</v>
      </c>
      <c r="P20" t="s">
        <v>54</v>
      </c>
      <c r="Q20" t="s">
        <v>170</v>
      </c>
      <c r="R20">
        <v>23846</v>
      </c>
      <c r="S20" t="s">
        <v>171</v>
      </c>
      <c r="T20" t="s">
        <v>172</v>
      </c>
      <c r="U20">
        <v>4</v>
      </c>
      <c r="V20">
        <v>0</v>
      </c>
      <c r="X20" t="b">
        <v>1</v>
      </c>
      <c r="Y20">
        <v>60000</v>
      </c>
      <c r="Z20" t="s">
        <v>81</v>
      </c>
      <c r="AA20" t="s">
        <v>173</v>
      </c>
      <c r="AB20" t="s">
        <v>60</v>
      </c>
      <c r="AD20" t="s">
        <v>49</v>
      </c>
      <c r="AE20" t="s">
        <v>61</v>
      </c>
      <c r="AF20" t="s">
        <v>61</v>
      </c>
      <c r="AJ20" t="s">
        <v>174</v>
      </c>
      <c r="AK20" t="s">
        <v>74</v>
      </c>
      <c r="AL20" t="b">
        <v>1</v>
      </c>
      <c r="AM20" s="1">
        <v>42515.29791666667</v>
      </c>
      <c r="AN20" s="1">
        <v>42515.760416666664</v>
      </c>
      <c r="AP20" t="s">
        <v>111</v>
      </c>
      <c r="AQ20" t="s">
        <v>127</v>
      </c>
      <c r="AR20" t="s">
        <v>54</v>
      </c>
      <c r="AS20" t="s">
        <v>87</v>
      </c>
      <c r="AT20" t="s">
        <v>54</v>
      </c>
      <c r="AU20" t="s">
        <v>175</v>
      </c>
      <c r="AW20" s="2" t="s">
        <v>176</v>
      </c>
      <c r="AX20" t="b">
        <v>0</v>
      </c>
    </row>
    <row r="21" spans="1:50" ht="43.5" hidden="1" x14ac:dyDescent="0.35">
      <c r="A21" t="s">
        <v>212</v>
      </c>
      <c r="B21" t="s">
        <v>48</v>
      </c>
      <c r="C21">
        <v>618707</v>
      </c>
      <c r="D21" t="s">
        <v>49</v>
      </c>
      <c r="E21" t="s">
        <v>209</v>
      </c>
      <c r="F21" t="s">
        <v>50</v>
      </c>
      <c r="G21" t="s">
        <v>51</v>
      </c>
      <c r="K21" t="s">
        <v>52</v>
      </c>
      <c r="M21" t="s">
        <v>53</v>
      </c>
      <c r="N21">
        <v>3</v>
      </c>
      <c r="O21" t="s">
        <v>54</v>
      </c>
      <c r="P21" t="s">
        <v>54</v>
      </c>
      <c r="Q21" t="s">
        <v>177</v>
      </c>
      <c r="R21">
        <v>26807</v>
      </c>
      <c r="S21" t="s">
        <v>178</v>
      </c>
      <c r="T21" t="s">
        <v>80</v>
      </c>
      <c r="U21">
        <v>1</v>
      </c>
      <c r="V21">
        <v>0</v>
      </c>
      <c r="X21" t="b">
        <v>1</v>
      </c>
      <c r="Y21">
        <v>60000</v>
      </c>
      <c r="Z21" t="s">
        <v>81</v>
      </c>
      <c r="AA21" t="s">
        <v>92</v>
      </c>
      <c r="AB21" t="s">
        <v>60</v>
      </c>
      <c r="AD21" t="s">
        <v>49</v>
      </c>
      <c r="AE21" t="s">
        <v>98</v>
      </c>
      <c r="AF21" t="s">
        <v>98</v>
      </c>
      <c r="AJ21" t="s">
        <v>179</v>
      </c>
      <c r="AK21" t="s">
        <v>74</v>
      </c>
      <c r="AL21" t="b">
        <v>1</v>
      </c>
      <c r="AM21" s="1">
        <v>42499.328472222223</v>
      </c>
      <c r="AN21" s="1">
        <v>42502.757638888892</v>
      </c>
      <c r="AP21" t="s">
        <v>64</v>
      </c>
      <c r="AQ21" t="s">
        <v>127</v>
      </c>
      <c r="AR21" t="s">
        <v>54</v>
      </c>
      <c r="AS21" t="s">
        <v>87</v>
      </c>
      <c r="AT21" t="s">
        <v>54</v>
      </c>
      <c r="AU21" t="s">
        <v>180</v>
      </c>
      <c r="AW21" s="2" t="s">
        <v>181</v>
      </c>
      <c r="AX21" t="b">
        <v>0</v>
      </c>
    </row>
    <row r="22" spans="1:50" s="24" customFormat="1" ht="29" x14ac:dyDescent="0.35">
      <c r="B22" s="24" t="s">
        <v>77</v>
      </c>
      <c r="C22" s="24">
        <v>613285</v>
      </c>
      <c r="D22" s="24" t="s">
        <v>49</v>
      </c>
      <c r="E22" s="24" t="s">
        <v>208</v>
      </c>
      <c r="F22" s="24" t="s">
        <v>50</v>
      </c>
      <c r="G22" s="24" t="s">
        <v>51</v>
      </c>
      <c r="K22" s="24" t="s">
        <v>52</v>
      </c>
      <c r="M22" s="24" t="s">
        <v>53</v>
      </c>
      <c r="N22" s="24">
        <v>2</v>
      </c>
      <c r="O22" s="24" t="s">
        <v>54</v>
      </c>
      <c r="P22" s="24" t="s">
        <v>54</v>
      </c>
      <c r="Q22" s="24" t="s">
        <v>182</v>
      </c>
      <c r="R22" s="24">
        <v>22283</v>
      </c>
      <c r="S22" s="24" t="s">
        <v>183</v>
      </c>
      <c r="T22" s="24" t="s">
        <v>91</v>
      </c>
      <c r="U22" s="24">
        <v>3</v>
      </c>
      <c r="V22" s="24">
        <v>0</v>
      </c>
      <c r="X22" s="24" t="b">
        <v>1</v>
      </c>
      <c r="Y22" s="24">
        <v>60000</v>
      </c>
      <c r="Z22" s="24" t="s">
        <v>58</v>
      </c>
      <c r="AA22" s="24" t="s">
        <v>92</v>
      </c>
      <c r="AB22" s="24" t="s">
        <v>60</v>
      </c>
      <c r="AC22" s="24" t="s">
        <v>82</v>
      </c>
      <c r="AD22" s="24" t="s">
        <v>49</v>
      </c>
      <c r="AE22" s="24" t="s">
        <v>184</v>
      </c>
      <c r="AF22" s="24" t="s">
        <v>184</v>
      </c>
      <c r="AJ22" s="24" t="s">
        <v>73</v>
      </c>
      <c r="AK22" s="24" t="s">
        <v>74</v>
      </c>
      <c r="AL22" s="24" t="b">
        <v>1</v>
      </c>
      <c r="AM22" s="25">
        <v>42472.366666666669</v>
      </c>
      <c r="AN22" s="25">
        <v>42477.785416666666</v>
      </c>
      <c r="AP22" s="24" t="s">
        <v>64</v>
      </c>
      <c r="AQ22" s="24" t="s">
        <v>65</v>
      </c>
      <c r="AR22" s="24" t="s">
        <v>54</v>
      </c>
      <c r="AS22" s="24" t="s">
        <v>87</v>
      </c>
      <c r="AT22" s="24" t="s">
        <v>54</v>
      </c>
      <c r="AU22" s="24">
        <v>596884</v>
      </c>
      <c r="AW22" s="26" t="s">
        <v>93</v>
      </c>
      <c r="AX22" s="24" t="b">
        <v>0</v>
      </c>
    </row>
    <row r="23" spans="1:50" hidden="1" x14ac:dyDescent="0.35">
      <c r="A23" t="s">
        <v>212</v>
      </c>
      <c r="B23" t="s">
        <v>48</v>
      </c>
      <c r="C23">
        <v>613286</v>
      </c>
      <c r="D23" t="s">
        <v>49</v>
      </c>
      <c r="E23" t="s">
        <v>209</v>
      </c>
      <c r="F23" t="s">
        <v>50</v>
      </c>
      <c r="G23" t="s">
        <v>51</v>
      </c>
      <c r="K23" t="s">
        <v>52</v>
      </c>
      <c r="M23" t="s">
        <v>53</v>
      </c>
      <c r="N23">
        <v>2</v>
      </c>
      <c r="O23" t="s">
        <v>54</v>
      </c>
      <c r="P23" t="s">
        <v>54</v>
      </c>
      <c r="Q23" t="s">
        <v>185</v>
      </c>
      <c r="R23">
        <v>26543</v>
      </c>
      <c r="S23" t="s">
        <v>186</v>
      </c>
      <c r="T23" t="s">
        <v>187</v>
      </c>
      <c r="U23">
        <v>5</v>
      </c>
      <c r="V23">
        <v>0</v>
      </c>
      <c r="X23" t="b">
        <v>1</v>
      </c>
      <c r="Y23">
        <v>60000</v>
      </c>
      <c r="Z23" t="s">
        <v>71</v>
      </c>
      <c r="AA23" t="s">
        <v>72</v>
      </c>
      <c r="AB23" t="s">
        <v>60</v>
      </c>
      <c r="AD23" t="s">
        <v>49</v>
      </c>
      <c r="AE23" t="s">
        <v>61</v>
      </c>
      <c r="AF23" t="s">
        <v>61</v>
      </c>
      <c r="AJ23" t="s">
        <v>73</v>
      </c>
      <c r="AK23" t="s">
        <v>74</v>
      </c>
      <c r="AL23" t="b">
        <v>1</v>
      </c>
      <c r="AM23" s="1">
        <v>42493.30972222222</v>
      </c>
      <c r="AN23" s="1">
        <v>42501.746527777781</v>
      </c>
      <c r="AP23" t="s">
        <v>64</v>
      </c>
      <c r="AQ23" t="s">
        <v>47</v>
      </c>
      <c r="AR23" t="s">
        <v>54</v>
      </c>
      <c r="AS23" t="s">
        <v>75</v>
      </c>
      <c r="AT23" t="s">
        <v>54</v>
      </c>
      <c r="AU23">
        <v>596884</v>
      </c>
      <c r="AW23" t="s">
        <v>76</v>
      </c>
      <c r="AX23" t="b">
        <v>1</v>
      </c>
    </row>
    <row r="24" spans="1:50" ht="29" x14ac:dyDescent="0.35">
      <c r="B24" t="s">
        <v>77</v>
      </c>
      <c r="C24">
        <v>613282</v>
      </c>
      <c r="D24" t="s">
        <v>49</v>
      </c>
      <c r="E24" t="s">
        <v>208</v>
      </c>
      <c r="F24" t="s">
        <v>50</v>
      </c>
      <c r="G24" t="s">
        <v>51</v>
      </c>
      <c r="K24" t="s">
        <v>52</v>
      </c>
      <c r="M24" t="s">
        <v>53</v>
      </c>
      <c r="N24">
        <v>2</v>
      </c>
      <c r="O24">
        <v>3</v>
      </c>
      <c r="P24" t="s">
        <v>54</v>
      </c>
      <c r="Q24" t="s">
        <v>188</v>
      </c>
      <c r="R24">
        <v>22741</v>
      </c>
      <c r="S24" t="s">
        <v>189</v>
      </c>
      <c r="T24" t="s">
        <v>91</v>
      </c>
      <c r="U24">
        <v>3</v>
      </c>
      <c r="V24">
        <v>0</v>
      </c>
      <c r="X24" t="b">
        <v>1</v>
      </c>
      <c r="Y24">
        <v>60000</v>
      </c>
      <c r="Z24" t="s">
        <v>58</v>
      </c>
      <c r="AA24" t="s">
        <v>92</v>
      </c>
      <c r="AB24" t="s">
        <v>60</v>
      </c>
      <c r="AC24" t="s">
        <v>82</v>
      </c>
      <c r="AD24" t="s">
        <v>49</v>
      </c>
      <c r="AE24" t="s">
        <v>190</v>
      </c>
      <c r="AF24" t="s">
        <v>190</v>
      </c>
      <c r="AJ24" t="s">
        <v>73</v>
      </c>
      <c r="AK24" t="s">
        <v>74</v>
      </c>
      <c r="AL24" t="b">
        <v>1</v>
      </c>
      <c r="AM24" s="1">
        <v>42472.366666666669</v>
      </c>
      <c r="AN24" s="1">
        <v>42477.785416666666</v>
      </c>
      <c r="AP24" t="s">
        <v>64</v>
      </c>
      <c r="AQ24" t="s">
        <v>65</v>
      </c>
      <c r="AR24" t="s">
        <v>54</v>
      </c>
      <c r="AS24" t="s">
        <v>87</v>
      </c>
      <c r="AT24" t="s">
        <v>54</v>
      </c>
      <c r="AU24">
        <v>596884</v>
      </c>
      <c r="AW24" s="2" t="s">
        <v>93</v>
      </c>
      <c r="AX24" t="b">
        <v>0</v>
      </c>
    </row>
  </sheetData>
  <autoFilter ref="B1:AX24">
    <filterColumn colId="3">
      <filters>
        <filter val="Y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</vt:lpstr>
      <vt:lpstr>2 0_ PAS10 Planned Scope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Kaur, Gurpreet (US - Hyderabad)</dc:creator>
  <cp:lastModifiedBy>Dixit, Varun</cp:lastModifiedBy>
  <dcterms:created xsi:type="dcterms:W3CDTF">2016-06-01T18:10:37Z</dcterms:created>
  <dcterms:modified xsi:type="dcterms:W3CDTF">2016-06-15T12:22:53Z</dcterms:modified>
</cp:coreProperties>
</file>