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915" windowHeight="110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27" i="1"/>
  <c r="T25"/>
  <c r="R27"/>
  <c r="R25"/>
  <c r="R23"/>
  <c r="R21"/>
  <c r="R19"/>
  <c r="R17"/>
  <c r="R15"/>
  <c r="R13"/>
  <c r="R11"/>
  <c r="R9"/>
  <c r="A65"/>
  <c r="M65" s="1"/>
  <c r="H65"/>
  <c r="B2"/>
  <c r="M2" s="1"/>
  <c r="I2"/>
  <c r="Q13"/>
  <c r="M53"/>
  <c r="M51"/>
  <c r="M49"/>
  <c r="M47"/>
  <c r="M45"/>
  <c r="M43"/>
  <c r="M41"/>
  <c r="M39"/>
  <c r="M37"/>
  <c r="M35"/>
  <c r="M33"/>
  <c r="M31"/>
  <c r="M7"/>
  <c r="Q7" s="1"/>
  <c r="M9"/>
  <c r="Q9" s="1"/>
  <c r="M11"/>
  <c r="Q11" s="1"/>
  <c r="M13"/>
  <c r="M15"/>
  <c r="Q15" s="1"/>
  <c r="M17"/>
  <c r="Q17" s="1"/>
  <c r="M19"/>
  <c r="Q19" s="1"/>
  <c r="M21"/>
  <c r="Q21" s="1"/>
  <c r="M23"/>
  <c r="Q23" s="1"/>
  <c r="M25"/>
  <c r="Q25" s="1"/>
  <c r="M27"/>
  <c r="Q27" s="1"/>
  <c r="M5"/>
  <c r="Q5" s="1"/>
</calcChain>
</file>

<file path=xl/sharedStrings.xml><?xml version="1.0" encoding="utf-8"?>
<sst xmlns="http://schemas.openxmlformats.org/spreadsheetml/2006/main" count="299" uniqueCount="66">
  <si>
    <t xml:space="preserve">Small array, many iterations: </t>
  </si>
  <si>
    <t xml:space="preserve">Small array, many iterations, using matrix algebra: </t>
  </si>
  <si>
    <t xml:space="preserve">10x cols, 10x fewer iterations: </t>
  </si>
  <si>
    <t xml:space="preserve">10x cols, 10x fewer iterations, matrix algebra: </t>
  </si>
  <si>
    <t xml:space="preserve">10x rows, 10x fewer iterations, matrix algebra: </t>
  </si>
  <si>
    <t xml:space="preserve">10x rows, 10x fewer iterations, row means: </t>
  </si>
  <si>
    <t xml:space="preserve">10x rows, 10x fewer iterations, row means, matrix algebra: </t>
  </si>
  <si>
    <t xml:space="preserve">100x cols, 100x fewer iterations: </t>
  </si>
  <si>
    <t xml:space="preserve">100x cols, 100x fewer iterations, using matrix algebra: </t>
  </si>
  <si>
    <t xml:space="preserve">500x cols, 500x fewer iterations: </t>
  </si>
  <si>
    <t xml:space="preserve">500x cols, 50x fewer iterations, using matrix algebra: </t>
  </si>
  <si>
    <t xml:space="preserve">&gt;&gt; </t>
  </si>
  <si>
    <t>&gt;&gt; RT_SpeedTest</t>
  </si>
  <si>
    <t>Small array, many i</t>
  </si>
  <si>
    <t>teration</t>
  </si>
  <si>
    <t>s:</t>
  </si>
  <si>
    <t>Elapsed time is</t>
  </si>
  <si>
    <t>0 seconds.</t>
  </si>
  <si>
    <t>s, using matrix algebr</t>
  </si>
  <si>
    <t>a:</t>
  </si>
  <si>
    <t>seconds.</t>
  </si>
  <si>
    <t>10x cols, 10x fewer</t>
  </si>
  <si>
    <t>iterati</t>
  </si>
  <si>
    <t>ons:</t>
  </si>
  <si>
    <t>ons, matrix algebra:</t>
  </si>
  <si>
    <t>10x rows, 10x fewer</t>
  </si>
  <si>
    <t>ons, row means:</t>
  </si>
  <si>
    <t>ons, row means, matrix</t>
  </si>
  <si>
    <t>algebra:</t>
  </si>
  <si>
    <t>100x cols, 100x few</t>
  </si>
  <si>
    <t>er itera</t>
  </si>
  <si>
    <t>tions:</t>
  </si>
  <si>
    <t>tions, using matrix al</t>
  </si>
  <si>
    <t>gebra:</t>
  </si>
  <si>
    <t>500x cols, 500x few</t>
  </si>
  <si>
    <t>500x cols, 50x fewe</t>
  </si>
  <si>
    <t>r iterat</t>
  </si>
  <si>
    <t>ions, using matrix alg</t>
  </si>
  <si>
    <t>ebra:</t>
  </si>
  <si>
    <t>2 seconds.</t>
  </si>
  <si>
    <t>&gt;&gt;</t>
  </si>
  <si>
    <t>terations</t>
  </si>
  <si>
    <t>:</t>
  </si>
  <si>
    <t>, using matrix algebr</t>
  </si>
  <si>
    <t>iteratio</t>
  </si>
  <si>
    <t>ns:</t>
  </si>
  <si>
    <t>ns, matrix algebra:</t>
  </si>
  <si>
    <t>ns, row means:</t>
  </si>
  <si>
    <t>ns, row means, matrix</t>
  </si>
  <si>
    <t>er iterat</t>
  </si>
  <si>
    <t>ions:</t>
  </si>
  <si>
    <t>ions, using matrix al</t>
  </si>
  <si>
    <t>r iterati</t>
  </si>
  <si>
    <t>ons, using matrix alg</t>
  </si>
  <si>
    <t>Average</t>
  </si>
  <si>
    <t>SCOPE</t>
  </si>
  <si>
    <r>
      <t xml:space="preserve">10x </t>
    </r>
    <r>
      <rPr>
        <b/>
        <sz val="10"/>
        <color theme="1"/>
        <rFont val="Arial"/>
        <family val="2"/>
      </rPr>
      <t>rows,</t>
    </r>
    <r>
      <rPr>
        <sz val="10"/>
        <color theme="1"/>
        <rFont val="Arial"/>
        <family val="2"/>
      </rPr>
      <t xml:space="preserve"> 10x fewer iterations: </t>
    </r>
  </si>
  <si>
    <t>Columns</t>
  </si>
  <si>
    <t>Rows</t>
  </si>
  <si>
    <t>Matrix Algebra</t>
  </si>
  <si>
    <t>Iterations</t>
  </si>
  <si>
    <t>no</t>
  </si>
  <si>
    <t>YES</t>
  </si>
  <si>
    <t>Means</t>
  </si>
  <si>
    <t>column</t>
  </si>
  <si>
    <t>row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</si>
</sst>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_);_(* \(#,##0\);_(* &quot;-&quot;??_);_(@_)"/>
  </numFmts>
  <fonts count="3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2" applyFont="1"/>
    <xf numFmtId="165" fontId="0" fillId="0" borderId="0" xfId="1" applyNumberFormat="1" applyFont="1"/>
    <xf numFmtId="0" fontId="2" fillId="0" borderId="0" xfId="0" applyFont="1"/>
    <xf numFmtId="9" fontId="2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W65"/>
  <sheetViews>
    <sheetView tabSelected="1" workbookViewId="0">
      <selection activeCell="I27" sqref="I2:I27"/>
    </sheetView>
  </sheetViews>
  <sheetFormatPr defaultRowHeight="12.75"/>
  <cols>
    <col min="8" max="8" width="18" customWidth="1"/>
    <col min="10" max="10" width="18.140625" customWidth="1"/>
    <col min="17" max="17" width="8.5703125" customWidth="1"/>
    <col min="18" max="18" width="12.5703125" customWidth="1"/>
  </cols>
  <sheetData>
    <row r="2" spans="1:23">
      <c r="B2">
        <f>MIN(B5:B53)</f>
        <v>1.036891</v>
      </c>
      <c r="I2">
        <f>MIN(I5:I53)</f>
        <v>0.76707700000000001</v>
      </c>
      <c r="M2">
        <f>B2/I2</f>
        <v>1.3517430453526831</v>
      </c>
    </row>
    <row r="4" spans="1:23">
      <c r="A4" t="s">
        <v>13</v>
      </c>
      <c r="B4" t="s">
        <v>41</v>
      </c>
      <c r="C4" t="s">
        <v>42</v>
      </c>
      <c r="H4" t="s">
        <v>13</v>
      </c>
      <c r="I4" t="s">
        <v>14</v>
      </c>
      <c r="J4" t="s">
        <v>15</v>
      </c>
      <c r="Q4" t="s">
        <v>54</v>
      </c>
      <c r="R4" t="s">
        <v>60</v>
      </c>
      <c r="S4" t="s">
        <v>58</v>
      </c>
      <c r="T4" t="s">
        <v>57</v>
      </c>
      <c r="U4" t="s">
        <v>59</v>
      </c>
      <c r="V4" t="s">
        <v>63</v>
      </c>
    </row>
    <row r="5" spans="1:23">
      <c r="A5" t="s">
        <v>16</v>
      </c>
      <c r="B5">
        <v>12.411454000000001</v>
      </c>
      <c r="C5" t="s">
        <v>20</v>
      </c>
      <c r="H5" t="s">
        <v>16</v>
      </c>
      <c r="I5">
        <v>42.42577</v>
      </c>
      <c r="J5" t="s">
        <v>17</v>
      </c>
      <c r="M5">
        <f>B5/I5</f>
        <v>0.29254516771292544</v>
      </c>
      <c r="O5">
        <v>0.32124956982649217</v>
      </c>
      <c r="Q5" s="4">
        <f>AVERAGE(M5:O5)</f>
        <v>0.3068973687697088</v>
      </c>
      <c r="R5" s="2">
        <v>626178</v>
      </c>
      <c r="S5">
        <v>13</v>
      </c>
      <c r="T5">
        <v>36</v>
      </c>
      <c r="U5" t="s">
        <v>61</v>
      </c>
      <c r="V5" t="s">
        <v>64</v>
      </c>
      <c r="W5" t="s">
        <v>0</v>
      </c>
    </row>
    <row r="6" spans="1:23">
      <c r="A6" t="s">
        <v>13</v>
      </c>
      <c r="B6" t="s">
        <v>41</v>
      </c>
      <c r="C6" t="s">
        <v>43</v>
      </c>
      <c r="D6" t="s">
        <v>19</v>
      </c>
      <c r="H6" t="s">
        <v>13</v>
      </c>
      <c r="I6" t="s">
        <v>14</v>
      </c>
      <c r="J6" t="s">
        <v>18</v>
      </c>
      <c r="K6" t="s">
        <v>19</v>
      </c>
      <c r="Q6" s="4"/>
      <c r="R6" s="1"/>
    </row>
    <row r="7" spans="1:23">
      <c r="A7" t="s">
        <v>16</v>
      </c>
      <c r="B7">
        <v>5.0275080000000001</v>
      </c>
      <c r="C7" t="s">
        <v>20</v>
      </c>
      <c r="H7" t="s">
        <v>16</v>
      </c>
      <c r="I7">
        <v>4.3348649999999997</v>
      </c>
      <c r="J7" t="s">
        <v>20</v>
      </c>
      <c r="M7">
        <f t="shared" ref="M7:M27" si="0">B7/I7</f>
        <v>1.1597842147333308</v>
      </c>
      <c r="O7">
        <v>1.1752122808108487</v>
      </c>
      <c r="Q7" s="4">
        <f t="shared" ref="Q7:Q27" si="1">AVERAGE(M7:O7)</f>
        <v>1.1674982477720897</v>
      </c>
      <c r="R7" s="2">
        <v>626178</v>
      </c>
      <c r="S7">
        <v>13</v>
      </c>
      <c r="T7">
        <v>36</v>
      </c>
      <c r="U7" s="3" t="s">
        <v>62</v>
      </c>
      <c r="V7" t="s">
        <v>64</v>
      </c>
      <c r="W7" t="s">
        <v>1</v>
      </c>
    </row>
    <row r="8" spans="1:23">
      <c r="A8" t="s">
        <v>21</v>
      </c>
      <c r="B8" t="s">
        <v>44</v>
      </c>
      <c r="C8" t="s">
        <v>45</v>
      </c>
      <c r="H8" t="s">
        <v>21</v>
      </c>
      <c r="I8" t="s">
        <v>22</v>
      </c>
      <c r="J8" t="s">
        <v>23</v>
      </c>
      <c r="Q8" s="4"/>
      <c r="R8" s="1"/>
    </row>
    <row r="9" spans="1:23">
      <c r="A9" t="s">
        <v>16</v>
      </c>
      <c r="B9">
        <v>2.679128</v>
      </c>
      <c r="C9" t="s">
        <v>20</v>
      </c>
      <c r="H9" t="s">
        <v>16</v>
      </c>
      <c r="I9">
        <v>5.524159</v>
      </c>
      <c r="J9" t="s">
        <v>20</v>
      </c>
      <c r="M9">
        <f t="shared" si="0"/>
        <v>0.48498386813268768</v>
      </c>
      <c r="O9">
        <v>0.48159057384343884</v>
      </c>
      <c r="Q9" s="4">
        <f t="shared" si="1"/>
        <v>0.48328722098806326</v>
      </c>
      <c r="R9" s="2">
        <f>R$5/10</f>
        <v>62617.8</v>
      </c>
      <c r="S9">
        <v>13</v>
      </c>
      <c r="T9">
        <v>360</v>
      </c>
      <c r="U9" t="s">
        <v>61</v>
      </c>
      <c r="V9" t="s">
        <v>64</v>
      </c>
      <c r="W9" t="s">
        <v>2</v>
      </c>
    </row>
    <row r="10" spans="1:23">
      <c r="A10" t="s">
        <v>21</v>
      </c>
      <c r="B10" t="s">
        <v>44</v>
      </c>
      <c r="C10" t="s">
        <v>46</v>
      </c>
      <c r="H10" t="s">
        <v>21</v>
      </c>
      <c r="I10" t="s">
        <v>22</v>
      </c>
      <c r="J10" t="s">
        <v>24</v>
      </c>
      <c r="Q10" s="4"/>
    </row>
    <row r="11" spans="1:23">
      <c r="A11" t="s">
        <v>16</v>
      </c>
      <c r="B11">
        <v>1.5873360000000001</v>
      </c>
      <c r="C11" t="s">
        <v>20</v>
      </c>
      <c r="H11" t="s">
        <v>16</v>
      </c>
      <c r="I11">
        <v>1.4314830000000001</v>
      </c>
      <c r="J11" t="s">
        <v>20</v>
      </c>
      <c r="M11">
        <f t="shared" si="0"/>
        <v>1.1088752014519208</v>
      </c>
      <c r="O11">
        <v>1.1021864628942744</v>
      </c>
      <c r="Q11" s="4">
        <f t="shared" si="1"/>
        <v>1.1055308321730974</v>
      </c>
      <c r="R11" s="2">
        <f>R$5/10</f>
        <v>62617.8</v>
      </c>
      <c r="S11">
        <v>13</v>
      </c>
      <c r="T11">
        <v>360</v>
      </c>
      <c r="U11" s="3" t="s">
        <v>62</v>
      </c>
      <c r="V11" t="s">
        <v>64</v>
      </c>
      <c r="W11" t="s">
        <v>3</v>
      </c>
    </row>
    <row r="12" spans="1:23">
      <c r="A12" t="s">
        <v>25</v>
      </c>
      <c r="B12" t="s">
        <v>44</v>
      </c>
      <c r="C12" t="s">
        <v>45</v>
      </c>
      <c r="H12" t="s">
        <v>25</v>
      </c>
      <c r="I12" t="s">
        <v>22</v>
      </c>
      <c r="J12" t="s">
        <v>23</v>
      </c>
      <c r="Q12" s="4"/>
      <c r="R12" s="1"/>
    </row>
    <row r="13" spans="1:23">
      <c r="A13" t="s">
        <v>16</v>
      </c>
      <c r="B13">
        <v>2.5537350000000001</v>
      </c>
      <c r="C13" t="s">
        <v>20</v>
      </c>
      <c r="H13" t="s">
        <v>16</v>
      </c>
      <c r="I13">
        <v>5.8212650000000004</v>
      </c>
      <c r="J13" t="s">
        <v>20</v>
      </c>
      <c r="M13">
        <f t="shared" si="0"/>
        <v>0.43869073131011899</v>
      </c>
      <c r="O13">
        <v>0.46658107134810978</v>
      </c>
      <c r="Q13" s="4">
        <f t="shared" si="1"/>
        <v>0.45263590132911435</v>
      </c>
      <c r="R13" s="2">
        <f>R$5/10</f>
        <v>62617.8</v>
      </c>
      <c r="S13">
        <v>130</v>
      </c>
      <c r="T13">
        <v>36</v>
      </c>
      <c r="U13" t="s">
        <v>61</v>
      </c>
      <c r="V13" t="s">
        <v>64</v>
      </c>
      <c r="W13" t="s">
        <v>56</v>
      </c>
    </row>
    <row r="14" spans="1:23">
      <c r="A14" t="s">
        <v>25</v>
      </c>
      <c r="B14" t="s">
        <v>44</v>
      </c>
      <c r="C14" t="s">
        <v>46</v>
      </c>
      <c r="H14" t="s">
        <v>25</v>
      </c>
      <c r="I14" t="s">
        <v>22</v>
      </c>
      <c r="J14" t="s">
        <v>24</v>
      </c>
      <c r="Q14" s="4"/>
    </row>
    <row r="15" spans="1:23">
      <c r="A15" t="s">
        <v>16</v>
      </c>
      <c r="B15">
        <v>1.046036</v>
      </c>
      <c r="C15" t="s">
        <v>20</v>
      </c>
      <c r="H15" t="s">
        <v>16</v>
      </c>
      <c r="I15">
        <v>0.85350400000000004</v>
      </c>
      <c r="J15" t="s">
        <v>20</v>
      </c>
      <c r="M15">
        <f t="shared" si="0"/>
        <v>1.2255783218356329</v>
      </c>
      <c r="O15">
        <v>1.2140116590153647</v>
      </c>
      <c r="Q15" s="4">
        <f t="shared" si="1"/>
        <v>1.2197949904254988</v>
      </c>
      <c r="R15" s="2">
        <f>R$5/10</f>
        <v>62617.8</v>
      </c>
      <c r="S15">
        <v>130</v>
      </c>
      <c r="T15">
        <v>36</v>
      </c>
      <c r="U15" s="3" t="s">
        <v>62</v>
      </c>
      <c r="V15" t="s">
        <v>64</v>
      </c>
      <c r="W15" t="s">
        <v>4</v>
      </c>
    </row>
    <row r="16" spans="1:23">
      <c r="A16" t="s">
        <v>25</v>
      </c>
      <c r="B16" t="s">
        <v>44</v>
      </c>
      <c r="C16" t="s">
        <v>47</v>
      </c>
      <c r="H16" t="s">
        <v>25</v>
      </c>
      <c r="I16" t="s">
        <v>22</v>
      </c>
      <c r="J16" t="s">
        <v>26</v>
      </c>
      <c r="Q16" s="4"/>
      <c r="R16" s="1"/>
    </row>
    <row r="17" spans="1:23">
      <c r="A17" t="s">
        <v>16</v>
      </c>
      <c r="B17">
        <v>2.5773619999999999</v>
      </c>
      <c r="C17" t="s">
        <v>20</v>
      </c>
      <c r="H17" t="s">
        <v>16</v>
      </c>
      <c r="I17">
        <v>5.4402600000000003</v>
      </c>
      <c r="J17" t="s">
        <v>20</v>
      </c>
      <c r="M17">
        <f t="shared" si="0"/>
        <v>0.47375713660744151</v>
      </c>
      <c r="O17">
        <v>0.46692852333731938</v>
      </c>
      <c r="Q17" s="4">
        <f t="shared" si="1"/>
        <v>0.47034282997238042</v>
      </c>
      <c r="R17" s="2">
        <f>R$5/10</f>
        <v>62617.8</v>
      </c>
      <c r="S17">
        <v>130</v>
      </c>
      <c r="T17">
        <v>36</v>
      </c>
      <c r="U17" t="s">
        <v>61</v>
      </c>
      <c r="V17" t="s">
        <v>65</v>
      </c>
      <c r="W17" t="s">
        <v>5</v>
      </c>
    </row>
    <row r="18" spans="1:23">
      <c r="A18" t="s">
        <v>25</v>
      </c>
      <c r="B18" t="s">
        <v>44</v>
      </c>
      <c r="C18" t="s">
        <v>48</v>
      </c>
      <c r="D18" t="s">
        <v>28</v>
      </c>
      <c r="H18" t="s">
        <v>25</v>
      </c>
      <c r="I18" t="s">
        <v>22</v>
      </c>
      <c r="J18" t="s">
        <v>27</v>
      </c>
      <c r="K18" t="s">
        <v>28</v>
      </c>
      <c r="Q18" s="4"/>
    </row>
    <row r="19" spans="1:23">
      <c r="A19" t="s">
        <v>16</v>
      </c>
      <c r="B19">
        <v>1.053218</v>
      </c>
      <c r="C19" t="s">
        <v>20</v>
      </c>
      <c r="H19" t="s">
        <v>16</v>
      </c>
      <c r="I19">
        <v>0.90097300000000002</v>
      </c>
      <c r="J19" t="s">
        <v>20</v>
      </c>
      <c r="M19">
        <f t="shared" si="0"/>
        <v>1.1689784266565146</v>
      </c>
      <c r="O19">
        <v>1.1713811642216958</v>
      </c>
      <c r="Q19" s="4">
        <f t="shared" si="1"/>
        <v>1.1701797954391053</v>
      </c>
      <c r="R19" s="2">
        <f>R$5/10</f>
        <v>62617.8</v>
      </c>
      <c r="S19">
        <v>130</v>
      </c>
      <c r="T19">
        <v>36</v>
      </c>
      <c r="U19" s="3" t="s">
        <v>62</v>
      </c>
      <c r="V19" t="s">
        <v>65</v>
      </c>
      <c r="W19" t="s">
        <v>6</v>
      </c>
    </row>
    <row r="20" spans="1:23">
      <c r="A20" t="s">
        <v>29</v>
      </c>
      <c r="B20" t="s">
        <v>49</v>
      </c>
      <c r="C20" t="s">
        <v>50</v>
      </c>
      <c r="H20" t="s">
        <v>29</v>
      </c>
      <c r="I20" t="s">
        <v>30</v>
      </c>
      <c r="J20" t="s">
        <v>31</v>
      </c>
      <c r="Q20" s="4"/>
      <c r="R20" s="1"/>
    </row>
    <row r="21" spans="1:23">
      <c r="A21" t="s">
        <v>16</v>
      </c>
      <c r="B21">
        <v>2.7684829999999998</v>
      </c>
      <c r="C21" t="s">
        <v>20</v>
      </c>
      <c r="H21" t="s">
        <v>16</v>
      </c>
      <c r="I21">
        <v>1.833078</v>
      </c>
      <c r="J21" t="s">
        <v>20</v>
      </c>
      <c r="M21">
        <f t="shared" si="0"/>
        <v>1.5102919788465083</v>
      </c>
      <c r="O21">
        <v>1.6116480624503606</v>
      </c>
      <c r="Q21" s="4">
        <f t="shared" si="1"/>
        <v>1.5609700206484345</v>
      </c>
      <c r="R21" s="2">
        <f>R$5/100</f>
        <v>6261.78</v>
      </c>
      <c r="S21">
        <v>13</v>
      </c>
      <c r="T21">
        <v>3600</v>
      </c>
      <c r="U21" t="s">
        <v>61</v>
      </c>
      <c r="W21" t="s">
        <v>7</v>
      </c>
    </row>
    <row r="22" spans="1:23">
      <c r="A22" t="s">
        <v>29</v>
      </c>
      <c r="B22" t="s">
        <v>49</v>
      </c>
      <c r="C22" t="s">
        <v>51</v>
      </c>
      <c r="D22" t="s">
        <v>33</v>
      </c>
      <c r="H22" t="s">
        <v>29</v>
      </c>
      <c r="I22" t="s">
        <v>30</v>
      </c>
      <c r="J22" t="s">
        <v>32</v>
      </c>
      <c r="K22" t="s">
        <v>33</v>
      </c>
      <c r="Q22" s="4"/>
      <c r="R22" s="1"/>
    </row>
    <row r="23" spans="1:23">
      <c r="A23" t="s">
        <v>16</v>
      </c>
      <c r="B23">
        <v>2.3695439999999999</v>
      </c>
      <c r="C23" t="s">
        <v>20</v>
      </c>
      <c r="H23" t="s">
        <v>16</v>
      </c>
      <c r="I23">
        <v>1.070719</v>
      </c>
      <c r="J23" t="s">
        <v>20</v>
      </c>
      <c r="M23">
        <f t="shared" si="0"/>
        <v>2.2130400226389928</v>
      </c>
      <c r="O23">
        <v>2.0397130470181914</v>
      </c>
      <c r="Q23" s="4">
        <f t="shared" si="1"/>
        <v>2.1263765348285921</v>
      </c>
      <c r="R23" s="2">
        <f>R$5/100</f>
        <v>6261.78</v>
      </c>
      <c r="S23">
        <v>13</v>
      </c>
      <c r="T23">
        <v>3600</v>
      </c>
      <c r="U23" s="3" t="s">
        <v>62</v>
      </c>
      <c r="W23" t="s">
        <v>8</v>
      </c>
    </row>
    <row r="24" spans="1:23">
      <c r="A24" t="s">
        <v>34</v>
      </c>
      <c r="B24" t="s">
        <v>49</v>
      </c>
      <c r="C24" t="s">
        <v>50</v>
      </c>
      <c r="H24" t="s">
        <v>34</v>
      </c>
      <c r="I24" t="s">
        <v>30</v>
      </c>
      <c r="J24" t="s">
        <v>31</v>
      </c>
      <c r="Q24" s="4"/>
      <c r="R24" s="1"/>
    </row>
    <row r="25" spans="1:23">
      <c r="A25" t="s">
        <v>16</v>
      </c>
      <c r="B25">
        <v>1.164085</v>
      </c>
      <c r="C25" t="s">
        <v>20</v>
      </c>
      <c r="H25" t="s">
        <v>16</v>
      </c>
      <c r="I25">
        <v>0.81135500000000005</v>
      </c>
      <c r="J25" t="s">
        <v>20</v>
      </c>
      <c r="M25">
        <f t="shared" si="0"/>
        <v>1.4347418824065914</v>
      </c>
      <c r="O25">
        <v>1.5185607181547613</v>
      </c>
      <c r="Q25" s="4">
        <f t="shared" si="1"/>
        <v>1.4766513002806763</v>
      </c>
      <c r="R25" s="2">
        <f>R$5/500</f>
        <v>1252.356</v>
      </c>
      <c r="S25">
        <v>13</v>
      </c>
      <c r="T25">
        <f>36*500</f>
        <v>18000</v>
      </c>
      <c r="U25" t="s">
        <v>61</v>
      </c>
      <c r="W25" t="s">
        <v>9</v>
      </c>
    </row>
    <row r="26" spans="1:23">
      <c r="A26" t="s">
        <v>35</v>
      </c>
      <c r="B26" t="s">
        <v>52</v>
      </c>
      <c r="C26" t="s">
        <v>53</v>
      </c>
      <c r="D26" t="s">
        <v>38</v>
      </c>
      <c r="H26" t="s">
        <v>35</v>
      </c>
      <c r="I26" t="s">
        <v>36</v>
      </c>
      <c r="J26" t="s">
        <v>37</v>
      </c>
      <c r="K26" t="s">
        <v>38</v>
      </c>
      <c r="Q26" s="4"/>
      <c r="R26" s="1"/>
    </row>
    <row r="27" spans="1:23">
      <c r="A27" t="s">
        <v>16</v>
      </c>
      <c r="B27">
        <v>1.2078329999999999</v>
      </c>
      <c r="C27" t="s">
        <v>20</v>
      </c>
      <c r="H27" t="s">
        <v>16</v>
      </c>
      <c r="I27">
        <v>1.0447409999999999</v>
      </c>
      <c r="J27" t="s">
        <v>20</v>
      </c>
      <c r="M27">
        <f t="shared" si="0"/>
        <v>1.1561075903022855</v>
      </c>
      <c r="O27">
        <v>1.2196374732713104</v>
      </c>
      <c r="Q27" s="4">
        <f t="shared" si="1"/>
        <v>1.187872531786798</v>
      </c>
      <c r="R27" s="2">
        <f>R$5/500</f>
        <v>1252.356</v>
      </c>
      <c r="S27">
        <v>13</v>
      </c>
      <c r="T27">
        <f>36*500</f>
        <v>18000</v>
      </c>
      <c r="U27" s="3" t="s">
        <v>62</v>
      </c>
      <c r="W27" t="s">
        <v>10</v>
      </c>
    </row>
    <row r="29" spans="1:23">
      <c r="H29" t="s">
        <v>12</v>
      </c>
    </row>
    <row r="30" spans="1:23">
      <c r="A30" t="s">
        <v>13</v>
      </c>
      <c r="B30" t="s">
        <v>41</v>
      </c>
      <c r="C30" t="s">
        <v>42</v>
      </c>
      <c r="H30" t="s">
        <v>13</v>
      </c>
      <c r="I30" t="s">
        <v>14</v>
      </c>
      <c r="J30" t="s">
        <v>15</v>
      </c>
    </row>
    <row r="31" spans="1:23">
      <c r="A31" t="s">
        <v>16</v>
      </c>
      <c r="B31">
        <v>12.350051000000001</v>
      </c>
      <c r="C31" t="s">
        <v>20</v>
      </c>
      <c r="H31" t="s">
        <v>16</v>
      </c>
      <c r="I31">
        <v>38.44379</v>
      </c>
      <c r="J31" t="s">
        <v>39</v>
      </c>
      <c r="M31">
        <f>B31/I31</f>
        <v>0.32124956982649217</v>
      </c>
    </row>
    <row r="32" spans="1:23">
      <c r="A32" t="s">
        <v>13</v>
      </c>
      <c r="B32" t="s">
        <v>41</v>
      </c>
      <c r="C32" t="s">
        <v>43</v>
      </c>
      <c r="D32" t="s">
        <v>19</v>
      </c>
      <c r="H32" t="s">
        <v>13</v>
      </c>
      <c r="I32" t="s">
        <v>14</v>
      </c>
      <c r="J32" t="s">
        <v>18</v>
      </c>
      <c r="K32" t="s">
        <v>19</v>
      </c>
    </row>
    <row r="33" spans="1:13">
      <c r="A33" t="s">
        <v>16</v>
      </c>
      <c r="B33">
        <v>5.046036</v>
      </c>
      <c r="C33" t="s">
        <v>20</v>
      </c>
      <c r="H33" t="s">
        <v>16</v>
      </c>
      <c r="I33">
        <v>4.293723</v>
      </c>
      <c r="J33" t="s">
        <v>20</v>
      </c>
      <c r="M33">
        <f t="shared" ref="M33:M53" si="2">B33/I33</f>
        <v>1.1752122808108487</v>
      </c>
    </row>
    <row r="34" spans="1:13">
      <c r="A34" t="s">
        <v>21</v>
      </c>
      <c r="B34" t="s">
        <v>44</v>
      </c>
      <c r="C34" t="s">
        <v>45</v>
      </c>
      <c r="H34" t="s">
        <v>21</v>
      </c>
      <c r="I34" t="s">
        <v>22</v>
      </c>
      <c r="J34" t="s">
        <v>23</v>
      </c>
    </row>
    <row r="35" spans="1:13">
      <c r="A35" t="s">
        <v>16</v>
      </c>
      <c r="B35">
        <v>2.673238</v>
      </c>
      <c r="C35" t="s">
        <v>20</v>
      </c>
      <c r="H35" t="s">
        <v>16</v>
      </c>
      <c r="I35">
        <v>5.5508519999999999</v>
      </c>
      <c r="J35" t="s">
        <v>20</v>
      </c>
      <c r="M35">
        <f t="shared" si="2"/>
        <v>0.48159057384343884</v>
      </c>
    </row>
    <row r="36" spans="1:13">
      <c r="A36" t="s">
        <v>21</v>
      </c>
      <c r="B36" t="s">
        <v>44</v>
      </c>
      <c r="C36" t="s">
        <v>46</v>
      </c>
      <c r="H36" t="s">
        <v>21</v>
      </c>
      <c r="I36" t="s">
        <v>22</v>
      </c>
      <c r="J36" t="s">
        <v>24</v>
      </c>
    </row>
    <row r="37" spans="1:13">
      <c r="A37" t="s">
        <v>16</v>
      </c>
      <c r="B37">
        <v>1.5808439999999999</v>
      </c>
      <c r="C37" t="s">
        <v>20</v>
      </c>
      <c r="H37" t="s">
        <v>16</v>
      </c>
      <c r="I37">
        <v>1.43428</v>
      </c>
      <c r="J37" t="s">
        <v>20</v>
      </c>
      <c r="M37">
        <f t="shared" si="2"/>
        <v>1.1021864628942744</v>
      </c>
    </row>
    <row r="38" spans="1:13">
      <c r="A38" t="s">
        <v>25</v>
      </c>
      <c r="B38" t="s">
        <v>44</v>
      </c>
      <c r="C38" t="s">
        <v>45</v>
      </c>
      <c r="H38" t="s">
        <v>25</v>
      </c>
      <c r="I38" t="s">
        <v>22</v>
      </c>
      <c r="J38" t="s">
        <v>23</v>
      </c>
    </row>
    <row r="39" spans="1:13">
      <c r="A39" t="s">
        <v>16</v>
      </c>
      <c r="B39">
        <v>2.5452590000000002</v>
      </c>
      <c r="C39" t="s">
        <v>20</v>
      </c>
      <c r="H39" t="s">
        <v>16</v>
      </c>
      <c r="I39">
        <v>5.4551270000000001</v>
      </c>
      <c r="J39" t="s">
        <v>20</v>
      </c>
      <c r="M39">
        <f t="shared" si="2"/>
        <v>0.46658107134810978</v>
      </c>
    </row>
    <row r="40" spans="1:13">
      <c r="A40" t="s">
        <v>25</v>
      </c>
      <c r="B40" t="s">
        <v>44</v>
      </c>
      <c r="C40" t="s">
        <v>46</v>
      </c>
      <c r="H40" t="s">
        <v>25</v>
      </c>
      <c r="I40" t="s">
        <v>22</v>
      </c>
      <c r="J40" t="s">
        <v>24</v>
      </c>
    </row>
    <row r="41" spans="1:13">
      <c r="A41" t="s">
        <v>16</v>
      </c>
      <c r="B41">
        <v>1.036891</v>
      </c>
      <c r="C41" t="s">
        <v>20</v>
      </c>
      <c r="H41" t="s">
        <v>16</v>
      </c>
      <c r="I41">
        <v>0.85410299999999995</v>
      </c>
      <c r="J41" t="s">
        <v>20</v>
      </c>
      <c r="M41">
        <f t="shared" si="2"/>
        <v>1.2140116590153647</v>
      </c>
    </row>
    <row r="42" spans="1:13">
      <c r="A42" t="s">
        <v>25</v>
      </c>
      <c r="B42" t="s">
        <v>44</v>
      </c>
      <c r="C42" t="s">
        <v>47</v>
      </c>
      <c r="H42" t="s">
        <v>25</v>
      </c>
      <c r="I42" t="s">
        <v>22</v>
      </c>
      <c r="J42" t="s">
        <v>26</v>
      </c>
    </row>
    <row r="43" spans="1:13">
      <c r="A43" t="s">
        <v>16</v>
      </c>
      <c r="B43">
        <v>2.5431219999999999</v>
      </c>
      <c r="C43" t="s">
        <v>20</v>
      </c>
      <c r="H43" t="s">
        <v>16</v>
      </c>
      <c r="I43">
        <v>5.446491</v>
      </c>
      <c r="J43" t="s">
        <v>20</v>
      </c>
      <c r="M43">
        <f t="shared" si="2"/>
        <v>0.46692852333731938</v>
      </c>
    </row>
    <row r="44" spans="1:13">
      <c r="A44" t="s">
        <v>25</v>
      </c>
      <c r="B44" t="s">
        <v>44</v>
      </c>
      <c r="C44" t="s">
        <v>48</v>
      </c>
      <c r="D44" t="s">
        <v>28</v>
      </c>
      <c r="H44" t="s">
        <v>25</v>
      </c>
      <c r="I44" t="s">
        <v>22</v>
      </c>
      <c r="J44" t="s">
        <v>27</v>
      </c>
      <c r="K44" t="s">
        <v>28</v>
      </c>
    </row>
    <row r="45" spans="1:13">
      <c r="A45" t="s">
        <v>16</v>
      </c>
      <c r="B45">
        <v>1.0582480000000001</v>
      </c>
      <c r="C45" t="s">
        <v>20</v>
      </c>
      <c r="H45" t="s">
        <v>16</v>
      </c>
      <c r="I45">
        <v>0.90341899999999997</v>
      </c>
      <c r="J45" t="s">
        <v>20</v>
      </c>
      <c r="M45">
        <f t="shared" si="2"/>
        <v>1.1713811642216958</v>
      </c>
    </row>
    <row r="46" spans="1:13">
      <c r="A46" t="s">
        <v>29</v>
      </c>
      <c r="B46" t="s">
        <v>49</v>
      </c>
      <c r="C46" t="s">
        <v>50</v>
      </c>
      <c r="H46" t="s">
        <v>29</v>
      </c>
      <c r="I46" t="s">
        <v>30</v>
      </c>
      <c r="J46" t="s">
        <v>31</v>
      </c>
    </row>
    <row r="47" spans="1:13">
      <c r="A47" t="s">
        <v>16</v>
      </c>
      <c r="B47">
        <v>2.8672460000000002</v>
      </c>
      <c r="C47" t="s">
        <v>20</v>
      </c>
      <c r="H47" t="s">
        <v>16</v>
      </c>
      <c r="I47">
        <v>1.779077</v>
      </c>
      <c r="J47" t="s">
        <v>20</v>
      </c>
      <c r="M47">
        <f t="shared" si="2"/>
        <v>1.6116480624503606</v>
      </c>
    </row>
    <row r="48" spans="1:13">
      <c r="A48" t="s">
        <v>29</v>
      </c>
      <c r="B48" t="s">
        <v>49</v>
      </c>
      <c r="C48" t="s">
        <v>51</v>
      </c>
      <c r="D48" t="s">
        <v>33</v>
      </c>
      <c r="H48" t="s">
        <v>29</v>
      </c>
      <c r="I48" t="s">
        <v>30</v>
      </c>
      <c r="J48" t="s">
        <v>32</v>
      </c>
      <c r="K48" t="s">
        <v>33</v>
      </c>
    </row>
    <row r="49" spans="1:13">
      <c r="A49" t="s">
        <v>16</v>
      </c>
      <c r="B49">
        <v>2.174534</v>
      </c>
      <c r="C49" t="s">
        <v>20</v>
      </c>
      <c r="H49" t="s">
        <v>16</v>
      </c>
      <c r="I49">
        <v>1.066098</v>
      </c>
      <c r="J49" t="s">
        <v>20</v>
      </c>
      <c r="M49">
        <f t="shared" si="2"/>
        <v>2.0397130470181914</v>
      </c>
    </row>
    <row r="50" spans="1:13">
      <c r="A50" t="s">
        <v>34</v>
      </c>
      <c r="B50" t="s">
        <v>49</v>
      </c>
      <c r="C50" t="s">
        <v>50</v>
      </c>
      <c r="H50" t="s">
        <v>34</v>
      </c>
      <c r="I50" t="s">
        <v>30</v>
      </c>
      <c r="J50" t="s">
        <v>31</v>
      </c>
    </row>
    <row r="51" spans="1:13">
      <c r="A51" t="s">
        <v>16</v>
      </c>
      <c r="B51">
        <v>1.1648529999999999</v>
      </c>
      <c r="C51" t="s">
        <v>20</v>
      </c>
      <c r="H51" t="s">
        <v>16</v>
      </c>
      <c r="I51">
        <v>0.76707700000000001</v>
      </c>
      <c r="J51" t="s">
        <v>20</v>
      </c>
      <c r="M51">
        <f t="shared" si="2"/>
        <v>1.5185607181547613</v>
      </c>
    </row>
    <row r="52" spans="1:13">
      <c r="A52" t="s">
        <v>35</v>
      </c>
      <c r="B52" t="s">
        <v>52</v>
      </c>
      <c r="C52" t="s">
        <v>53</v>
      </c>
      <c r="D52" t="s">
        <v>38</v>
      </c>
      <c r="H52" t="s">
        <v>35</v>
      </c>
      <c r="I52" t="s">
        <v>36</v>
      </c>
      <c r="J52" t="s">
        <v>37</v>
      </c>
      <c r="K52" t="s">
        <v>38</v>
      </c>
    </row>
    <row r="53" spans="1:13">
      <c r="A53" t="s">
        <v>16</v>
      </c>
      <c r="B53">
        <v>1.3021739999999999</v>
      </c>
      <c r="C53" t="s">
        <v>20</v>
      </c>
      <c r="H53" t="s">
        <v>16</v>
      </c>
      <c r="I53">
        <v>1.0676730000000001</v>
      </c>
      <c r="J53" t="s">
        <v>20</v>
      </c>
      <c r="M53">
        <f t="shared" si="2"/>
        <v>1.2196374732713104</v>
      </c>
    </row>
    <row r="54" spans="1:13">
      <c r="A54" t="s">
        <v>11</v>
      </c>
      <c r="H54" t="s">
        <v>40</v>
      </c>
    </row>
    <row r="57" spans="1:13">
      <c r="A57" t="s">
        <v>55</v>
      </c>
      <c r="H57" t="s">
        <v>55</v>
      </c>
    </row>
    <row r="58" spans="1:13">
      <c r="A58">
        <v>66.7</v>
      </c>
      <c r="H58">
        <v>47</v>
      </c>
    </row>
    <row r="59" spans="1:13">
      <c r="A59">
        <v>61.9</v>
      </c>
      <c r="H59">
        <v>47.7</v>
      </c>
    </row>
    <row r="60" spans="1:13">
      <c r="A60">
        <v>62.3</v>
      </c>
      <c r="H60">
        <v>47.5</v>
      </c>
    </row>
    <row r="61" spans="1:13">
      <c r="A61">
        <v>65.900000000000006</v>
      </c>
      <c r="H61">
        <v>49.2</v>
      </c>
    </row>
    <row r="62" spans="1:13">
      <c r="A62">
        <v>61.8</v>
      </c>
      <c r="H62">
        <v>46.2</v>
      </c>
    </row>
    <row r="63" spans="1:13">
      <c r="A63">
        <v>62</v>
      </c>
      <c r="H63">
        <v>46</v>
      </c>
    </row>
    <row r="65" spans="1:13">
      <c r="A65">
        <f>AVERAGE(A58:A64)</f>
        <v>63.43333333333333</v>
      </c>
      <c r="H65">
        <f>AVERAGE(H58:H64)</f>
        <v>47.266666666666659</v>
      </c>
      <c r="M65">
        <f>A65/H65</f>
        <v>1.3420310296191822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Kornfeld</dc:creator>
  <cp:lastModifiedBy>Ari Kornfeld</cp:lastModifiedBy>
  <dcterms:created xsi:type="dcterms:W3CDTF">2016-02-27T02:03:44Z</dcterms:created>
  <dcterms:modified xsi:type="dcterms:W3CDTF">2016-02-27T02:37:59Z</dcterms:modified>
</cp:coreProperties>
</file>