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13_ncr:1_{3CC2BEF5-2B0E-4E39-9DB4-CDFEF41027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3S_3A" sheetId="2" r:id="rId1"/>
    <sheet name="3S_4A" sheetId="1" r:id="rId2"/>
    <sheet name="4S_3A" sheetId="3" r:id="rId3"/>
    <sheet name="4S_4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E14" i="4"/>
  <c r="D14" i="4"/>
  <c r="B14" i="4"/>
  <c r="G13" i="4"/>
  <c r="H13" i="4" s="1"/>
  <c r="E13" i="4"/>
  <c r="B13" i="4"/>
  <c r="G12" i="4"/>
  <c r="C12" i="4"/>
  <c r="D12" i="4"/>
  <c r="E12" i="4"/>
  <c r="B12" i="4"/>
  <c r="R17" i="4"/>
  <c r="P17" i="4"/>
  <c r="Q17" i="4"/>
  <c r="O17" i="4"/>
  <c r="R13" i="4"/>
  <c r="R14" i="4"/>
  <c r="R15" i="4"/>
  <c r="R12" i="4"/>
  <c r="G10" i="4"/>
  <c r="H10" i="4" s="1"/>
  <c r="G14" i="3"/>
  <c r="G13" i="1"/>
  <c r="G13" i="2"/>
  <c r="G10" i="2"/>
  <c r="G7" i="2"/>
  <c r="G7" i="1"/>
  <c r="G7" i="3"/>
  <c r="H9" i="4"/>
  <c r="H8" i="4"/>
  <c r="H7" i="4"/>
  <c r="G9" i="4"/>
  <c r="G8" i="4"/>
  <c r="G7" i="4"/>
  <c r="E10" i="4"/>
  <c r="D10" i="4"/>
  <c r="B10" i="4"/>
  <c r="O6" i="4"/>
  <c r="P6" i="4"/>
  <c r="Q6" i="4"/>
  <c r="R6" i="4"/>
  <c r="O7" i="4"/>
  <c r="P7" i="4"/>
  <c r="Q7" i="4"/>
  <c r="R7" i="4"/>
  <c r="O8" i="4"/>
  <c r="P8" i="4"/>
  <c r="Q8" i="4"/>
  <c r="R8" i="4"/>
  <c r="P5" i="4"/>
  <c r="Q5" i="4"/>
  <c r="R5" i="4"/>
  <c r="O5" i="4"/>
  <c r="L6" i="4"/>
  <c r="L7" i="4"/>
  <c r="L8" i="4"/>
  <c r="L5" i="4"/>
  <c r="E9" i="4"/>
  <c r="E8" i="4"/>
  <c r="E7" i="4"/>
  <c r="D13" i="4"/>
  <c r="C13" i="4"/>
  <c r="M12" i="4"/>
  <c r="P15" i="4" s="1"/>
  <c r="D8" i="4"/>
  <c r="C8" i="4"/>
  <c r="B8" i="4"/>
  <c r="D7" i="4"/>
  <c r="C7" i="4"/>
  <c r="C9" i="4" s="1"/>
  <c r="B7" i="4"/>
  <c r="C14" i="3"/>
  <c r="D14" i="3"/>
  <c r="B14" i="3"/>
  <c r="C13" i="3"/>
  <c r="D13" i="3"/>
  <c r="B13" i="3"/>
  <c r="O15" i="3"/>
  <c r="P15" i="3"/>
  <c r="Q15" i="3"/>
  <c r="D10" i="3"/>
  <c r="C10" i="3"/>
  <c r="B10" i="3"/>
  <c r="O8" i="3"/>
  <c r="P8" i="3"/>
  <c r="Q8" i="3"/>
  <c r="O7" i="3"/>
  <c r="L8" i="3"/>
  <c r="D7" i="3"/>
  <c r="D8" i="3"/>
  <c r="C7" i="3"/>
  <c r="C8" i="3"/>
  <c r="B7" i="3"/>
  <c r="B8" i="3"/>
  <c r="Q13" i="3"/>
  <c r="M12" i="3"/>
  <c r="P14" i="3" s="1"/>
  <c r="L7" i="3"/>
  <c r="L6" i="3"/>
  <c r="P6" i="3" s="1"/>
  <c r="L5" i="3"/>
  <c r="Q5" i="3" s="1"/>
  <c r="C14" i="2"/>
  <c r="C13" i="2"/>
  <c r="D13" i="2"/>
  <c r="B13" i="2"/>
  <c r="M12" i="2"/>
  <c r="Q13" i="2" s="1"/>
  <c r="L8" i="2"/>
  <c r="Q8" i="2" s="1"/>
  <c r="D8" i="2"/>
  <c r="C8" i="2"/>
  <c r="B8" i="2"/>
  <c r="L7" i="2"/>
  <c r="P7" i="2" s="1"/>
  <c r="D7" i="2"/>
  <c r="C7" i="2"/>
  <c r="B7" i="2"/>
  <c r="L6" i="2"/>
  <c r="Q13" i="1"/>
  <c r="R13" i="1"/>
  <c r="R16" i="1" s="1"/>
  <c r="Q14" i="1"/>
  <c r="R14" i="1"/>
  <c r="R12" i="1"/>
  <c r="E12" i="1" s="1"/>
  <c r="O12" i="1"/>
  <c r="M12" i="1"/>
  <c r="O13" i="1" s="1"/>
  <c r="C13" i="1"/>
  <c r="D13" i="1"/>
  <c r="E13" i="1"/>
  <c r="B13" i="1"/>
  <c r="L7" i="1"/>
  <c r="P7" i="1" s="1"/>
  <c r="L8" i="1"/>
  <c r="Q8" i="1" s="1"/>
  <c r="L6" i="1"/>
  <c r="R6" i="1" s="1"/>
  <c r="C8" i="1"/>
  <c r="C9" i="1" s="1"/>
  <c r="D8" i="1"/>
  <c r="D9" i="1" s="1"/>
  <c r="E8" i="1"/>
  <c r="B8" i="1"/>
  <c r="C7" i="1"/>
  <c r="D7" i="1"/>
  <c r="E7" i="1"/>
  <c r="B7" i="1"/>
  <c r="D9" i="4" l="1"/>
  <c r="B9" i="4"/>
  <c r="C14" i="4"/>
  <c r="P12" i="4"/>
  <c r="P13" i="4"/>
  <c r="P14" i="4"/>
  <c r="Q15" i="4"/>
  <c r="C10" i="4"/>
  <c r="Q12" i="4"/>
  <c r="Q13" i="4"/>
  <c r="Q14" i="4"/>
  <c r="O15" i="4"/>
  <c r="O12" i="4"/>
  <c r="O13" i="4"/>
  <c r="O14" i="4"/>
  <c r="P7" i="3"/>
  <c r="Q6" i="3"/>
  <c r="D9" i="3"/>
  <c r="G8" i="3"/>
  <c r="H8" i="3" s="1"/>
  <c r="O6" i="3"/>
  <c r="C9" i="3"/>
  <c r="H7" i="3"/>
  <c r="Q12" i="3"/>
  <c r="O13" i="3"/>
  <c r="G13" i="3"/>
  <c r="H13" i="3" s="1"/>
  <c r="O14" i="3"/>
  <c r="O12" i="3"/>
  <c r="Q14" i="3"/>
  <c r="O5" i="3"/>
  <c r="Q7" i="3"/>
  <c r="P5" i="3"/>
  <c r="B9" i="3"/>
  <c r="P12" i="3"/>
  <c r="P13" i="3"/>
  <c r="G8" i="2"/>
  <c r="H8" i="2" s="1"/>
  <c r="H7" i="2"/>
  <c r="Q7" i="2"/>
  <c r="H13" i="2"/>
  <c r="P12" i="2"/>
  <c r="B9" i="2"/>
  <c r="C9" i="2"/>
  <c r="O14" i="2"/>
  <c r="D9" i="2"/>
  <c r="O12" i="2"/>
  <c r="P14" i="2"/>
  <c r="O6" i="2"/>
  <c r="P6" i="2"/>
  <c r="Q6" i="2"/>
  <c r="O7" i="2"/>
  <c r="P8" i="2"/>
  <c r="Q12" i="2"/>
  <c r="O13" i="2"/>
  <c r="Q14" i="2"/>
  <c r="O8" i="2"/>
  <c r="P13" i="2"/>
  <c r="Q12" i="1"/>
  <c r="P14" i="1"/>
  <c r="P13" i="1"/>
  <c r="P12" i="1"/>
  <c r="O14" i="1"/>
  <c r="O16" i="1" s="1"/>
  <c r="E9" i="1"/>
  <c r="O6" i="1"/>
  <c r="H7" i="1"/>
  <c r="Q6" i="1"/>
  <c r="P8" i="1"/>
  <c r="P6" i="1"/>
  <c r="C14" i="1" s="1"/>
  <c r="O8" i="1"/>
  <c r="R8" i="1"/>
  <c r="H13" i="1"/>
  <c r="B9" i="1"/>
  <c r="G9" i="1" s="1"/>
  <c r="H9" i="1" s="1"/>
  <c r="O7" i="1"/>
  <c r="R7" i="1"/>
  <c r="E10" i="1" s="1"/>
  <c r="G8" i="1"/>
  <c r="H8" i="1" s="1"/>
  <c r="Q7" i="1"/>
  <c r="H14" i="4" l="1"/>
  <c r="G9" i="3"/>
  <c r="H9" i="3" s="1"/>
  <c r="O17" i="3"/>
  <c r="B12" i="3"/>
  <c r="Q17" i="3"/>
  <c r="D12" i="3"/>
  <c r="P17" i="3"/>
  <c r="C12" i="3"/>
  <c r="G9" i="2"/>
  <c r="H9" i="2" s="1"/>
  <c r="B10" i="2"/>
  <c r="D10" i="2"/>
  <c r="B12" i="2"/>
  <c r="O16" i="2"/>
  <c r="P16" i="2"/>
  <c r="D14" i="2"/>
  <c r="B14" i="2"/>
  <c r="D12" i="2"/>
  <c r="Q16" i="2"/>
  <c r="C12" i="2"/>
  <c r="C10" i="2"/>
  <c r="C12" i="1"/>
  <c r="P16" i="1"/>
  <c r="D12" i="1"/>
  <c r="Q16" i="1"/>
  <c r="B12" i="1"/>
  <c r="D10" i="1"/>
  <c r="D14" i="1"/>
  <c r="C10" i="1"/>
  <c r="E14" i="1"/>
  <c r="B10" i="1"/>
  <c r="B14" i="1"/>
  <c r="H12" i="4" l="1"/>
  <c r="G12" i="3"/>
  <c r="H12" i="3" s="1"/>
  <c r="H14" i="3"/>
  <c r="G10" i="3"/>
  <c r="H10" i="3" s="1"/>
  <c r="H10" i="2"/>
  <c r="G14" i="2"/>
  <c r="H14" i="2" s="1"/>
  <c r="G12" i="2"/>
  <c r="H12" i="2" s="1"/>
  <c r="G12" i="1"/>
  <c r="H12" i="1" s="1"/>
  <c r="G10" i="1"/>
  <c r="H10" i="1" s="1"/>
  <c r="G14" i="1"/>
  <c r="H14" i="1" s="1"/>
</calcChain>
</file>

<file path=xl/sharedStrings.xml><?xml version="1.0" encoding="utf-8"?>
<sst xmlns="http://schemas.openxmlformats.org/spreadsheetml/2006/main" count="96" uniqueCount="25">
  <si>
    <t>A1</t>
  </si>
  <si>
    <t>A2</t>
  </si>
  <si>
    <t>A3</t>
  </si>
  <si>
    <t>A4</t>
  </si>
  <si>
    <t>S1</t>
  </si>
  <si>
    <t>S2</t>
  </si>
  <si>
    <t>S3</t>
  </si>
  <si>
    <t>Pessz</t>
  </si>
  <si>
    <t>Optim</t>
  </si>
  <si>
    <t>alfa=</t>
  </si>
  <si>
    <t>b=</t>
  </si>
  <si>
    <t>Maxlike</t>
  </si>
  <si>
    <t>VP</t>
  </si>
  <si>
    <t>VE</t>
  </si>
  <si>
    <t>max vals=</t>
  </si>
  <si>
    <t>Választás:</t>
  </si>
  <si>
    <t>0, ha nem max valség:</t>
  </si>
  <si>
    <t>Max:</t>
  </si>
  <si>
    <t>Hurwitz</t>
  </si>
  <si>
    <t>Elmulaszt</t>
  </si>
  <si>
    <t>Max a sorban:</t>
  </si>
  <si>
    <t>ELMULASZTOTT</t>
  </si>
  <si>
    <t>MAXLIKELIHOOD</t>
  </si>
  <si>
    <t>S4</t>
  </si>
  <si>
    <t>P(Si)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</si>
</sst>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2"/>
      <color theme="8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FBD3-9AE0-4459-ACDD-97027068548E}">
  <dimension ref="A1:S16"/>
  <sheetViews>
    <sheetView tabSelected="1" workbookViewId="0">
      <selection activeCell="F2" sqref="F2"/>
    </sheetView>
  </sheetViews>
  <sheetFormatPr defaultRowHeight="15" x14ac:dyDescent="0.25"/>
  <cols>
    <col min="1" max="1" width="9.140625" style="23"/>
    <col min="2" max="10" width="9.140625" style="2"/>
    <col min="11" max="11" width="1.7109375" style="2" customWidth="1"/>
    <col min="12" max="12" width="9.85546875" style="2" customWidth="1"/>
    <col min="13" max="18" width="9.140625" style="2"/>
    <col min="20" max="16384" width="9.140625" style="2"/>
  </cols>
  <sheetData>
    <row r="1" spans="1:19" s="23" customFormat="1" x14ac:dyDescent="0.25">
      <c r="A1" s="24"/>
      <c r="B1" s="21" t="s">
        <v>0</v>
      </c>
      <c r="C1" s="21" t="s">
        <v>1</v>
      </c>
      <c r="D1" s="22" t="s">
        <v>2</v>
      </c>
      <c r="F1" s="23" t="s">
        <v>24</v>
      </c>
    </row>
    <row r="2" spans="1:19" ht="15.75" x14ac:dyDescent="0.25">
      <c r="A2" s="19" t="s">
        <v>4</v>
      </c>
      <c r="B2" s="29">
        <v>20</v>
      </c>
      <c r="C2" s="29">
        <v>15</v>
      </c>
      <c r="D2" s="30">
        <v>-10</v>
      </c>
      <c r="E2" s="31"/>
      <c r="F2" s="31">
        <v>0.4</v>
      </c>
      <c r="S2" s="2"/>
    </row>
    <row r="3" spans="1:19" ht="15.75" x14ac:dyDescent="0.25">
      <c r="A3" s="19" t="s">
        <v>5</v>
      </c>
      <c r="B3" s="29">
        <v>30</v>
      </c>
      <c r="C3" s="29">
        <v>0</v>
      </c>
      <c r="D3" s="30">
        <v>70</v>
      </c>
      <c r="E3" s="31"/>
      <c r="F3" s="31">
        <v>0.4</v>
      </c>
      <c r="S3" s="2"/>
    </row>
    <row r="4" spans="1:19" ht="15.75" x14ac:dyDescent="0.25">
      <c r="A4" s="20" t="s">
        <v>6</v>
      </c>
      <c r="B4" s="32">
        <v>50</v>
      </c>
      <c r="C4" s="32">
        <v>30</v>
      </c>
      <c r="D4" s="33">
        <v>80</v>
      </c>
      <c r="E4" s="31"/>
      <c r="F4" s="31">
        <v>0.2</v>
      </c>
      <c r="L4" s="27" t="s">
        <v>21</v>
      </c>
      <c r="S4" s="2"/>
    </row>
    <row r="5" spans="1:19" x14ac:dyDescent="0.25">
      <c r="L5" s="4" t="s">
        <v>20</v>
      </c>
      <c r="M5" s="5"/>
      <c r="N5" s="5"/>
      <c r="O5" s="6" t="s">
        <v>10</v>
      </c>
      <c r="P5" s="5"/>
      <c r="Q5" s="7"/>
      <c r="S5" s="2"/>
    </row>
    <row r="6" spans="1:19" x14ac:dyDescent="0.25">
      <c r="H6" s="2" t="s">
        <v>15</v>
      </c>
      <c r="L6" s="8">
        <f>MAX(B2:D2)</f>
        <v>20</v>
      </c>
      <c r="M6" s="9"/>
      <c r="N6" s="10"/>
      <c r="O6" s="9">
        <f>$L6-B2</f>
        <v>0</v>
      </c>
      <c r="P6" s="9">
        <f>$L6-C2</f>
        <v>5</v>
      </c>
      <c r="Q6" s="11">
        <f>$L6-D2</f>
        <v>30</v>
      </c>
      <c r="S6" s="2"/>
    </row>
    <row r="7" spans="1:19" x14ac:dyDescent="0.25">
      <c r="A7" s="25" t="s">
        <v>7</v>
      </c>
      <c r="B7" s="2">
        <f>MIN(B2:B4)</f>
        <v>20</v>
      </c>
      <c r="C7" s="2">
        <f t="shared" ref="C7:D7" si="0">MIN(C2:C4)</f>
        <v>0</v>
      </c>
      <c r="D7" s="2">
        <f t="shared" si="0"/>
        <v>-10</v>
      </c>
      <c r="G7" s="1">
        <f>MAX(B7:D7)</f>
        <v>20</v>
      </c>
      <c r="H7" s="1" t="str">
        <f>IF(G7=B7,$B$1,IF(G7=C7,$C$1,IF(G7=D7,$D$1)))</f>
        <v>A1</v>
      </c>
      <c r="L7" s="8">
        <f>MAX(B3:D3)</f>
        <v>70</v>
      </c>
      <c r="M7" s="9"/>
      <c r="N7" s="9"/>
      <c r="O7" s="9">
        <f>$L7-B3</f>
        <v>40</v>
      </c>
      <c r="P7" s="9">
        <f>$L7-C3</f>
        <v>70</v>
      </c>
      <c r="Q7" s="11">
        <f>$L7-D3</f>
        <v>0</v>
      </c>
      <c r="S7" s="2"/>
    </row>
    <row r="8" spans="1:19" x14ac:dyDescent="0.25">
      <c r="A8" s="25" t="s">
        <v>8</v>
      </c>
      <c r="B8" s="2">
        <f>MAX(B2:B4)</f>
        <v>50</v>
      </c>
      <c r="C8" s="2">
        <f t="shared" ref="C8:D8" si="1">MAX(C2:C4)</f>
        <v>30</v>
      </c>
      <c r="D8" s="2">
        <f t="shared" si="1"/>
        <v>80</v>
      </c>
      <c r="G8" s="1">
        <f>MAX(B8:D8)</f>
        <v>80</v>
      </c>
      <c r="H8" s="1" t="str">
        <f>IF(G8=B8,$B$1,IF(G8=C8,$C$1,IF(G8=D8,$D$1)))</f>
        <v>A3</v>
      </c>
      <c r="L8" s="12">
        <f>MAX(B4:D4)</f>
        <v>80</v>
      </c>
      <c r="M8" s="13"/>
      <c r="N8" s="13"/>
      <c r="O8" s="13">
        <f>$L8-B4</f>
        <v>30</v>
      </c>
      <c r="P8" s="13">
        <f>$L8-C4</f>
        <v>50</v>
      </c>
      <c r="Q8" s="14">
        <f>$L8-D4</f>
        <v>0</v>
      </c>
      <c r="S8" s="2"/>
    </row>
    <row r="9" spans="1:19" ht="15.75" x14ac:dyDescent="0.25">
      <c r="A9" s="25" t="s">
        <v>18</v>
      </c>
      <c r="B9" s="2">
        <f>$J$9*B8+(1-$J$9)*B7</f>
        <v>44</v>
      </c>
      <c r="C9" s="2">
        <f>$J$9*C8+(1-$J$9)*C7</f>
        <v>24</v>
      </c>
      <c r="D9" s="2">
        <f>$J$9*D8+(1-$J$9)*D7</f>
        <v>62</v>
      </c>
      <c r="G9" s="1">
        <f>MAX(B9:D9)</f>
        <v>62</v>
      </c>
      <c r="H9" s="1" t="str">
        <f>IF(G9=B9,$B$1,IF(G9=C9,$C$1,IF(G9=D9,$D$1)))</f>
        <v>A3</v>
      </c>
      <c r="I9" s="3" t="s">
        <v>9</v>
      </c>
      <c r="J9" s="34">
        <v>0.8</v>
      </c>
      <c r="S9" s="2"/>
    </row>
    <row r="10" spans="1:19" x14ac:dyDescent="0.25">
      <c r="A10" s="25" t="s">
        <v>19</v>
      </c>
      <c r="B10" s="2">
        <f>MAX(O6:O8)</f>
        <v>40</v>
      </c>
      <c r="C10" s="2">
        <f>MAX(P6:P8)</f>
        <v>70</v>
      </c>
      <c r="D10" s="2">
        <f>MAX(Q6:Q8)</f>
        <v>30</v>
      </c>
      <c r="G10" s="1">
        <f>MIN(B10:D10)</f>
        <v>30</v>
      </c>
      <c r="H10" s="1" t="str">
        <f>IF(G10=B10,$B$1,IF(G10=C10,$C$1,IF(G10=D10,$D$1)))</f>
        <v>A3</v>
      </c>
      <c r="L10" s="27" t="s">
        <v>22</v>
      </c>
      <c r="S10" s="2"/>
    </row>
    <row r="11" spans="1:19" x14ac:dyDescent="0.25">
      <c r="A11" s="25"/>
      <c r="H11" s="1"/>
      <c r="L11" s="15"/>
      <c r="M11" s="5"/>
      <c r="N11" s="5"/>
      <c r="O11" s="6" t="s">
        <v>16</v>
      </c>
      <c r="P11" s="5"/>
      <c r="Q11" s="7"/>
      <c r="S11" s="2"/>
    </row>
    <row r="12" spans="1:19" x14ac:dyDescent="0.25">
      <c r="A12" s="25" t="s">
        <v>11</v>
      </c>
      <c r="B12" s="2">
        <f>MAX(O12:O14)</f>
        <v>30</v>
      </c>
      <c r="C12" s="2">
        <f>MAX(P12:P14)</f>
        <v>15</v>
      </c>
      <c r="D12" s="2">
        <f>MAX(Q12:Q14)</f>
        <v>70</v>
      </c>
      <c r="G12" s="1">
        <f>MAX(B12:D12)</f>
        <v>70</v>
      </c>
      <c r="H12" s="1" t="str">
        <f>IF(G12=B12,$B$1,IF(G12=C12,$C$1,IF(G12=D12,$D$1,IF(G12=#REF!,#REF!))))</f>
        <v>A3</v>
      </c>
      <c r="L12" s="16" t="s">
        <v>14</v>
      </c>
      <c r="M12" s="9">
        <f>MAX(F2:F4)</f>
        <v>0.4</v>
      </c>
      <c r="N12" s="9"/>
      <c r="O12" s="9">
        <f>IF($F2=$M$12,B2,0)</f>
        <v>20</v>
      </c>
      <c r="P12" s="9">
        <f>IF($F2=$M$12,C2,0)</f>
        <v>15</v>
      </c>
      <c r="Q12" s="11">
        <f>IF($F2=$M$12,D2,0)</f>
        <v>-10</v>
      </c>
      <c r="S12" s="2"/>
    </row>
    <row r="13" spans="1:19" x14ac:dyDescent="0.25">
      <c r="A13" s="25" t="s">
        <v>12</v>
      </c>
      <c r="B13" s="2">
        <f>B2*$F$2+B3*$F$3+B4*$F$4</f>
        <v>30</v>
      </c>
      <c r="C13" s="2">
        <f>C2*$F$2+C3*$F$3+C4*$F$4</f>
        <v>12</v>
      </c>
      <c r="D13" s="2">
        <f>D2*$F$2+D3*$F$3+D4*$F$4</f>
        <v>40</v>
      </c>
      <c r="G13" s="1">
        <f>MAX(B13:D13)</f>
        <v>40</v>
      </c>
      <c r="H13" s="1" t="str">
        <f>IF(G13=B13,$B$1,IF(G13=C13,$C$1,IF(G13=D13,$D$1,IF(G13=#REF!,#REF!))))</f>
        <v>A3</v>
      </c>
      <c r="L13" s="8"/>
      <c r="M13" s="9"/>
      <c r="N13" s="9"/>
      <c r="O13" s="9">
        <f>IF($F3=$M$12,B3,0)</f>
        <v>30</v>
      </c>
      <c r="P13" s="9">
        <f>IF($F3=$M$12,C3,0)</f>
        <v>0</v>
      </c>
      <c r="Q13" s="11">
        <f>IF($F3=$M$12,D3,0)</f>
        <v>70</v>
      </c>
      <c r="S13" s="2"/>
    </row>
    <row r="14" spans="1:19" x14ac:dyDescent="0.25">
      <c r="A14" s="25" t="s">
        <v>13</v>
      </c>
      <c r="B14" s="2">
        <f>O6*$F$2+O7*$F$3+O8*$F$4</f>
        <v>22</v>
      </c>
      <c r="C14" s="2">
        <f>P6*$F$2+P7*$F$3+P8*$F$4</f>
        <v>40</v>
      </c>
      <c r="D14" s="2">
        <f>Q6*$F$2+Q7*$F$3+Q8*$F$4</f>
        <v>12</v>
      </c>
      <c r="G14" s="1">
        <f>MIN(B14:D14)</f>
        <v>12</v>
      </c>
      <c r="H14" s="1" t="str">
        <f>IF(G14=B14,$B$1,IF(G14=C14,$C$1,IF(G14=D14,$D$1,IF(G14=#REF!,#REF!))))</f>
        <v>A3</v>
      </c>
      <c r="L14" s="8"/>
      <c r="M14" s="9"/>
      <c r="N14" s="9"/>
      <c r="O14" s="9">
        <f>IF($F4=$M$12,B4,0)</f>
        <v>0</v>
      </c>
      <c r="P14" s="9">
        <f>IF($F4=$M$12,C4,0)</f>
        <v>0</v>
      </c>
      <c r="Q14" s="11">
        <f>IF($F4=$M$12,D4,0)</f>
        <v>0</v>
      </c>
      <c r="S14" s="2"/>
    </row>
    <row r="15" spans="1:19" x14ac:dyDescent="0.25">
      <c r="L15" s="8"/>
      <c r="M15" s="9"/>
      <c r="N15" s="9"/>
      <c r="O15" s="9"/>
      <c r="P15" s="9"/>
      <c r="Q15" s="11"/>
      <c r="S15" s="2"/>
    </row>
    <row r="16" spans="1:19" x14ac:dyDescent="0.25">
      <c r="L16" s="12"/>
      <c r="M16" s="13"/>
      <c r="N16" s="13" t="s">
        <v>17</v>
      </c>
      <c r="O16" s="13">
        <f>MAX(O12:O14)</f>
        <v>30</v>
      </c>
      <c r="P16" s="13">
        <f t="shared" ref="P16:Q16" si="2">MAX(P12:P14)</f>
        <v>15</v>
      </c>
      <c r="Q16" s="14">
        <f t="shared" si="2"/>
        <v>70</v>
      </c>
      <c r="S16" s="2"/>
    </row>
  </sheetData>
  <pageMargins left="0.7" right="0.7" top="0.75" bottom="0.75" header="0.3" footer="0.3"/>
  <pageSetup paperSize="9" orientation="portrait" r:id="rId1"/>
  <ignoredErrors>
    <ignoredError sqref="L6:L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zoomScaleNormal="100" workbookViewId="0">
      <selection activeCell="F2" sqref="F2"/>
    </sheetView>
  </sheetViews>
  <sheetFormatPr defaultRowHeight="15" x14ac:dyDescent="0.25"/>
  <cols>
    <col min="1" max="1" width="9.140625" style="23"/>
    <col min="2" max="10" width="9.140625" style="2"/>
    <col min="11" max="11" width="1.7109375" style="2" customWidth="1"/>
    <col min="12" max="12" width="9.85546875" style="2" customWidth="1"/>
    <col min="13" max="16384" width="9.140625" style="2"/>
  </cols>
  <sheetData>
    <row r="1" spans="1:18" s="23" customFormat="1" x14ac:dyDescent="0.25">
      <c r="A1" s="24"/>
      <c r="B1" s="21" t="s">
        <v>0</v>
      </c>
      <c r="C1" s="21" t="s">
        <v>1</v>
      </c>
      <c r="D1" s="21" t="s">
        <v>2</v>
      </c>
      <c r="E1" s="22" t="s">
        <v>3</v>
      </c>
      <c r="F1" s="23" t="s">
        <v>24</v>
      </c>
    </row>
    <row r="2" spans="1:18" ht="15.75" x14ac:dyDescent="0.25">
      <c r="A2" s="19" t="s">
        <v>4</v>
      </c>
      <c r="B2" s="29">
        <v>20</v>
      </c>
      <c r="C2" s="29">
        <v>15</v>
      </c>
      <c r="D2" s="29">
        <v>-10</v>
      </c>
      <c r="E2" s="30">
        <v>-20</v>
      </c>
      <c r="F2" s="31">
        <v>0.4</v>
      </c>
    </row>
    <row r="3" spans="1:18" ht="15.75" x14ac:dyDescent="0.25">
      <c r="A3" s="19" t="s">
        <v>5</v>
      </c>
      <c r="B3" s="29">
        <v>30</v>
      </c>
      <c r="C3" s="29">
        <v>0</v>
      </c>
      <c r="D3" s="29">
        <v>70</v>
      </c>
      <c r="E3" s="30">
        <v>50</v>
      </c>
      <c r="F3" s="31">
        <v>0.4</v>
      </c>
    </row>
    <row r="4" spans="1:18" ht="15.75" x14ac:dyDescent="0.25">
      <c r="A4" s="20" t="s">
        <v>6</v>
      </c>
      <c r="B4" s="32">
        <v>50</v>
      </c>
      <c r="C4" s="32">
        <v>30</v>
      </c>
      <c r="D4" s="32">
        <v>80</v>
      </c>
      <c r="E4" s="33">
        <v>100</v>
      </c>
      <c r="F4" s="31">
        <v>0.2</v>
      </c>
      <c r="L4" s="27" t="s">
        <v>21</v>
      </c>
    </row>
    <row r="5" spans="1:18" x14ac:dyDescent="0.25">
      <c r="L5" s="4" t="s">
        <v>20</v>
      </c>
      <c r="M5" s="5"/>
      <c r="N5" s="5"/>
      <c r="O5" s="6" t="s">
        <v>10</v>
      </c>
      <c r="P5" s="5"/>
      <c r="Q5" s="5"/>
      <c r="R5" s="7"/>
    </row>
    <row r="6" spans="1:18" x14ac:dyDescent="0.25">
      <c r="H6" s="2" t="s">
        <v>15</v>
      </c>
      <c r="L6" s="8">
        <f>MAX(B2:E2)</f>
        <v>20</v>
      </c>
      <c r="M6" s="9"/>
      <c r="N6" s="10"/>
      <c r="O6" s="9">
        <f>$L6-B2</f>
        <v>0</v>
      </c>
      <c r="P6" s="9">
        <f>$L6-C2</f>
        <v>5</v>
      </c>
      <c r="Q6" s="9">
        <f>$L6-D2</f>
        <v>30</v>
      </c>
      <c r="R6" s="11">
        <f>$L6-E2</f>
        <v>40</v>
      </c>
    </row>
    <row r="7" spans="1:18" x14ac:dyDescent="0.25">
      <c r="A7" s="25" t="s">
        <v>7</v>
      </c>
      <c r="B7" s="2">
        <f>MIN(B2:B4)</f>
        <v>20</v>
      </c>
      <c r="C7" s="2">
        <f t="shared" ref="C7:E7" si="0">MIN(C2:C4)</f>
        <v>0</v>
      </c>
      <c r="D7" s="2">
        <f t="shared" si="0"/>
        <v>-10</v>
      </c>
      <c r="E7" s="2">
        <f t="shared" si="0"/>
        <v>-20</v>
      </c>
      <c r="G7" s="1">
        <f>MAX(B7:E7)</f>
        <v>20</v>
      </c>
      <c r="H7" s="1" t="str">
        <f>IF(G7=B7,$B$1,IF(G7=C7,$C$1,IF(G7=D7,$D$1,IF(G7=E7,$E$1))))</f>
        <v>A1</v>
      </c>
      <c r="L7" s="8">
        <f>MAX(B3:E3)</f>
        <v>70</v>
      </c>
      <c r="M7" s="9"/>
      <c r="N7" s="9"/>
      <c r="O7" s="9">
        <f>$L7-B3</f>
        <v>40</v>
      </c>
      <c r="P7" s="9">
        <f>$L7-C3</f>
        <v>70</v>
      </c>
      <c r="Q7" s="9">
        <f>$L7-D3</f>
        <v>0</v>
      </c>
      <c r="R7" s="11">
        <f>$L7-E3</f>
        <v>20</v>
      </c>
    </row>
    <row r="8" spans="1:18" x14ac:dyDescent="0.25">
      <c r="A8" s="25" t="s">
        <v>8</v>
      </c>
      <c r="B8" s="2">
        <f>MAX(B2:B4)</f>
        <v>50</v>
      </c>
      <c r="C8" s="2">
        <f t="shared" ref="C8:E8" si="1">MAX(C2:C4)</f>
        <v>30</v>
      </c>
      <c r="D8" s="2">
        <f t="shared" si="1"/>
        <v>80</v>
      </c>
      <c r="E8" s="2">
        <f t="shared" si="1"/>
        <v>100</v>
      </c>
      <c r="G8" s="1">
        <f>MAX(B8:E8)</f>
        <v>100</v>
      </c>
      <c r="H8" s="1" t="str">
        <f t="shared" ref="H8:H14" si="2">IF(G8=B8,$B$1,IF(G8=C8,$C$1,IF(G8=D8,$D$1,IF(G8=E8,$E$1))))</f>
        <v>A4</v>
      </c>
      <c r="L8" s="12">
        <f>MAX(B4:E4)</f>
        <v>100</v>
      </c>
      <c r="M8" s="13"/>
      <c r="N8" s="13"/>
      <c r="O8" s="13">
        <f>$L8-B4</f>
        <v>50</v>
      </c>
      <c r="P8" s="13">
        <f>$L8-C4</f>
        <v>70</v>
      </c>
      <c r="Q8" s="13">
        <f>$L8-D4</f>
        <v>20</v>
      </c>
      <c r="R8" s="14">
        <f>$L8-E4</f>
        <v>0</v>
      </c>
    </row>
    <row r="9" spans="1:18" ht="15.75" x14ac:dyDescent="0.25">
      <c r="A9" s="25" t="s">
        <v>18</v>
      </c>
      <c r="B9" s="2">
        <f>$J$9*B8+(1-$J$9)*B7</f>
        <v>44</v>
      </c>
      <c r="C9" s="2">
        <f t="shared" ref="C9:E9" si="3">$J$9*C8+(1-$J$9)*C7</f>
        <v>24</v>
      </c>
      <c r="D9" s="2">
        <f t="shared" si="3"/>
        <v>62</v>
      </c>
      <c r="E9" s="2">
        <f t="shared" si="3"/>
        <v>76</v>
      </c>
      <c r="G9" s="1">
        <f>MAX(B9:E9)</f>
        <v>76</v>
      </c>
      <c r="H9" s="1" t="str">
        <f t="shared" si="2"/>
        <v>A4</v>
      </c>
      <c r="I9" s="3" t="s">
        <v>9</v>
      </c>
      <c r="J9" s="34">
        <v>0.8</v>
      </c>
    </row>
    <row r="10" spans="1:18" x14ac:dyDescent="0.25">
      <c r="A10" s="25" t="s">
        <v>19</v>
      </c>
      <c r="B10" s="2">
        <f>MAX(O6:O8)</f>
        <v>50</v>
      </c>
      <c r="C10" s="2">
        <f>MAX(P6:P8)</f>
        <v>70</v>
      </c>
      <c r="D10" s="2">
        <f>MAX(Q6:Q8)</f>
        <v>30</v>
      </c>
      <c r="E10" s="2">
        <f>MAX(R6:R8)</f>
        <v>40</v>
      </c>
      <c r="G10" s="1">
        <f>MIN(B10:E10)</f>
        <v>30</v>
      </c>
      <c r="H10" s="1" t="str">
        <f t="shared" si="2"/>
        <v>A3</v>
      </c>
      <c r="L10" s="27" t="s">
        <v>22</v>
      </c>
    </row>
    <row r="11" spans="1:18" x14ac:dyDescent="0.25">
      <c r="A11" s="25"/>
      <c r="H11" s="1"/>
      <c r="L11" s="15"/>
      <c r="M11" s="5"/>
      <c r="N11" s="5"/>
      <c r="O11" s="6" t="s">
        <v>16</v>
      </c>
      <c r="P11" s="5"/>
      <c r="Q11" s="5"/>
      <c r="R11" s="7"/>
    </row>
    <row r="12" spans="1:18" x14ac:dyDescent="0.25">
      <c r="A12" s="25" t="s">
        <v>11</v>
      </c>
      <c r="B12" s="2">
        <f>MAX(O12:O14)</f>
        <v>30</v>
      </c>
      <c r="C12" s="2">
        <f>MAX(P12:P14)</f>
        <v>15</v>
      </c>
      <c r="D12" s="2">
        <f>MAX(Q12:Q14)</f>
        <v>70</v>
      </c>
      <c r="E12" s="2">
        <f>MAX(R12:R14)</f>
        <v>50</v>
      </c>
      <c r="G12" s="1">
        <f>MAX(B12:E12)</f>
        <v>70</v>
      </c>
      <c r="H12" s="1" t="str">
        <f t="shared" si="2"/>
        <v>A3</v>
      </c>
      <c r="L12" s="16" t="s">
        <v>14</v>
      </c>
      <c r="M12" s="9">
        <f>MAX(F2:F4)</f>
        <v>0.4</v>
      </c>
      <c r="N12" s="9"/>
      <c r="O12" s="9">
        <f>IF($F2=$M$12,B2,0)</f>
        <v>20</v>
      </c>
      <c r="P12" s="9">
        <f>IF($F2=$M$12,C2,0)</f>
        <v>15</v>
      </c>
      <c r="Q12" s="9">
        <f>IF($F2=$M$12,D2,0)</f>
        <v>-10</v>
      </c>
      <c r="R12" s="11">
        <f>IF($F2=$M$12,E2,0)</f>
        <v>-20</v>
      </c>
    </row>
    <row r="13" spans="1:18" x14ac:dyDescent="0.25">
      <c r="A13" s="25" t="s">
        <v>12</v>
      </c>
      <c r="B13" s="2">
        <f>B2*$F$2+B3*$F$3+B4*$F$4</f>
        <v>30</v>
      </c>
      <c r="C13" s="2">
        <f t="shared" ref="C13:E13" si="4">C2*$F$2+C3*$F$3+C4*$F$4</f>
        <v>12</v>
      </c>
      <c r="D13" s="2">
        <f t="shared" si="4"/>
        <v>40</v>
      </c>
      <c r="E13" s="2">
        <f t="shared" si="4"/>
        <v>32</v>
      </c>
      <c r="G13" s="1">
        <f>MAX(B13:E13)</f>
        <v>40</v>
      </c>
      <c r="H13" s="1" t="str">
        <f t="shared" si="2"/>
        <v>A3</v>
      </c>
      <c r="L13" s="8"/>
      <c r="M13" s="9"/>
      <c r="N13" s="9"/>
      <c r="O13" s="9">
        <f>IF($F3=$M$12,B3,0)</f>
        <v>30</v>
      </c>
      <c r="P13" s="9">
        <f>IF($F3=$M$12,C3,0)</f>
        <v>0</v>
      </c>
      <c r="Q13" s="9">
        <f>IF($F3=$M$12,D3,0)</f>
        <v>70</v>
      </c>
      <c r="R13" s="11">
        <f>IF($F3=$M$12,E3,0)</f>
        <v>50</v>
      </c>
    </row>
    <row r="14" spans="1:18" x14ac:dyDescent="0.25">
      <c r="A14" s="25" t="s">
        <v>13</v>
      </c>
      <c r="B14" s="2">
        <f>O6*$F$2+O7*$F$3+O8*$F$4</f>
        <v>26</v>
      </c>
      <c r="C14" s="2">
        <f>P6*$F$2+P7*$F$3+P8*$F$4</f>
        <v>44</v>
      </c>
      <c r="D14" s="2">
        <f>Q6*$F$2+Q7*$F$3+Q8*$F$4</f>
        <v>16</v>
      </c>
      <c r="E14" s="2">
        <f>R6*$F$2+R7*$F$3+R8*$F$4</f>
        <v>24</v>
      </c>
      <c r="G14" s="1">
        <f>MIN(B14:E14)</f>
        <v>16</v>
      </c>
      <c r="H14" s="1" t="str">
        <f t="shared" si="2"/>
        <v>A3</v>
      </c>
      <c r="L14" s="8"/>
      <c r="M14" s="9"/>
      <c r="N14" s="9"/>
      <c r="O14" s="9">
        <f>IF($F4=$M$12,B4,0)</f>
        <v>0</v>
      </c>
      <c r="P14" s="9">
        <f>IF($F4=$M$12,C4,0)</f>
        <v>0</v>
      </c>
      <c r="Q14" s="9">
        <f>IF($F4=$M$12,D4,0)</f>
        <v>0</v>
      </c>
      <c r="R14" s="11">
        <f>IF($F4=$M$12,E4,0)</f>
        <v>0</v>
      </c>
    </row>
    <row r="15" spans="1:18" x14ac:dyDescent="0.25">
      <c r="L15" s="8"/>
      <c r="M15" s="9"/>
      <c r="N15" s="9"/>
      <c r="O15" s="9"/>
      <c r="P15" s="9"/>
      <c r="Q15" s="9"/>
      <c r="R15" s="11"/>
    </row>
    <row r="16" spans="1:18" x14ac:dyDescent="0.25">
      <c r="L16" s="12"/>
      <c r="M16" s="13"/>
      <c r="N16" s="13" t="s">
        <v>17</v>
      </c>
      <c r="O16" s="13">
        <f>MAX(O12:O14)</f>
        <v>30</v>
      </c>
      <c r="P16" s="13">
        <f t="shared" ref="P16:R16" si="5">MAX(P12:P14)</f>
        <v>15</v>
      </c>
      <c r="Q16" s="13">
        <f t="shared" si="5"/>
        <v>70</v>
      </c>
      <c r="R16" s="14">
        <f t="shared" si="5"/>
        <v>50</v>
      </c>
    </row>
  </sheetData>
  <pageMargins left="0.7" right="0.7" top="0.75" bottom="0.75" header="0.3" footer="0.3"/>
  <pageSetup paperSize="9" orientation="portrait" r:id="rId1"/>
  <ignoredErrors>
    <ignoredError sqref="L6:L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D5E7-7CA8-4C22-BAC3-642C0D73F546}">
  <dimension ref="A1:S17"/>
  <sheetViews>
    <sheetView workbookViewId="0">
      <selection activeCell="F2" sqref="F2"/>
    </sheetView>
  </sheetViews>
  <sheetFormatPr defaultRowHeight="15" x14ac:dyDescent="0.25"/>
  <cols>
    <col min="1" max="1" width="9.140625" style="23"/>
    <col min="2" max="10" width="9.140625" style="2"/>
    <col min="11" max="11" width="1.7109375" style="2" customWidth="1"/>
    <col min="12" max="12" width="9.85546875" style="2" customWidth="1"/>
    <col min="13" max="18" width="9.140625" style="2"/>
    <col min="20" max="16384" width="9.140625" style="2"/>
  </cols>
  <sheetData>
    <row r="1" spans="1:19" s="23" customFormat="1" x14ac:dyDescent="0.25">
      <c r="A1" s="24"/>
      <c r="B1" s="21" t="s">
        <v>0</v>
      </c>
      <c r="C1" s="21" t="s">
        <v>1</v>
      </c>
      <c r="D1" s="22" t="s">
        <v>2</v>
      </c>
      <c r="F1" s="23" t="s">
        <v>24</v>
      </c>
    </row>
    <row r="2" spans="1:19" ht="15.75" x14ac:dyDescent="0.25">
      <c r="A2" s="19" t="s">
        <v>4</v>
      </c>
      <c r="B2" s="29">
        <v>20</v>
      </c>
      <c r="C2" s="29">
        <v>26</v>
      </c>
      <c r="D2" s="30">
        <v>10</v>
      </c>
      <c r="E2" s="31"/>
      <c r="F2" s="31">
        <v>0.4</v>
      </c>
      <c r="S2" s="2"/>
    </row>
    <row r="3" spans="1:19" ht="15.75" x14ac:dyDescent="0.25">
      <c r="A3" s="19" t="s">
        <v>5</v>
      </c>
      <c r="B3" s="29">
        <v>12</v>
      </c>
      <c r="C3" s="29">
        <v>10</v>
      </c>
      <c r="D3" s="30">
        <v>8</v>
      </c>
      <c r="E3" s="31"/>
      <c r="F3" s="31">
        <v>0.3</v>
      </c>
      <c r="L3" s="28" t="s">
        <v>21</v>
      </c>
      <c r="M3" s="13"/>
      <c r="N3" s="13"/>
      <c r="O3" s="13"/>
      <c r="P3" s="13"/>
      <c r="Q3" s="13"/>
      <c r="S3" s="2"/>
    </row>
    <row r="4" spans="1:19" ht="15.75" x14ac:dyDescent="0.25">
      <c r="A4" s="19" t="s">
        <v>6</v>
      </c>
      <c r="B4" s="29">
        <v>8</v>
      </c>
      <c r="C4" s="29">
        <v>4</v>
      </c>
      <c r="D4" s="30">
        <v>7</v>
      </c>
      <c r="E4" s="31"/>
      <c r="F4" s="31">
        <v>0.2</v>
      </c>
      <c r="L4" s="18" t="s">
        <v>20</v>
      </c>
      <c r="M4" s="9"/>
      <c r="N4" s="9"/>
      <c r="O4" s="17" t="s">
        <v>10</v>
      </c>
      <c r="P4" s="9"/>
      <c r="Q4" s="11"/>
      <c r="S4" s="2"/>
    </row>
    <row r="5" spans="1:19" ht="15.75" x14ac:dyDescent="0.25">
      <c r="A5" s="20" t="s">
        <v>23</v>
      </c>
      <c r="B5" s="32">
        <v>4</v>
      </c>
      <c r="C5" s="32">
        <v>-4</v>
      </c>
      <c r="D5" s="33">
        <v>5</v>
      </c>
      <c r="E5" s="31"/>
      <c r="F5" s="31">
        <v>0.1</v>
      </c>
      <c r="L5" s="8">
        <f>MAX(B2:D2)</f>
        <v>26</v>
      </c>
      <c r="M5" s="9"/>
      <c r="N5" s="10"/>
      <c r="O5" s="9">
        <f>$L5-B2</f>
        <v>6</v>
      </c>
      <c r="P5" s="9">
        <f>$L5-C2</f>
        <v>0</v>
      </c>
      <c r="Q5" s="11">
        <f>$L5-D2</f>
        <v>16</v>
      </c>
      <c r="S5" s="2"/>
    </row>
    <row r="6" spans="1:19" x14ac:dyDescent="0.25">
      <c r="H6" s="2" t="s">
        <v>15</v>
      </c>
      <c r="L6" s="8">
        <f>MAX(B3:D3)</f>
        <v>12</v>
      </c>
      <c r="M6" s="9"/>
      <c r="N6" s="9"/>
      <c r="O6" s="9">
        <f>$L6-B3</f>
        <v>0</v>
      </c>
      <c r="P6" s="9">
        <f>$L6-C3</f>
        <v>2</v>
      </c>
      <c r="Q6" s="11">
        <f>$L6-D3</f>
        <v>4</v>
      </c>
      <c r="S6" s="2"/>
    </row>
    <row r="7" spans="1:19" x14ac:dyDescent="0.25">
      <c r="A7" s="25" t="s">
        <v>7</v>
      </c>
      <c r="B7" s="2">
        <f>MIN(B2:B5)</f>
        <v>4</v>
      </c>
      <c r="C7" s="2">
        <f>MIN(C2:C5)</f>
        <v>-4</v>
      </c>
      <c r="D7" s="2">
        <f>MIN(D2:D5)</f>
        <v>5</v>
      </c>
      <c r="G7" s="1">
        <f>MAX(B7:D7)</f>
        <v>5</v>
      </c>
      <c r="H7" s="1" t="str">
        <f>IF(G7=B7,$B$1,IF(G7=C7,$C$1,IF(G7=D7,$D$1)))</f>
        <v>A3</v>
      </c>
      <c r="L7" s="8">
        <f>MAX(B4:D4)</f>
        <v>8</v>
      </c>
      <c r="M7" s="9"/>
      <c r="N7" s="9"/>
      <c r="O7" s="9">
        <f>$L7-B4</f>
        <v>0</v>
      </c>
      <c r="P7" s="9">
        <f>$L7-C4</f>
        <v>4</v>
      </c>
      <c r="Q7" s="11">
        <f>$L7-D4</f>
        <v>1</v>
      </c>
      <c r="S7" s="2"/>
    </row>
    <row r="8" spans="1:19" x14ac:dyDescent="0.25">
      <c r="A8" s="25" t="s">
        <v>8</v>
      </c>
      <c r="B8" s="2">
        <f>MAX(B2:B5)</f>
        <v>20</v>
      </c>
      <c r="C8" s="2">
        <f>MAX(C2:C5)</f>
        <v>26</v>
      </c>
      <c r="D8" s="2">
        <f>MAX(D2:D5)</f>
        <v>10</v>
      </c>
      <c r="G8" s="1">
        <f>MAX(B8:D8)</f>
        <v>26</v>
      </c>
      <c r="H8" s="1" t="str">
        <f>IF(G8=B8,$B$1,IF(G8=C8,$C$1,IF(G8=D8,$D$1)))</f>
        <v>A2</v>
      </c>
      <c r="L8" s="12">
        <f>MAX(B5:D5)</f>
        <v>5</v>
      </c>
      <c r="M8" s="13"/>
      <c r="N8" s="13"/>
      <c r="O8" s="13">
        <f>$L8-B5</f>
        <v>1</v>
      </c>
      <c r="P8" s="13">
        <f>$L8-C5</f>
        <v>9</v>
      </c>
      <c r="Q8" s="14">
        <f>$L8-D5</f>
        <v>0</v>
      </c>
      <c r="S8" s="2"/>
    </row>
    <row r="9" spans="1:19" ht="15.75" x14ac:dyDescent="0.25">
      <c r="A9" s="25" t="s">
        <v>18</v>
      </c>
      <c r="B9" s="2">
        <f>$J$9*B8+(1-$J$9)*B7</f>
        <v>16.8</v>
      </c>
      <c r="C9" s="2">
        <f>$J$9*C8+(1-$J$9)*C7</f>
        <v>20</v>
      </c>
      <c r="D9" s="2">
        <f>$J$9*D8+(1-$J$9)*D7</f>
        <v>9</v>
      </c>
      <c r="G9" s="1">
        <f>MAX(B9:D9)</f>
        <v>20</v>
      </c>
      <c r="H9" s="1" t="str">
        <f>IF(G9=B9,$B$1,IF(G9=C9,$C$1,IF(G9=D9,$D$1)))</f>
        <v>A2</v>
      </c>
      <c r="I9" s="3" t="s">
        <v>9</v>
      </c>
      <c r="J9" s="34">
        <v>0.8</v>
      </c>
      <c r="S9" s="2"/>
    </row>
    <row r="10" spans="1:19" x14ac:dyDescent="0.25">
      <c r="A10" s="25" t="s">
        <v>19</v>
      </c>
      <c r="B10" s="2">
        <f>MAX(O5:O8)</f>
        <v>6</v>
      </c>
      <c r="C10" s="2">
        <f>MAX(P5:P8)</f>
        <v>9</v>
      </c>
      <c r="D10" s="2">
        <f>MAX(Q5:Q8)</f>
        <v>16</v>
      </c>
      <c r="G10" s="1">
        <f>MIN(B10:D10)</f>
        <v>6</v>
      </c>
      <c r="H10" s="1" t="str">
        <f>IF(G10=B10,$B$1,IF(G10=C10,$C$1,IF(G10=D10,$D$1)))</f>
        <v>A1</v>
      </c>
      <c r="L10" s="27" t="s">
        <v>22</v>
      </c>
      <c r="S10" s="2"/>
    </row>
    <row r="11" spans="1:19" x14ac:dyDescent="0.25">
      <c r="A11" s="25"/>
      <c r="H11" s="1"/>
      <c r="L11" s="15"/>
      <c r="M11" s="5"/>
      <c r="N11" s="5"/>
      <c r="O11" s="6" t="s">
        <v>16</v>
      </c>
      <c r="P11" s="5"/>
      <c r="Q11" s="7"/>
      <c r="S11" s="2"/>
    </row>
    <row r="12" spans="1:19" x14ac:dyDescent="0.25">
      <c r="A12" s="25" t="s">
        <v>11</v>
      </c>
      <c r="B12" s="2">
        <f>MAX(O12:O14)</f>
        <v>20</v>
      </c>
      <c r="C12" s="2">
        <f>MAX(P12:P14)</f>
        <v>26</v>
      </c>
      <c r="D12" s="2">
        <f>MAX(Q12:Q14)</f>
        <v>10</v>
      </c>
      <c r="G12" s="1">
        <f>MAX(B12:D12)</f>
        <v>26</v>
      </c>
      <c r="H12" s="1" t="str">
        <f>IF(G12=B12,$B$1,IF(G12=C12,$C$1,IF(G12=D12,$D$1,IF(G12=#REF!,#REF!))))</f>
        <v>A2</v>
      </c>
      <c r="L12" s="16" t="s">
        <v>14</v>
      </c>
      <c r="M12" s="9">
        <f>MAX(F2:F4)</f>
        <v>0.4</v>
      </c>
      <c r="N12" s="9"/>
      <c r="O12" s="9">
        <f>IF($F2=$M$12,B2,0)</f>
        <v>20</v>
      </c>
      <c r="P12" s="9">
        <f>IF($F2=$M$12,C2,0)</f>
        <v>26</v>
      </c>
      <c r="Q12" s="11">
        <f>IF($F2=$M$12,D2,0)</f>
        <v>10</v>
      </c>
      <c r="S12" s="2"/>
    </row>
    <row r="13" spans="1:19" x14ac:dyDescent="0.25">
      <c r="A13" s="25" t="s">
        <v>12</v>
      </c>
      <c r="B13" s="2">
        <f>B2*$F$2+B3*$F$3+B4*$F$4+B5*$F$5</f>
        <v>13.6</v>
      </c>
      <c r="C13" s="2">
        <f t="shared" ref="C13:D13" si="0">C2*$F$2+C3*$F$3+C4*$F$4+C5*$F$5</f>
        <v>13.8</v>
      </c>
      <c r="D13" s="2">
        <f t="shared" si="0"/>
        <v>8.3000000000000007</v>
      </c>
      <c r="G13" s="1">
        <f>MAX(B13:D13)</f>
        <v>13.8</v>
      </c>
      <c r="H13" s="1" t="str">
        <f>IF(G13=B13,$B$1,IF(G13=C13,$C$1,IF(G13=D13,$D$1,IF(G13=#REF!,#REF!))))</f>
        <v>A2</v>
      </c>
      <c r="L13" s="8"/>
      <c r="M13" s="9"/>
      <c r="N13" s="9"/>
      <c r="O13" s="9">
        <f>IF($F3=$M$12,B3,0)</f>
        <v>0</v>
      </c>
      <c r="P13" s="9">
        <f>IF($F3=$M$12,C3,0)</f>
        <v>0</v>
      </c>
      <c r="Q13" s="11">
        <f>IF($F3=$M$12,D3,0)</f>
        <v>0</v>
      </c>
      <c r="S13" s="2"/>
    </row>
    <row r="14" spans="1:19" x14ac:dyDescent="0.25">
      <c r="A14" s="25" t="s">
        <v>13</v>
      </c>
      <c r="B14" s="2">
        <f>O5*$F$2+O6*$F$3+O7*$F$4+O8*$F$5</f>
        <v>2.5000000000000004</v>
      </c>
      <c r="C14" s="2">
        <f t="shared" ref="C14:D14" si="1">P5*$F$2+P6*$F$3+P7*$F$4+P8*$F$5</f>
        <v>2.2999999999999998</v>
      </c>
      <c r="D14" s="2">
        <f t="shared" si="1"/>
        <v>7.8000000000000007</v>
      </c>
      <c r="G14" s="1">
        <f>MIN(B14:D14)</f>
        <v>2.2999999999999998</v>
      </c>
      <c r="H14" s="1" t="str">
        <f>IF(G14=B14,$B$1,IF(G14=C14,$C$1,IF(G14=D14,$D$1,IF(G14=#REF!,#REF!))))</f>
        <v>A2</v>
      </c>
      <c r="L14" s="8"/>
      <c r="M14" s="9"/>
      <c r="N14" s="9"/>
      <c r="O14" s="9">
        <f>IF($F4=$M$12,B4,0)</f>
        <v>0</v>
      </c>
      <c r="P14" s="9">
        <f>IF($F4=$M$12,C4,0)</f>
        <v>0</v>
      </c>
      <c r="Q14" s="11">
        <f>IF($F4=$M$12,D4,0)</f>
        <v>0</v>
      </c>
      <c r="S14" s="2"/>
    </row>
    <row r="15" spans="1:19" x14ac:dyDescent="0.25">
      <c r="L15" s="8"/>
      <c r="M15" s="9"/>
      <c r="N15" s="9"/>
      <c r="O15" s="9">
        <f>IF($F5=$M$12,B5,0)</f>
        <v>0</v>
      </c>
      <c r="P15" s="9">
        <f>IF($F5=$M$12,C5,0)</f>
        <v>0</v>
      </c>
      <c r="Q15" s="11">
        <f>IF($F5=$M$12,D5,0)</f>
        <v>0</v>
      </c>
      <c r="S15" s="2"/>
    </row>
    <row r="16" spans="1:19" x14ac:dyDescent="0.25">
      <c r="L16" s="8"/>
      <c r="Q16" s="11"/>
      <c r="S16" s="2"/>
    </row>
    <row r="17" spans="12:17" x14ac:dyDescent="0.25">
      <c r="L17" s="12"/>
      <c r="M17" s="13"/>
      <c r="N17" s="13" t="s">
        <v>17</v>
      </c>
      <c r="O17" s="13">
        <f>MAX(O12:O14)</f>
        <v>20</v>
      </c>
      <c r="P17" s="13">
        <f>MAX(P12:P14)</f>
        <v>26</v>
      </c>
      <c r="Q17" s="14">
        <f>MAX(Q12:Q14)</f>
        <v>10</v>
      </c>
    </row>
  </sheetData>
  <pageMargins left="0.7" right="0.7" top="0.75" bottom="0.75" header="0.3" footer="0.3"/>
  <ignoredErrors>
    <ignoredError sqref="M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DA36-3EEA-409A-AEC1-6DF06650DF3D}">
  <dimension ref="A1:S17"/>
  <sheetViews>
    <sheetView workbookViewId="0">
      <selection activeCell="J9" sqref="J9"/>
    </sheetView>
  </sheetViews>
  <sheetFormatPr defaultRowHeight="15" x14ac:dyDescent="0.25"/>
  <cols>
    <col min="1" max="1" width="9.140625" style="23"/>
    <col min="2" max="10" width="9.140625" style="2"/>
    <col min="11" max="11" width="1.7109375" style="2" customWidth="1"/>
    <col min="12" max="12" width="9.85546875" style="2" customWidth="1"/>
    <col min="13" max="18" width="9.140625" style="2"/>
    <col min="20" max="16384" width="9.140625" style="2"/>
  </cols>
  <sheetData>
    <row r="1" spans="1:19" s="23" customFormat="1" x14ac:dyDescent="0.25">
      <c r="A1" s="24"/>
      <c r="B1" s="21" t="s">
        <v>0</v>
      </c>
      <c r="C1" s="21" t="s">
        <v>1</v>
      </c>
      <c r="D1" s="26" t="s">
        <v>2</v>
      </c>
      <c r="E1" s="22" t="s">
        <v>3</v>
      </c>
      <c r="F1" s="23" t="s">
        <v>24</v>
      </c>
    </row>
    <row r="2" spans="1:19" ht="15.75" x14ac:dyDescent="0.25">
      <c r="A2" s="19" t="s">
        <v>4</v>
      </c>
      <c r="B2" s="29">
        <v>20</v>
      </c>
      <c r="C2" s="29">
        <v>26</v>
      </c>
      <c r="D2" s="29">
        <v>10</v>
      </c>
      <c r="E2" s="30">
        <v>22</v>
      </c>
      <c r="F2" s="31">
        <v>0.4</v>
      </c>
      <c r="S2" s="2"/>
    </row>
    <row r="3" spans="1:19" ht="15.75" x14ac:dyDescent="0.25">
      <c r="A3" s="19" t="s">
        <v>5</v>
      </c>
      <c r="B3" s="29">
        <v>12</v>
      </c>
      <c r="C3" s="29">
        <v>10</v>
      </c>
      <c r="D3" s="29">
        <v>8</v>
      </c>
      <c r="E3" s="30">
        <v>9</v>
      </c>
      <c r="F3" s="31">
        <v>0.3</v>
      </c>
      <c r="L3" s="28" t="s">
        <v>21</v>
      </c>
      <c r="M3" s="13"/>
      <c r="N3" s="13"/>
      <c r="O3" s="13"/>
      <c r="P3" s="13"/>
      <c r="Q3" s="13"/>
      <c r="S3" s="2"/>
    </row>
    <row r="4" spans="1:19" ht="15.75" x14ac:dyDescent="0.25">
      <c r="A4" s="19" t="s">
        <v>6</v>
      </c>
      <c r="B4" s="29">
        <v>8</v>
      </c>
      <c r="C4" s="29">
        <v>4</v>
      </c>
      <c r="D4" s="29">
        <v>7</v>
      </c>
      <c r="E4" s="30">
        <v>10</v>
      </c>
      <c r="F4" s="31">
        <v>0.2</v>
      </c>
      <c r="L4" s="18" t="s">
        <v>20</v>
      </c>
      <c r="M4" s="9"/>
      <c r="N4" s="9"/>
      <c r="O4" s="17" t="s">
        <v>10</v>
      </c>
      <c r="P4" s="9"/>
      <c r="Q4" s="9"/>
      <c r="R4" s="7"/>
      <c r="S4" s="2"/>
    </row>
    <row r="5" spans="1:19" ht="15.75" x14ac:dyDescent="0.25">
      <c r="A5" s="20" t="s">
        <v>23</v>
      </c>
      <c r="B5" s="32">
        <v>4</v>
      </c>
      <c r="C5" s="32">
        <v>-4</v>
      </c>
      <c r="D5" s="32">
        <v>5</v>
      </c>
      <c r="E5" s="33">
        <v>1</v>
      </c>
      <c r="F5" s="31">
        <v>0.1</v>
      </c>
      <c r="L5" s="8">
        <f>MAX(B2:E2)</f>
        <v>26</v>
      </c>
      <c r="M5" s="9"/>
      <c r="N5" s="10"/>
      <c r="O5" s="9">
        <f>$L5-B2</f>
        <v>6</v>
      </c>
      <c r="P5" s="9">
        <f t="shared" ref="P5:R5" si="0">$L5-C2</f>
        <v>0</v>
      </c>
      <c r="Q5" s="9">
        <f t="shared" si="0"/>
        <v>16</v>
      </c>
      <c r="R5" s="11">
        <f t="shared" si="0"/>
        <v>4</v>
      </c>
      <c r="S5" s="2"/>
    </row>
    <row r="6" spans="1:19" x14ac:dyDescent="0.25">
      <c r="H6" s="2" t="s">
        <v>15</v>
      </c>
      <c r="L6" s="8">
        <f t="shared" ref="L6:L8" si="1">MAX(B3:E3)</f>
        <v>12</v>
      </c>
      <c r="M6" s="9"/>
      <c r="N6" s="9"/>
      <c r="O6" s="9">
        <f t="shared" ref="O6:O8" si="2">$L6-B3</f>
        <v>0</v>
      </c>
      <c r="P6" s="9">
        <f t="shared" ref="P6:P8" si="3">$L6-C3</f>
        <v>2</v>
      </c>
      <c r="Q6" s="9">
        <f t="shared" ref="Q6:Q8" si="4">$L6-D3</f>
        <v>4</v>
      </c>
      <c r="R6" s="11">
        <f t="shared" ref="R6:R8" si="5">$L6-E3</f>
        <v>3</v>
      </c>
      <c r="S6" s="2"/>
    </row>
    <row r="7" spans="1:19" x14ac:dyDescent="0.25">
      <c r="A7" s="25" t="s">
        <v>7</v>
      </c>
      <c r="B7" s="2">
        <f>MIN(B2:B5)</f>
        <v>4</v>
      </c>
      <c r="C7" s="2">
        <f>MIN(C2:C5)</f>
        <v>-4</v>
      </c>
      <c r="D7" s="2">
        <f>MIN(D2:D5)</f>
        <v>5</v>
      </c>
      <c r="E7" s="2">
        <f>MIN(E2:E5)</f>
        <v>1</v>
      </c>
      <c r="G7" s="1">
        <f>MAX(B7:E7)</f>
        <v>5</v>
      </c>
      <c r="H7" s="1" t="str">
        <f>IF(G7=B7,$B$1,IF(G7=C7,$C$1,IF(G7=D7,$D$1,IF(G7=E7,$E$1))))</f>
        <v>A3</v>
      </c>
      <c r="L7" s="8">
        <f t="shared" si="1"/>
        <v>10</v>
      </c>
      <c r="M7" s="9"/>
      <c r="N7" s="9"/>
      <c r="O7" s="9">
        <f t="shared" si="2"/>
        <v>2</v>
      </c>
      <c r="P7" s="9">
        <f t="shared" si="3"/>
        <v>6</v>
      </c>
      <c r="Q7" s="9">
        <f t="shared" si="4"/>
        <v>3</v>
      </c>
      <c r="R7" s="11">
        <f t="shared" si="5"/>
        <v>0</v>
      </c>
      <c r="S7" s="2"/>
    </row>
    <row r="8" spans="1:19" x14ac:dyDescent="0.25">
      <c r="A8" s="25" t="s">
        <v>8</v>
      </c>
      <c r="B8" s="2">
        <f>MAX(B2:B5)</f>
        <v>20</v>
      </c>
      <c r="C8" s="2">
        <f>MAX(C2:C5)</f>
        <v>26</v>
      </c>
      <c r="D8" s="2">
        <f>MAX(D2:D5)</f>
        <v>10</v>
      </c>
      <c r="E8" s="2">
        <f>MAX(E2:E5)</f>
        <v>22</v>
      </c>
      <c r="G8" s="1">
        <f>MAX(B8:E8)</f>
        <v>26</v>
      </c>
      <c r="H8" s="1" t="str">
        <f t="shared" ref="H8:H14" si="6">IF(G8=B8,$B$1,IF(G8=C8,$C$1,IF(G8=D8,$D$1,IF(G8=E8,$E$1))))</f>
        <v>A2</v>
      </c>
      <c r="L8" s="12">
        <f t="shared" si="1"/>
        <v>5</v>
      </c>
      <c r="M8" s="13"/>
      <c r="N8" s="13"/>
      <c r="O8" s="13">
        <f t="shared" si="2"/>
        <v>1</v>
      </c>
      <c r="P8" s="13">
        <f t="shared" si="3"/>
        <v>9</v>
      </c>
      <c r="Q8" s="13">
        <f t="shared" si="4"/>
        <v>0</v>
      </c>
      <c r="R8" s="14">
        <f t="shared" si="5"/>
        <v>4</v>
      </c>
      <c r="S8" s="2"/>
    </row>
    <row r="9" spans="1:19" ht="15.75" x14ac:dyDescent="0.25">
      <c r="A9" s="25" t="s">
        <v>18</v>
      </c>
      <c r="B9" s="2">
        <f>$J$9*B8+(1-$J$9)*B7</f>
        <v>16.8</v>
      </c>
      <c r="C9" s="2">
        <f>$J$9*C8+(1-$J$9)*C7</f>
        <v>20</v>
      </c>
      <c r="D9" s="2">
        <f>$J$9*D8+(1-$J$9)*D7</f>
        <v>9</v>
      </c>
      <c r="E9" s="2">
        <f>$J$9*E8+(1-$J$9)*E7</f>
        <v>17.8</v>
      </c>
      <c r="G9" s="1">
        <f>MAX(B9:E9)</f>
        <v>20</v>
      </c>
      <c r="H9" s="1" t="str">
        <f t="shared" si="6"/>
        <v>A2</v>
      </c>
      <c r="I9" s="3" t="s">
        <v>9</v>
      </c>
      <c r="J9" s="34">
        <v>0.8</v>
      </c>
      <c r="S9" s="2"/>
    </row>
    <row r="10" spans="1:19" x14ac:dyDescent="0.25">
      <c r="A10" s="25" t="s">
        <v>19</v>
      </c>
      <c r="B10" s="2">
        <f>MAX(O5:O8)</f>
        <v>6</v>
      </c>
      <c r="C10" s="2">
        <f>MAX(P5:P8)</f>
        <v>9</v>
      </c>
      <c r="D10" s="2">
        <f>MAX(Q5:Q8)</f>
        <v>16</v>
      </c>
      <c r="E10" s="2">
        <f>MAX(R5:R8)</f>
        <v>4</v>
      </c>
      <c r="G10" s="1">
        <f>MIN(B10:E10)</f>
        <v>4</v>
      </c>
      <c r="H10" s="1" t="str">
        <f t="shared" si="6"/>
        <v>A4</v>
      </c>
      <c r="L10" s="27" t="s">
        <v>22</v>
      </c>
      <c r="S10" s="2"/>
    </row>
    <row r="11" spans="1:19" x14ac:dyDescent="0.25">
      <c r="A11" s="25"/>
      <c r="H11" s="1"/>
      <c r="L11" s="15"/>
      <c r="M11" s="5"/>
      <c r="N11" s="5"/>
      <c r="O11" s="6" t="s">
        <v>16</v>
      </c>
      <c r="P11" s="5"/>
      <c r="Q11" s="5"/>
      <c r="R11" s="7"/>
      <c r="S11" s="2"/>
    </row>
    <row r="12" spans="1:19" x14ac:dyDescent="0.25">
      <c r="A12" s="25" t="s">
        <v>11</v>
      </c>
      <c r="B12" s="2">
        <f>MAX(O12:O15)</f>
        <v>20</v>
      </c>
      <c r="C12" s="2">
        <f t="shared" ref="C12:E12" si="7">MAX(P12:P15)</f>
        <v>26</v>
      </c>
      <c r="D12" s="2">
        <f t="shared" si="7"/>
        <v>10</v>
      </c>
      <c r="E12" s="2">
        <f t="shared" si="7"/>
        <v>22</v>
      </c>
      <c r="G12" s="1">
        <f>MAX(B12:E12)</f>
        <v>26</v>
      </c>
      <c r="H12" s="1" t="str">
        <f t="shared" si="6"/>
        <v>A2</v>
      </c>
      <c r="L12" s="16" t="s">
        <v>14</v>
      </c>
      <c r="M12" s="9">
        <f>MAX(F2:F4)</f>
        <v>0.4</v>
      </c>
      <c r="N12" s="9"/>
      <c r="O12" s="9">
        <f>IF($F2=$M$12,B2,0)</f>
        <v>20</v>
      </c>
      <c r="P12" s="9">
        <f>IF($F2=$M$12,C2,0)</f>
        <v>26</v>
      </c>
      <c r="Q12" s="9">
        <f>IF($F2=$M$12,D2,0)</f>
        <v>10</v>
      </c>
      <c r="R12" s="11">
        <f>IF($F2=$M$12,E2,0)</f>
        <v>22</v>
      </c>
      <c r="S12" s="2"/>
    </row>
    <row r="13" spans="1:19" x14ac:dyDescent="0.25">
      <c r="A13" s="25" t="s">
        <v>12</v>
      </c>
      <c r="B13" s="2">
        <f>B2*$F$2+B3*$F$3+B4*$F$4+B5*$F$5</f>
        <v>13.6</v>
      </c>
      <c r="C13" s="2">
        <f t="shared" ref="C13:E13" si="8">C2*$F$2+C3*$F$3+C4*$F$4+C5*$F$5</f>
        <v>13.8</v>
      </c>
      <c r="D13" s="2">
        <f t="shared" si="8"/>
        <v>8.3000000000000007</v>
      </c>
      <c r="E13" s="2">
        <f>E2*$F$2+E3*$F$3+E4*$F$4+E5*$F$5</f>
        <v>13.6</v>
      </c>
      <c r="G13" s="1">
        <f>MAX(B13:E13)</f>
        <v>13.8</v>
      </c>
      <c r="H13" s="1" t="str">
        <f t="shared" si="6"/>
        <v>A2</v>
      </c>
      <c r="L13" s="8"/>
      <c r="M13" s="9"/>
      <c r="N13" s="9"/>
      <c r="O13" s="9">
        <f>IF($F3=$M$12,B3,0)</f>
        <v>0</v>
      </c>
      <c r="P13" s="9">
        <f>IF($F3=$M$12,C3,0)</f>
        <v>0</v>
      </c>
      <c r="Q13" s="9">
        <f>IF($F3=$M$12,D3,0)</f>
        <v>0</v>
      </c>
      <c r="R13" s="11">
        <f t="shared" ref="R13:R15" si="9">IF($F3=$M$12,E3,0)</f>
        <v>0</v>
      </c>
      <c r="S13" s="2"/>
    </row>
    <row r="14" spans="1:19" x14ac:dyDescent="0.25">
      <c r="A14" s="25" t="s">
        <v>13</v>
      </c>
      <c r="B14" s="2">
        <f>O5*$F$2+O6*$F$3+O7*$F$4+O8*$F$5</f>
        <v>2.9000000000000004</v>
      </c>
      <c r="C14" s="2">
        <f t="shared" ref="C14:E14" si="10">P5*$F$2+P6*$F$3+P7*$F$4+P8*$F$5</f>
        <v>2.7</v>
      </c>
      <c r="D14" s="2">
        <f t="shared" si="10"/>
        <v>8.2000000000000011</v>
      </c>
      <c r="E14" s="2">
        <f>R5*$F$2+R6*$F$3+R7*$F$4+R8*$F$5</f>
        <v>2.9</v>
      </c>
      <c r="G14" s="1">
        <f>MIN(B14:E14)</f>
        <v>2.7</v>
      </c>
      <c r="H14" s="1" t="str">
        <f t="shared" si="6"/>
        <v>A2</v>
      </c>
      <c r="L14" s="8"/>
      <c r="M14" s="9"/>
      <c r="N14" s="9"/>
      <c r="O14" s="9">
        <f>IF($F4=$M$12,B4,0)</f>
        <v>0</v>
      </c>
      <c r="P14" s="9">
        <f>IF($F4=$M$12,C4,0)</f>
        <v>0</v>
      </c>
      <c r="Q14" s="9">
        <f>IF($F4=$M$12,D4,0)</f>
        <v>0</v>
      </c>
      <c r="R14" s="11">
        <f t="shared" si="9"/>
        <v>0</v>
      </c>
      <c r="S14" s="2"/>
    </row>
    <row r="15" spans="1:19" x14ac:dyDescent="0.25">
      <c r="L15" s="8"/>
      <c r="M15" s="9"/>
      <c r="N15" s="9"/>
      <c r="O15" s="9">
        <f>IF($F5=$M$12,B5,0)</f>
        <v>0</v>
      </c>
      <c r="P15" s="9">
        <f>IF($F5=$M$12,C5,0)</f>
        <v>0</v>
      </c>
      <c r="Q15" s="9">
        <f>IF($F5=$M$12,D5,0)</f>
        <v>0</v>
      </c>
      <c r="R15" s="11">
        <f t="shared" si="9"/>
        <v>0</v>
      </c>
      <c r="S15" s="2"/>
    </row>
    <row r="16" spans="1:19" x14ac:dyDescent="0.25">
      <c r="L16" s="8"/>
      <c r="Q16" s="9"/>
      <c r="R16" s="11"/>
      <c r="S16" s="2"/>
    </row>
    <row r="17" spans="12:18" x14ac:dyDescent="0.25">
      <c r="L17" s="12"/>
      <c r="M17" s="13"/>
      <c r="N17" s="13" t="s">
        <v>17</v>
      </c>
      <c r="O17" s="13">
        <f>MAX(O12:O15)</f>
        <v>20</v>
      </c>
      <c r="P17" s="13">
        <f t="shared" ref="P17:R17" si="11">MAX(P12:P15)</f>
        <v>26</v>
      </c>
      <c r="Q17" s="13">
        <f t="shared" si="11"/>
        <v>10</v>
      </c>
      <c r="R17" s="14">
        <f>MAX(R12:R15)</f>
        <v>22</v>
      </c>
    </row>
  </sheetData>
  <pageMargins left="0.7" right="0.7" top="0.75" bottom="0.75" header="0.3" footer="0.3"/>
  <ignoredErrors>
    <ignoredError sqref="L5:L8 M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3S_3A</vt:lpstr>
      <vt:lpstr>3S_4A</vt:lpstr>
      <vt:lpstr>4S_3A</vt:lpstr>
      <vt:lpstr>4S_4A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Laptop</cp:lastModifiedBy>
  <dcterms:created xsi:type="dcterms:W3CDTF">2023-03-21T09:47:54Z</dcterms:created>
  <dcterms:modified xsi:type="dcterms:W3CDTF">2023-03-26T05:54:01Z</dcterms:modified>
</cp:coreProperties>
</file>