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iploma\ECBS-EERC2015\"/>
    </mc:Choice>
  </mc:AlternateContent>
  <bookViews>
    <workbookView xWindow="0" yWindow="0" windowWidth="28800" windowHeight="12435"/>
  </bookViews>
  <sheets>
    <sheet name="Frame3" sheetId="1" r:id="rId1"/>
    <sheet name="Frame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1" l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" i="2"/>
  <c r="L28" i="1" l="1"/>
  <c r="L27" i="2"/>
  <c r="D28" i="2"/>
  <c r="I24" i="2"/>
  <c r="E28" i="2"/>
  <c r="F28" i="2"/>
  <c r="D29" i="2"/>
  <c r="E29" i="2"/>
  <c r="F29" i="2"/>
  <c r="D30" i="2"/>
  <c r="E30" i="2"/>
  <c r="F30" i="2"/>
  <c r="D31" i="2"/>
  <c r="E31" i="2"/>
  <c r="F31" i="2"/>
  <c r="C31" i="2"/>
  <c r="C30" i="2"/>
  <c r="C29" i="2"/>
  <c r="C28" i="2"/>
  <c r="J25" i="2"/>
  <c r="H25" i="2"/>
  <c r="J24" i="2"/>
  <c r="H24" i="2"/>
  <c r="J23" i="2"/>
  <c r="H23" i="2"/>
  <c r="J22" i="2"/>
  <c r="H22" i="2"/>
  <c r="J21" i="2"/>
  <c r="H21" i="2"/>
  <c r="J20" i="2"/>
  <c r="H20" i="2"/>
  <c r="J19" i="2"/>
  <c r="H19" i="2"/>
  <c r="J18" i="2"/>
  <c r="H18" i="2"/>
  <c r="J17" i="2"/>
  <c r="H17" i="2"/>
  <c r="J16" i="2"/>
  <c r="H16" i="2"/>
  <c r="J15" i="2"/>
  <c r="H15" i="2"/>
  <c r="J14" i="2"/>
  <c r="H14" i="2"/>
  <c r="J13" i="2"/>
  <c r="H13" i="2"/>
  <c r="J12" i="2"/>
  <c r="H12" i="2"/>
  <c r="J11" i="2"/>
  <c r="H11" i="2"/>
  <c r="J10" i="2"/>
  <c r="H10" i="2"/>
  <c r="J9" i="2"/>
  <c r="H9" i="2"/>
  <c r="J8" i="2"/>
  <c r="H8" i="2"/>
  <c r="J7" i="2"/>
  <c r="H7" i="2"/>
  <c r="J6" i="2"/>
  <c r="H6" i="2"/>
  <c r="J5" i="2"/>
  <c r="H5" i="2"/>
  <c r="J4" i="2"/>
  <c r="H4" i="2"/>
  <c r="J3" i="2"/>
  <c r="H3" i="2"/>
  <c r="J2" i="2"/>
  <c r="H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/>
  <c r="D30" i="1"/>
  <c r="E30" i="1"/>
  <c r="F30" i="1"/>
  <c r="D31" i="1"/>
  <c r="E31" i="1"/>
  <c r="F31" i="1"/>
  <c r="C31" i="1"/>
  <c r="C30" i="1"/>
  <c r="I2" i="1"/>
  <c r="J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C28" i="1"/>
  <c r="D28" i="1"/>
  <c r="E28" i="1"/>
  <c r="F28" i="1"/>
  <c r="C29" i="1"/>
  <c r="D29" i="1"/>
  <c r="E29" i="1"/>
  <c r="F29" i="1"/>
  <c r="I2" i="2" l="1"/>
  <c r="K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16" i="2"/>
  <c r="K16" i="2"/>
  <c r="I17" i="2"/>
  <c r="K17" i="2"/>
  <c r="I18" i="2"/>
  <c r="K18" i="2"/>
  <c r="I19" i="2"/>
  <c r="K19" i="2"/>
  <c r="I20" i="2"/>
  <c r="K20" i="2"/>
  <c r="I21" i="2"/>
  <c r="K21" i="2"/>
  <c r="I22" i="2"/>
  <c r="K22" i="2"/>
  <c r="I23" i="2"/>
  <c r="K23" i="2"/>
  <c r="K24" i="2"/>
  <c r="I25" i="2"/>
  <c r="K25" i="2"/>
</calcChain>
</file>

<file path=xl/sharedStrings.xml><?xml version="1.0" encoding="utf-8"?>
<sst xmlns="http://schemas.openxmlformats.org/spreadsheetml/2006/main" count="40" uniqueCount="20">
  <si>
    <t>seed</t>
  </si>
  <si>
    <t>plantime</t>
  </si>
  <si>
    <t>cusps</t>
  </si>
  <si>
    <t>steer</t>
  </si>
  <si>
    <t>traveltime</t>
  </si>
  <si>
    <t>clearance</t>
  </si>
  <si>
    <t>normalized steer</t>
  </si>
  <si>
    <t>normalized travel</t>
  </si>
  <si>
    <t>normalized clearance</t>
  </si>
  <si>
    <t>normalized cusps</t>
  </si>
  <si>
    <t>Min</t>
  </si>
  <si>
    <t>Max</t>
  </si>
  <si>
    <t>Átlag</t>
  </si>
  <si>
    <t>Szórás</t>
  </si>
  <si>
    <r>
      <t>alfa</t>
    </r>
    <r>
      <rPr>
        <vertAlign val="subscript"/>
        <sz val="11"/>
        <color theme="1"/>
        <rFont val="Calibri"/>
        <family val="2"/>
        <charset val="238"/>
        <scheme val="minor"/>
      </rPr>
      <t>cusps</t>
    </r>
  </si>
  <si>
    <r>
      <t>alfa</t>
    </r>
    <r>
      <rPr>
        <vertAlign val="subscript"/>
        <sz val="11"/>
        <color theme="1"/>
        <rFont val="Calibri"/>
        <family val="2"/>
        <charset val="238"/>
        <scheme val="minor"/>
      </rPr>
      <t>steer</t>
    </r>
  </si>
  <si>
    <r>
      <t>alfa</t>
    </r>
    <r>
      <rPr>
        <vertAlign val="subscript"/>
        <sz val="11"/>
        <color theme="1"/>
        <rFont val="Calibri"/>
        <family val="2"/>
        <charset val="238"/>
        <scheme val="minor"/>
      </rPr>
      <t>travel</t>
    </r>
  </si>
  <si>
    <r>
      <t>alfa</t>
    </r>
    <r>
      <rPr>
        <vertAlign val="subscript"/>
        <sz val="11"/>
        <color theme="1"/>
        <rFont val="Calibri"/>
        <family val="2"/>
        <charset val="238"/>
        <scheme val="minor"/>
      </rPr>
      <t>clear</t>
    </r>
  </si>
  <si>
    <t>sum</t>
  </si>
  <si>
    <t>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</si>
</sst>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0" tint="-0.499984740745262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workbookViewId="0">
      <selection activeCell="D36" sqref="D36"/>
    </sheetView>
  </sheetViews>
  <sheetFormatPr defaultRowHeight="15" x14ac:dyDescent="0.25"/>
  <cols>
    <col min="5" max="5" width="10.28515625" bestFit="1" customWidth="1"/>
    <col min="8" max="8" width="16.42578125" bestFit="1" customWidth="1"/>
    <col min="9" max="9" width="16.140625" bestFit="1" customWidth="1"/>
    <col min="10" max="10" width="16.7109375" bestFit="1" customWidth="1"/>
    <col min="11" max="11" width="20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9</v>
      </c>
      <c r="I1" t="s">
        <v>6</v>
      </c>
      <c r="J1" t="s">
        <v>7</v>
      </c>
      <c r="K1" t="s">
        <v>8</v>
      </c>
      <c r="L1" t="s">
        <v>18</v>
      </c>
    </row>
    <row r="2" spans="1:12" x14ac:dyDescent="0.25">
      <c r="A2">
        <v>10</v>
      </c>
      <c r="B2">
        <v>21727</v>
      </c>
      <c r="C2">
        <v>19</v>
      </c>
      <c r="D2">
        <v>11.408300000000001</v>
      </c>
      <c r="E2">
        <v>65.506799999999998</v>
      </c>
      <c r="F2">
        <v>4.8231700000000002</v>
      </c>
      <c r="H2">
        <f>(C2-C$28)/(C$29-C$28)</f>
        <v>0.6</v>
      </c>
      <c r="I2">
        <f t="shared" ref="I2:J17" si="0">(D2-D$28)/(D$29-D$28)</f>
        <v>1</v>
      </c>
      <c r="J2">
        <f t="shared" si="0"/>
        <v>1</v>
      </c>
      <c r="K2">
        <f>1-(F2-F$28)/(F$29-F$28)</f>
        <v>0.3248501426589534</v>
      </c>
      <c r="L2">
        <f>$B$34*H2+$C$34*I2+$D$34*J2+$E$34*K2</f>
        <v>2</v>
      </c>
    </row>
    <row r="3" spans="1:12" x14ac:dyDescent="0.25">
      <c r="A3">
        <v>11</v>
      </c>
      <c r="B3">
        <v>43931</v>
      </c>
      <c r="C3">
        <v>7</v>
      </c>
      <c r="D3">
        <v>7.5653300000000003</v>
      </c>
      <c r="E3">
        <v>40.160400000000003</v>
      </c>
      <c r="F3">
        <v>4.36191</v>
      </c>
      <c r="H3">
        <f t="shared" ref="H3:H26" si="1">(C3-C$28)/(C$29-C$28)</f>
        <v>0</v>
      </c>
      <c r="I3">
        <f t="shared" si="0"/>
        <v>0.21651348838726522</v>
      </c>
      <c r="J3">
        <f t="shared" si="0"/>
        <v>8.6188124166276317E-2</v>
      </c>
      <c r="K3">
        <f t="shared" ref="K3:K26" si="2">1-(F3-F$28)/(F$29-F$28)</f>
        <v>0.62669816506557074</v>
      </c>
      <c r="L3">
        <f t="shared" ref="L3:L26" si="3">$B$34*H3+$C$34*I3+$D$34*J3+$E$34*K3</f>
        <v>0.30270161255354155</v>
      </c>
    </row>
    <row r="4" spans="1:12" x14ac:dyDescent="0.25">
      <c r="A4">
        <v>12</v>
      </c>
      <c r="B4">
        <v>76407</v>
      </c>
      <c r="C4">
        <v>9</v>
      </c>
      <c r="D4">
        <v>8.3514700000000008</v>
      </c>
      <c r="E4">
        <v>44.540300000000002</v>
      </c>
      <c r="F4">
        <v>4.5951300000000002</v>
      </c>
      <c r="H4">
        <f t="shared" si="1"/>
        <v>0.1</v>
      </c>
      <c r="I4">
        <f t="shared" si="0"/>
        <v>0.37678798603862229</v>
      </c>
      <c r="J4">
        <f t="shared" si="0"/>
        <v>0.24409633341745701</v>
      </c>
      <c r="K4">
        <f t="shared" si="2"/>
        <v>0.47407926079103724</v>
      </c>
      <c r="L4">
        <f t="shared" si="3"/>
        <v>0.62088431945607936</v>
      </c>
    </row>
    <row r="5" spans="1:12" x14ac:dyDescent="0.25">
      <c r="A5">
        <v>13</v>
      </c>
      <c r="B5">
        <v>91528</v>
      </c>
      <c r="C5">
        <v>7</v>
      </c>
      <c r="D5">
        <v>9.5338799999999999</v>
      </c>
      <c r="E5">
        <v>51.7776</v>
      </c>
      <c r="F5">
        <v>4.8247999999999998</v>
      </c>
      <c r="H5">
        <f t="shared" si="1"/>
        <v>0</v>
      </c>
      <c r="I5">
        <f t="shared" si="0"/>
        <v>0.61785213335073064</v>
      </c>
      <c r="J5">
        <f t="shared" si="0"/>
        <v>0.50502217254930248</v>
      </c>
      <c r="K5">
        <f t="shared" si="2"/>
        <v>0.32378347250215977</v>
      </c>
      <c r="L5">
        <f t="shared" si="3"/>
        <v>1.1228743059000332</v>
      </c>
    </row>
    <row r="6" spans="1:12" x14ac:dyDescent="0.25">
      <c r="A6">
        <v>14</v>
      </c>
      <c r="B6">
        <v>103984</v>
      </c>
      <c r="C6">
        <v>9</v>
      </c>
      <c r="D6">
        <v>9.8406400000000005</v>
      </c>
      <c r="E6">
        <v>48.043100000000003</v>
      </c>
      <c r="F6">
        <v>4.72255</v>
      </c>
      <c r="H6">
        <f t="shared" si="1"/>
        <v>0.1</v>
      </c>
      <c r="I6">
        <f t="shared" si="0"/>
        <v>0.68039290840292277</v>
      </c>
      <c r="J6">
        <f t="shared" si="0"/>
        <v>0.37038252154162332</v>
      </c>
      <c r="K6">
        <f t="shared" si="2"/>
        <v>0.39069575687773217</v>
      </c>
      <c r="L6">
        <f t="shared" si="3"/>
        <v>1.050775429944546</v>
      </c>
    </row>
    <row r="7" spans="1:12" x14ac:dyDescent="0.25">
      <c r="A7">
        <v>15</v>
      </c>
      <c r="B7">
        <v>137508</v>
      </c>
      <c r="C7">
        <v>19</v>
      </c>
      <c r="D7">
        <v>10.0884</v>
      </c>
      <c r="E7">
        <v>61.789299999999997</v>
      </c>
      <c r="F7">
        <v>4.6707599999999996</v>
      </c>
      <c r="H7">
        <f t="shared" si="1"/>
        <v>0.6</v>
      </c>
      <c r="I7">
        <f t="shared" si="0"/>
        <v>0.73090504305845505</v>
      </c>
      <c r="J7">
        <f t="shared" si="0"/>
        <v>0.86597324872913439</v>
      </c>
      <c r="K7">
        <f t="shared" si="2"/>
        <v>0.42458707431353593</v>
      </c>
      <c r="L7">
        <f t="shared" si="3"/>
        <v>1.5968782917875894</v>
      </c>
    </row>
    <row r="8" spans="1:12" x14ac:dyDescent="0.25">
      <c r="A8">
        <v>16</v>
      </c>
      <c r="B8">
        <v>158469</v>
      </c>
      <c r="C8">
        <v>15</v>
      </c>
      <c r="D8">
        <v>6.5033399999999997</v>
      </c>
      <c r="E8">
        <v>45.249499999999998</v>
      </c>
      <c r="F8">
        <v>3.9178000000000002</v>
      </c>
      <c r="H8">
        <f t="shared" si="1"/>
        <v>0.4</v>
      </c>
      <c r="I8">
        <f t="shared" si="0"/>
        <v>0</v>
      </c>
      <c r="J8">
        <f t="shared" si="0"/>
        <v>0.26966506832029419</v>
      </c>
      <c r="K8">
        <f t="shared" si="2"/>
        <v>0.91732324686542921</v>
      </c>
      <c r="L8">
        <f t="shared" si="3"/>
        <v>0.26966506832029419</v>
      </c>
    </row>
    <row r="9" spans="1:12" x14ac:dyDescent="0.25">
      <c r="A9">
        <v>17</v>
      </c>
      <c r="B9">
        <v>179186</v>
      </c>
      <c r="C9">
        <v>27</v>
      </c>
      <c r="D9">
        <v>6.5446400000000002</v>
      </c>
      <c r="E9">
        <v>51.368600000000001</v>
      </c>
      <c r="F9">
        <v>4.6104900000000004</v>
      </c>
      <c r="H9">
        <f t="shared" si="1"/>
        <v>1</v>
      </c>
      <c r="I9">
        <f t="shared" si="0"/>
        <v>8.4200482776619085E-3</v>
      </c>
      <c r="J9">
        <f t="shared" si="0"/>
        <v>0.49027652594008014</v>
      </c>
      <c r="K9">
        <f t="shared" si="2"/>
        <v>0.46402769416014422</v>
      </c>
      <c r="L9">
        <f t="shared" si="3"/>
        <v>0.49869657421774205</v>
      </c>
    </row>
    <row r="10" spans="1:12" x14ac:dyDescent="0.25">
      <c r="A10">
        <v>18</v>
      </c>
      <c r="B10">
        <v>191598</v>
      </c>
      <c r="C10">
        <v>11</v>
      </c>
      <c r="D10">
        <v>9.4273399999999992</v>
      </c>
      <c r="E10">
        <v>54.4437</v>
      </c>
      <c r="F10">
        <v>4.9081099999999998</v>
      </c>
      <c r="H10">
        <f t="shared" si="1"/>
        <v>0.2</v>
      </c>
      <c r="I10">
        <f t="shared" si="0"/>
        <v>0.59613126304801645</v>
      </c>
      <c r="J10">
        <f t="shared" si="0"/>
        <v>0.60114287774452901</v>
      </c>
      <c r="K10">
        <f t="shared" si="2"/>
        <v>0.26926550270921157</v>
      </c>
      <c r="L10">
        <f t="shared" si="3"/>
        <v>1.1972741407925453</v>
      </c>
    </row>
    <row r="11" spans="1:12" x14ac:dyDescent="0.25">
      <c r="A11">
        <v>19</v>
      </c>
      <c r="B11">
        <v>211539</v>
      </c>
      <c r="C11">
        <v>9</v>
      </c>
      <c r="D11">
        <v>6.8616599999999996</v>
      </c>
      <c r="E11">
        <v>38.426000000000002</v>
      </c>
      <c r="F11">
        <v>4.9800899999999997</v>
      </c>
      <c r="H11">
        <f t="shared" si="1"/>
        <v>0.1</v>
      </c>
      <c r="I11">
        <f t="shared" si="0"/>
        <v>7.3052583507306867E-2</v>
      </c>
      <c r="J11">
        <f t="shared" si="0"/>
        <v>2.3657929841006793E-2</v>
      </c>
      <c r="K11">
        <f t="shared" si="2"/>
        <v>0.22216187210428529</v>
      </c>
      <c r="L11">
        <f t="shared" si="3"/>
        <v>9.6710513348313654E-2</v>
      </c>
    </row>
    <row r="12" spans="1:12" x14ac:dyDescent="0.25">
      <c r="A12">
        <v>20</v>
      </c>
      <c r="B12">
        <v>223996</v>
      </c>
      <c r="C12">
        <v>7</v>
      </c>
      <c r="D12">
        <v>6.8658900000000003</v>
      </c>
      <c r="E12">
        <v>43.429099999999998</v>
      </c>
      <c r="F12">
        <v>4.5130499999999998</v>
      </c>
      <c r="H12">
        <f t="shared" si="1"/>
        <v>0</v>
      </c>
      <c r="I12">
        <f t="shared" si="0"/>
        <v>7.3914975861169213E-2</v>
      </c>
      <c r="J12">
        <f t="shared" si="0"/>
        <v>0.20403432238526162</v>
      </c>
      <c r="K12">
        <f t="shared" si="2"/>
        <v>0.5277923199748713</v>
      </c>
      <c r="L12">
        <f t="shared" si="3"/>
        <v>0.27794929824643083</v>
      </c>
    </row>
    <row r="13" spans="1:12" x14ac:dyDescent="0.25">
      <c r="A13">
        <v>21</v>
      </c>
      <c r="B13">
        <v>239874</v>
      </c>
      <c r="C13">
        <v>11</v>
      </c>
      <c r="D13">
        <v>7.6619400000000004</v>
      </c>
      <c r="E13">
        <v>44.232100000000003</v>
      </c>
      <c r="F13">
        <v>4.5190099999999997</v>
      </c>
      <c r="H13">
        <f t="shared" si="1"/>
        <v>0.2</v>
      </c>
      <c r="I13">
        <f t="shared" si="0"/>
        <v>0.23620987734864313</v>
      </c>
      <c r="J13">
        <f t="shared" si="0"/>
        <v>0.23298482171828264</v>
      </c>
      <c r="K13">
        <f t="shared" si="2"/>
        <v>0.52389210271444675</v>
      </c>
      <c r="L13">
        <f t="shared" si="3"/>
        <v>0.46919469906692579</v>
      </c>
    </row>
    <row r="14" spans="1:12" x14ac:dyDescent="0.25">
      <c r="A14">
        <v>22</v>
      </c>
      <c r="B14">
        <v>251381</v>
      </c>
      <c r="C14">
        <v>9</v>
      </c>
      <c r="D14">
        <v>6.6071099999999996</v>
      </c>
      <c r="E14">
        <v>37.769799999999996</v>
      </c>
      <c r="F14">
        <v>4.2155800000000001</v>
      </c>
      <c r="H14">
        <f t="shared" si="1"/>
        <v>0.1</v>
      </c>
      <c r="I14">
        <f t="shared" si="0"/>
        <v>2.1156135829853841E-2</v>
      </c>
      <c r="J14">
        <f t="shared" si="0"/>
        <v>0</v>
      </c>
      <c r="K14">
        <f t="shared" si="2"/>
        <v>0.72245635159542432</v>
      </c>
      <c r="L14">
        <f t="shared" si="3"/>
        <v>2.1156135829853841E-2</v>
      </c>
    </row>
    <row r="15" spans="1:12" x14ac:dyDescent="0.25">
      <c r="A15">
        <v>23</v>
      </c>
      <c r="B15">
        <v>331898</v>
      </c>
      <c r="C15">
        <v>7</v>
      </c>
      <c r="D15">
        <v>6.5094799999999999</v>
      </c>
      <c r="E15">
        <v>39.0154</v>
      </c>
      <c r="F15">
        <v>4.0239399999999996</v>
      </c>
      <c r="H15">
        <f t="shared" si="1"/>
        <v>0</v>
      </c>
      <c r="I15">
        <f t="shared" si="0"/>
        <v>1.2517941022965029E-3</v>
      </c>
      <c r="J15">
        <f t="shared" si="0"/>
        <v>4.4907524245592641E-2</v>
      </c>
      <c r="K15">
        <f t="shared" si="2"/>
        <v>0.84786535088867387</v>
      </c>
      <c r="L15">
        <f t="shared" si="3"/>
        <v>4.6159318347889146E-2</v>
      </c>
    </row>
    <row r="16" spans="1:12" x14ac:dyDescent="0.25">
      <c r="A16">
        <v>24</v>
      </c>
      <c r="B16">
        <v>349416</v>
      </c>
      <c r="C16">
        <v>7</v>
      </c>
      <c r="D16">
        <v>7.4532800000000003</v>
      </c>
      <c r="E16">
        <v>44.102899999999998</v>
      </c>
      <c r="F16">
        <v>4.4250299999999996</v>
      </c>
      <c r="H16">
        <f t="shared" si="1"/>
        <v>0</v>
      </c>
      <c r="I16">
        <f t="shared" si="0"/>
        <v>0.19366926539665982</v>
      </c>
      <c r="J16">
        <f t="shared" si="0"/>
        <v>0.22832678371849879</v>
      </c>
      <c r="K16">
        <f t="shared" si="2"/>
        <v>0.58539250844174573</v>
      </c>
      <c r="L16">
        <f t="shared" si="3"/>
        <v>0.42199604911515864</v>
      </c>
    </row>
    <row r="17" spans="1:12" x14ac:dyDescent="0.25">
      <c r="A17">
        <v>25</v>
      </c>
      <c r="B17">
        <v>358500</v>
      </c>
      <c r="C17">
        <v>7</v>
      </c>
      <c r="D17">
        <v>7.6638200000000003</v>
      </c>
      <c r="E17">
        <v>44.063299999999998</v>
      </c>
      <c r="F17">
        <v>4.7051600000000002</v>
      </c>
      <c r="H17">
        <f t="shared" si="1"/>
        <v>0</v>
      </c>
      <c r="I17">
        <f t="shared" si="0"/>
        <v>0.23659316283924853</v>
      </c>
      <c r="J17">
        <f t="shared" si="0"/>
        <v>0.22689908786097995</v>
      </c>
      <c r="K17">
        <f t="shared" si="2"/>
        <v>0.4020757532130983</v>
      </c>
      <c r="L17">
        <f t="shared" si="3"/>
        <v>0.46349225070022848</v>
      </c>
    </row>
    <row r="18" spans="1:12" x14ac:dyDescent="0.25">
      <c r="A18">
        <v>26</v>
      </c>
      <c r="B18">
        <v>373657</v>
      </c>
      <c r="C18">
        <v>7</v>
      </c>
      <c r="D18">
        <v>10.530099999999999</v>
      </c>
      <c r="E18">
        <v>49.169600000000003</v>
      </c>
      <c r="F18">
        <v>5.3195800000000002</v>
      </c>
      <c r="H18">
        <f t="shared" si="1"/>
        <v>0</v>
      </c>
      <c r="I18">
        <f t="shared" ref="I18:I26" si="4">(D18-D$28)/(D$29-D$28)</f>
        <v>0.8209567458246344</v>
      </c>
      <c r="J18">
        <f t="shared" ref="J18:J26" si="5">(E18-E$28)/(E$29-E$28)</f>
        <v>0.41099614233695086</v>
      </c>
      <c r="K18">
        <f t="shared" si="2"/>
        <v>0</v>
      </c>
      <c r="L18">
        <f t="shared" si="3"/>
        <v>1.2319528881615853</v>
      </c>
    </row>
    <row r="19" spans="1:12" x14ac:dyDescent="0.25">
      <c r="A19">
        <v>27</v>
      </c>
      <c r="B19">
        <v>391356</v>
      </c>
      <c r="C19">
        <v>15</v>
      </c>
      <c r="D19">
        <v>7.4150200000000002</v>
      </c>
      <c r="E19">
        <v>50.119399999999999</v>
      </c>
      <c r="F19">
        <v>4.8127599999999999</v>
      </c>
      <c r="H19">
        <f t="shared" si="1"/>
        <v>0.4</v>
      </c>
      <c r="I19">
        <f t="shared" si="4"/>
        <v>0.1858689979123174</v>
      </c>
      <c r="J19">
        <f t="shared" si="5"/>
        <v>0.44523921116198584</v>
      </c>
      <c r="K19">
        <f t="shared" si="2"/>
        <v>0.33166243488731262</v>
      </c>
      <c r="L19">
        <f t="shared" si="3"/>
        <v>0.63110820907430321</v>
      </c>
    </row>
    <row r="20" spans="1:12" x14ac:dyDescent="0.25">
      <c r="A20">
        <v>28</v>
      </c>
      <c r="B20">
        <v>403050</v>
      </c>
      <c r="C20">
        <v>7</v>
      </c>
      <c r="D20">
        <v>7.7052800000000001</v>
      </c>
      <c r="E20">
        <v>41.869900000000001</v>
      </c>
      <c r="F20">
        <v>3.7914599999999998</v>
      </c>
      <c r="H20">
        <f t="shared" si="1"/>
        <v>0</v>
      </c>
      <c r="I20">
        <f t="shared" si="4"/>
        <v>0.24504583115866393</v>
      </c>
      <c r="J20">
        <f t="shared" si="5"/>
        <v>0.14782060064174224</v>
      </c>
      <c r="K20">
        <f t="shared" si="2"/>
        <v>1</v>
      </c>
      <c r="L20">
        <f t="shared" si="3"/>
        <v>0.39286643180040615</v>
      </c>
    </row>
    <row r="21" spans="1:12" x14ac:dyDescent="0.25">
      <c r="A21">
        <v>29</v>
      </c>
      <c r="B21">
        <v>420699</v>
      </c>
      <c r="C21">
        <v>7</v>
      </c>
      <c r="D21">
        <v>7.2178599999999999</v>
      </c>
      <c r="E21">
        <v>40.747999999999998</v>
      </c>
      <c r="F21">
        <v>4.6821400000000004</v>
      </c>
      <c r="H21">
        <f t="shared" si="1"/>
        <v>0</v>
      </c>
      <c r="I21">
        <f t="shared" si="4"/>
        <v>0.1456729514613779</v>
      </c>
      <c r="J21">
        <f t="shared" si="5"/>
        <v>0.1073728233046112</v>
      </c>
      <c r="K21">
        <f t="shared" si="2"/>
        <v>0.41714001518205357</v>
      </c>
      <c r="L21">
        <f t="shared" si="3"/>
        <v>0.25304577476598911</v>
      </c>
    </row>
    <row r="22" spans="1:12" x14ac:dyDescent="0.25">
      <c r="A22">
        <v>30</v>
      </c>
      <c r="B22">
        <v>431520</v>
      </c>
      <c r="C22">
        <v>11</v>
      </c>
      <c r="D22">
        <v>9.4023599999999998</v>
      </c>
      <c r="E22">
        <v>49.979199999999999</v>
      </c>
      <c r="F22">
        <v>4.1597299999999997</v>
      </c>
      <c r="H22">
        <f t="shared" si="1"/>
        <v>0.2</v>
      </c>
      <c r="I22">
        <f t="shared" si="4"/>
        <v>0.59103845902922747</v>
      </c>
      <c r="J22">
        <f t="shared" si="5"/>
        <v>0.44018459097955803</v>
      </c>
      <c r="K22">
        <f t="shared" si="2"/>
        <v>0.75900452844017496</v>
      </c>
      <c r="L22">
        <f t="shared" si="3"/>
        <v>1.0312230500087856</v>
      </c>
    </row>
    <row r="23" spans="1:12" x14ac:dyDescent="0.25">
      <c r="A23">
        <v>31</v>
      </c>
      <c r="B23">
        <v>448718</v>
      </c>
      <c r="C23">
        <v>7</v>
      </c>
      <c r="D23">
        <v>7.8795400000000004</v>
      </c>
      <c r="E23">
        <v>48.974899999999998</v>
      </c>
      <c r="F23">
        <v>5.2678200000000004</v>
      </c>
      <c r="H23">
        <f t="shared" si="1"/>
        <v>0</v>
      </c>
      <c r="I23">
        <f t="shared" si="4"/>
        <v>0.28057313413361179</v>
      </c>
      <c r="J23">
        <f t="shared" si="5"/>
        <v>0.40397663770414971</v>
      </c>
      <c r="K23">
        <f t="shared" si="2"/>
        <v>3.3871685469727408E-2</v>
      </c>
      <c r="L23">
        <f t="shared" si="3"/>
        <v>0.68454977183776156</v>
      </c>
    </row>
    <row r="24" spans="1:12" x14ac:dyDescent="0.25">
      <c r="A24">
        <v>32</v>
      </c>
      <c r="B24">
        <v>460300</v>
      </c>
      <c r="C24">
        <v>11</v>
      </c>
      <c r="D24">
        <v>7.1175100000000002</v>
      </c>
      <c r="E24">
        <v>46.437399999999997</v>
      </c>
      <c r="F24">
        <v>3.9242400000000002</v>
      </c>
      <c r="H24">
        <f t="shared" si="1"/>
        <v>0.2</v>
      </c>
      <c r="I24">
        <f t="shared" si="4"/>
        <v>0.12521406902400845</v>
      </c>
      <c r="J24">
        <f t="shared" si="5"/>
        <v>0.3124923387532898</v>
      </c>
      <c r="K24">
        <f t="shared" si="2"/>
        <v>0.91310891814778927</v>
      </c>
      <c r="L24">
        <f t="shared" si="3"/>
        <v>0.43770640777729825</v>
      </c>
    </row>
    <row r="25" spans="1:12" x14ac:dyDescent="0.25">
      <c r="A25">
        <v>33</v>
      </c>
      <c r="B25">
        <v>481319</v>
      </c>
      <c r="C25">
        <v>13</v>
      </c>
      <c r="D25">
        <v>6.6914999999999996</v>
      </c>
      <c r="E25">
        <v>41.403300000000002</v>
      </c>
      <c r="F25">
        <v>4.5037500000000001</v>
      </c>
      <c r="H25">
        <f t="shared" si="1"/>
        <v>0.3</v>
      </c>
      <c r="I25">
        <f t="shared" si="4"/>
        <v>3.8361169102296422E-2</v>
      </c>
      <c r="J25">
        <f t="shared" si="5"/>
        <v>0.1309983055124925</v>
      </c>
      <c r="K25">
        <f t="shared" si="2"/>
        <v>0.53387822945841945</v>
      </c>
      <c r="L25">
        <f t="shared" si="3"/>
        <v>0.16935947461478892</v>
      </c>
    </row>
    <row r="26" spans="1:12" x14ac:dyDescent="0.25">
      <c r="A26">
        <v>34</v>
      </c>
      <c r="B26">
        <v>496375</v>
      </c>
      <c r="C26">
        <v>7</v>
      </c>
      <c r="D26">
        <v>7.6175199999999998</v>
      </c>
      <c r="E26">
        <v>46.359000000000002</v>
      </c>
      <c r="F26">
        <v>4.55497</v>
      </c>
      <c r="H26">
        <f t="shared" si="1"/>
        <v>0</v>
      </c>
      <c r="I26">
        <f t="shared" si="4"/>
        <v>0.22715373825678498</v>
      </c>
      <c r="J26">
        <f t="shared" si="5"/>
        <v>0.30966578937880829</v>
      </c>
      <c r="K26">
        <f t="shared" si="2"/>
        <v>0.50035991937805935</v>
      </c>
      <c r="L26">
        <f t="shared" si="3"/>
        <v>0.53681952763559326</v>
      </c>
    </row>
    <row r="28" spans="1:12" x14ac:dyDescent="0.25">
      <c r="A28" t="s">
        <v>10</v>
      </c>
      <c r="C28">
        <f t="shared" ref="C28:F28" si="6">MIN(C2:C26)</f>
        <v>7</v>
      </c>
      <c r="D28">
        <f t="shared" si="6"/>
        <v>6.5033399999999997</v>
      </c>
      <c r="E28">
        <f t="shared" si="6"/>
        <v>37.769799999999996</v>
      </c>
      <c r="F28">
        <f t="shared" si="6"/>
        <v>3.7914599999999998</v>
      </c>
      <c r="K28" t="s">
        <v>19</v>
      </c>
      <c r="L28" s="1">
        <f>INDEX(A2:L26, MATCH(MIN(L2:L26),L2:L26,0),1)</f>
        <v>22</v>
      </c>
    </row>
    <row r="29" spans="1:12" x14ac:dyDescent="0.25">
      <c r="A29" t="s">
        <v>11</v>
      </c>
      <c r="C29">
        <f t="shared" ref="C29:F29" si="7">MAX(C2:C26)</f>
        <v>27</v>
      </c>
      <c r="D29">
        <f t="shared" si="7"/>
        <v>11.408300000000001</v>
      </c>
      <c r="E29">
        <f t="shared" si="7"/>
        <v>65.506799999999998</v>
      </c>
      <c r="F29">
        <f t="shared" si="7"/>
        <v>5.3195800000000002</v>
      </c>
    </row>
    <row r="30" spans="1:12" x14ac:dyDescent="0.25">
      <c r="A30" t="s">
        <v>12</v>
      </c>
      <c r="C30">
        <f>AVERAGE(C2:C26)</f>
        <v>10.6</v>
      </c>
      <c r="D30">
        <f t="shared" ref="D30:F30" si="8">AVERAGE(D2:D26)</f>
        <v>8.018528400000001</v>
      </c>
      <c r="E30">
        <f t="shared" si="8"/>
        <v>46.759144000000006</v>
      </c>
      <c r="F30">
        <f t="shared" si="8"/>
        <v>4.5533212000000001</v>
      </c>
    </row>
    <row r="31" spans="1:12" x14ac:dyDescent="0.25">
      <c r="A31" t="s">
        <v>13</v>
      </c>
      <c r="C31">
        <f>_xlfn.STDEV.S(C2:C26)</f>
        <v>5.0332229568471663</v>
      </c>
      <c r="D31">
        <f t="shared" ref="D31:F31" si="9">_xlfn.STDEV.S(D2:D26)</f>
        <v>1.4105040992959479</v>
      </c>
      <c r="E31">
        <f t="shared" si="9"/>
        <v>6.7658442731413855</v>
      </c>
      <c r="F31">
        <f t="shared" si="9"/>
        <v>0.39233476222821079</v>
      </c>
    </row>
    <row r="33" spans="2:5" ht="18" x14ac:dyDescent="0.35">
      <c r="B33" t="s">
        <v>14</v>
      </c>
      <c r="C33" t="s">
        <v>15</v>
      </c>
      <c r="D33" t="s">
        <v>16</v>
      </c>
      <c r="E33" t="s">
        <v>17</v>
      </c>
    </row>
    <row r="34" spans="2:5" x14ac:dyDescent="0.25">
      <c r="B34">
        <v>0</v>
      </c>
      <c r="C34">
        <v>1</v>
      </c>
      <c r="D34">
        <v>1</v>
      </c>
      <c r="E3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L1" sqref="L1:L27"/>
    </sheetView>
  </sheetViews>
  <sheetFormatPr defaultRowHeight="15" x14ac:dyDescent="0.25"/>
  <cols>
    <col min="5" max="5" width="10.28515625" bestFit="1" customWidth="1"/>
    <col min="8" max="8" width="16.42578125" bestFit="1" customWidth="1"/>
    <col min="9" max="9" width="16.140625" bestFit="1" customWidth="1"/>
    <col min="10" max="10" width="16.7109375" bestFit="1" customWidth="1"/>
    <col min="11" max="11" width="20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9</v>
      </c>
      <c r="I1" t="s">
        <v>6</v>
      </c>
      <c r="J1" t="s">
        <v>7</v>
      </c>
      <c r="K1" t="s">
        <v>8</v>
      </c>
      <c r="L1" t="s">
        <v>18</v>
      </c>
    </row>
    <row r="2" spans="1:12" x14ac:dyDescent="0.25">
      <c r="A2">
        <v>20</v>
      </c>
      <c r="B2">
        <v>25871</v>
      </c>
      <c r="C2">
        <v>116</v>
      </c>
      <c r="D2">
        <v>14.664199999999999</v>
      </c>
      <c r="E2">
        <v>125.624</v>
      </c>
      <c r="F2">
        <v>6.5194099999999997</v>
      </c>
      <c r="H2">
        <f>(C2-C$28)/(C$29-C$28)</f>
        <v>1</v>
      </c>
      <c r="I2">
        <f t="shared" ref="I2:J17" si="0">(D2-D$28)/(D$29-D$28)</f>
        <v>1</v>
      </c>
      <c r="J2">
        <f t="shared" si="0"/>
        <v>1</v>
      </c>
      <c r="K2">
        <f>1-(F2-F$28)/(F$29-F$28)</f>
        <v>0.30461123205894836</v>
      </c>
      <c r="L2" s="2">
        <f>$B$34*H2+$C$34*I2+$D$34*J2+$E$34*K2</f>
        <v>7.3046112320589485</v>
      </c>
    </row>
    <row r="3" spans="1:12" x14ac:dyDescent="0.25">
      <c r="A3">
        <v>21</v>
      </c>
      <c r="B3">
        <v>60537</v>
      </c>
      <c r="C3">
        <v>66</v>
      </c>
      <c r="D3">
        <v>11.672800000000001</v>
      </c>
      <c r="E3">
        <v>88.010199999999998</v>
      </c>
      <c r="F3">
        <v>5.8734999999999999</v>
      </c>
      <c r="H3">
        <f t="shared" ref="H3:J25" si="1">(C3-C$28)/(C$29-C$28)</f>
        <v>0.5</v>
      </c>
      <c r="I3">
        <f t="shared" si="0"/>
        <v>0.50229187984060841</v>
      </c>
      <c r="J3">
        <f t="shared" si="0"/>
        <v>0.53217655845585354</v>
      </c>
      <c r="K3">
        <f t="shared" ref="K3:K25" si="2">1-(F3-F$28)/(F$29-F$28)</f>
        <v>0.6227527508791979</v>
      </c>
      <c r="L3" s="2">
        <f t="shared" ref="L3:L25" si="3">$B$34*H3+$C$34*I3+$D$34*J3+$E$34*K3</f>
        <v>4.2215743060873674</v>
      </c>
    </row>
    <row r="4" spans="1:12" x14ac:dyDescent="0.25">
      <c r="A4">
        <v>22</v>
      </c>
      <c r="B4">
        <v>113078</v>
      </c>
      <c r="C4">
        <v>58</v>
      </c>
      <c r="D4">
        <v>11.8062</v>
      </c>
      <c r="E4">
        <v>80.623999999999995</v>
      </c>
      <c r="F4">
        <v>6.4437800000000003</v>
      </c>
      <c r="H4">
        <f t="shared" si="1"/>
        <v>0.42</v>
      </c>
      <c r="I4">
        <f t="shared" si="0"/>
        <v>0.52448692671807806</v>
      </c>
      <c r="J4">
        <f t="shared" si="0"/>
        <v>0.44031034169675509</v>
      </c>
      <c r="K4">
        <f t="shared" si="2"/>
        <v>0.34186261858087141</v>
      </c>
      <c r="L4" s="2">
        <f t="shared" si="3"/>
        <v>3.4472805703892146</v>
      </c>
    </row>
    <row r="5" spans="1:12" x14ac:dyDescent="0.25">
      <c r="A5">
        <v>23</v>
      </c>
      <c r="B5">
        <v>122500</v>
      </c>
      <c r="C5">
        <v>16</v>
      </c>
      <c r="D5">
        <v>9.7111199999999993</v>
      </c>
      <c r="E5">
        <v>48.154699999999998</v>
      </c>
      <c r="F5">
        <v>5.5891799999999998</v>
      </c>
      <c r="H5">
        <f t="shared" si="1"/>
        <v>0</v>
      </c>
      <c r="I5">
        <f t="shared" si="0"/>
        <v>0.1759082249785785</v>
      </c>
      <c r="J5">
        <f t="shared" si="0"/>
        <v>3.6471865644631903E-2</v>
      </c>
      <c r="K5">
        <f t="shared" si="2"/>
        <v>0.76279392787130729</v>
      </c>
      <c r="L5" s="2">
        <f t="shared" si="3"/>
        <v>1.0481177497837815</v>
      </c>
    </row>
    <row r="6" spans="1:12" x14ac:dyDescent="0.25">
      <c r="A6">
        <v>24</v>
      </c>
      <c r="B6">
        <v>142566</v>
      </c>
      <c r="C6">
        <v>52</v>
      </c>
      <c r="D6">
        <v>10.1092</v>
      </c>
      <c r="E6">
        <v>64.027699999999996</v>
      </c>
      <c r="F6">
        <v>6.8486399999999996</v>
      </c>
      <c r="H6">
        <f t="shared" si="1"/>
        <v>0.36</v>
      </c>
      <c r="I6">
        <f t="shared" si="0"/>
        <v>0.24214064072807731</v>
      </c>
      <c r="J6">
        <f t="shared" si="0"/>
        <v>0.23389306445012975</v>
      </c>
      <c r="K6">
        <f t="shared" si="2"/>
        <v>0.14244973550185724</v>
      </c>
      <c r="L6" s="2">
        <f t="shared" si="3"/>
        <v>2.1662695695803236</v>
      </c>
    </row>
    <row r="7" spans="1:12" x14ac:dyDescent="0.25">
      <c r="A7">
        <v>25</v>
      </c>
      <c r="B7">
        <v>261796</v>
      </c>
      <c r="C7">
        <v>70</v>
      </c>
      <c r="D7">
        <v>13.685600000000001</v>
      </c>
      <c r="E7">
        <v>95.330699999999993</v>
      </c>
      <c r="F7">
        <v>7.1378500000000003</v>
      </c>
      <c r="H7">
        <f t="shared" si="1"/>
        <v>0.54</v>
      </c>
      <c r="I7">
        <f t="shared" si="0"/>
        <v>0.83718086301130579</v>
      </c>
      <c r="J7">
        <f t="shared" si="0"/>
        <v>0.62322562831382911</v>
      </c>
      <c r="K7">
        <f t="shared" si="2"/>
        <v>0</v>
      </c>
      <c r="L7" s="2">
        <f t="shared" si="3"/>
        <v>4.3268577479527934</v>
      </c>
    </row>
    <row r="8" spans="1:12" x14ac:dyDescent="0.25">
      <c r="A8">
        <v>26</v>
      </c>
      <c r="B8">
        <v>277746</v>
      </c>
      <c r="C8">
        <v>52</v>
      </c>
      <c r="D8">
        <v>11.143700000000001</v>
      </c>
      <c r="E8">
        <v>79.094300000000004</v>
      </c>
      <c r="F8">
        <v>5.8794700000000004</v>
      </c>
      <c r="H8">
        <f t="shared" si="1"/>
        <v>0.36</v>
      </c>
      <c r="I8">
        <f t="shared" si="0"/>
        <v>0.41426040080860532</v>
      </c>
      <c r="J8">
        <f t="shared" si="0"/>
        <v>0.42128462457883359</v>
      </c>
      <c r="K8">
        <f t="shared" si="2"/>
        <v>0.61981224079674513</v>
      </c>
      <c r="L8" s="2">
        <f t="shared" si="3"/>
        <v>3.3779265153418514</v>
      </c>
    </row>
    <row r="9" spans="1:12" x14ac:dyDescent="0.25">
      <c r="A9">
        <v>27</v>
      </c>
      <c r="B9">
        <v>292614</v>
      </c>
      <c r="C9">
        <v>28</v>
      </c>
      <c r="D9">
        <v>9.0152800000000006</v>
      </c>
      <c r="E9">
        <v>50.450400000000002</v>
      </c>
      <c r="F9">
        <v>5.3246599999999997</v>
      </c>
      <c r="H9">
        <f t="shared" si="1"/>
        <v>0.12</v>
      </c>
      <c r="I9">
        <f t="shared" si="0"/>
        <v>6.0134601146355937E-2</v>
      </c>
      <c r="J9">
        <f t="shared" si="0"/>
        <v>6.5024744501671047E-2</v>
      </c>
      <c r="K9">
        <f t="shared" si="2"/>
        <v>0.89308265936382547</v>
      </c>
      <c r="L9" s="2">
        <f t="shared" si="3"/>
        <v>1.5082914940151946</v>
      </c>
    </row>
    <row r="10" spans="1:12" x14ac:dyDescent="0.25">
      <c r="A10">
        <v>28</v>
      </c>
      <c r="B10">
        <v>300914</v>
      </c>
      <c r="C10">
        <v>20</v>
      </c>
      <c r="D10">
        <v>8.73095</v>
      </c>
      <c r="E10">
        <v>45.222299999999997</v>
      </c>
      <c r="F10">
        <v>5.2064599999999999</v>
      </c>
      <c r="H10">
        <f t="shared" si="1"/>
        <v>0.04</v>
      </c>
      <c r="I10">
        <f t="shared" si="0"/>
        <v>1.282787192093634E-2</v>
      </c>
      <c r="J10">
        <f t="shared" si="0"/>
        <v>0</v>
      </c>
      <c r="K10">
        <f t="shared" si="2"/>
        <v>0.95130180370986972</v>
      </c>
      <c r="L10" s="2">
        <f t="shared" si="3"/>
        <v>1.0841296756308061</v>
      </c>
    </row>
    <row r="11" spans="1:12" x14ac:dyDescent="0.25">
      <c r="A11">
        <v>29</v>
      </c>
      <c r="B11">
        <v>319887</v>
      </c>
      <c r="C11">
        <v>48</v>
      </c>
      <c r="D11">
        <v>8.6538500000000003</v>
      </c>
      <c r="E11">
        <v>63.452800000000003</v>
      </c>
      <c r="F11">
        <v>6.0440899999999997</v>
      </c>
      <c r="H11">
        <f t="shared" si="1"/>
        <v>0.32</v>
      </c>
      <c r="I11">
        <f t="shared" si="0"/>
        <v>0</v>
      </c>
      <c r="J11">
        <f t="shared" si="0"/>
        <v>0.22674271812660685</v>
      </c>
      <c r="K11">
        <f t="shared" si="2"/>
        <v>0.53872902977943737</v>
      </c>
      <c r="L11" s="2">
        <f t="shared" si="3"/>
        <v>2.1789571841592581</v>
      </c>
    </row>
    <row r="12" spans="1:12" x14ac:dyDescent="0.25">
      <c r="A12">
        <v>30</v>
      </c>
      <c r="B12">
        <v>352036</v>
      </c>
      <c r="C12">
        <v>66</v>
      </c>
      <c r="D12">
        <v>13.974299999999999</v>
      </c>
      <c r="E12">
        <v>97.271299999999997</v>
      </c>
      <c r="F12">
        <v>5.9049399999999999</v>
      </c>
      <c r="H12">
        <f t="shared" si="1"/>
        <v>0.5</v>
      </c>
      <c r="I12">
        <f t="shared" si="0"/>
        <v>0.88521467135857312</v>
      </c>
      <c r="J12">
        <f t="shared" si="0"/>
        <v>0.64736193388945751</v>
      </c>
      <c r="K12">
        <f t="shared" si="2"/>
        <v>0.60726704954045307</v>
      </c>
      <c r="L12" s="2">
        <f t="shared" si="3"/>
        <v>4.9345675225673986</v>
      </c>
    </row>
    <row r="13" spans="1:12" x14ac:dyDescent="0.25">
      <c r="A13">
        <v>31</v>
      </c>
      <c r="B13">
        <v>363427</v>
      </c>
      <c r="C13">
        <v>20</v>
      </c>
      <c r="D13">
        <v>9.3991299999999995</v>
      </c>
      <c r="E13">
        <v>49.233800000000002</v>
      </c>
      <c r="F13">
        <v>5.27325</v>
      </c>
      <c r="H13">
        <f t="shared" si="1"/>
        <v>0.04</v>
      </c>
      <c r="I13">
        <f t="shared" si="0"/>
        <v>0.12399943430914995</v>
      </c>
      <c r="J13">
        <f t="shared" si="0"/>
        <v>4.9893223650743765E-2</v>
      </c>
      <c r="K13">
        <f t="shared" si="2"/>
        <v>0.91840453932008714</v>
      </c>
      <c r="L13" s="2">
        <f t="shared" si="3"/>
        <v>1.3120836445814683</v>
      </c>
    </row>
    <row r="14" spans="1:12" x14ac:dyDescent="0.25">
      <c r="A14">
        <v>32</v>
      </c>
      <c r="B14">
        <v>377728</v>
      </c>
      <c r="C14">
        <v>54</v>
      </c>
      <c r="D14">
        <v>9.3112999999999992</v>
      </c>
      <c r="E14">
        <v>72.3994</v>
      </c>
      <c r="F14">
        <v>5.9204100000000004</v>
      </c>
      <c r="H14">
        <f t="shared" si="1"/>
        <v>0.38</v>
      </c>
      <c r="I14">
        <f t="shared" si="0"/>
        <v>0.10938630861763443</v>
      </c>
      <c r="J14">
        <f t="shared" si="0"/>
        <v>0.33801648472606927</v>
      </c>
      <c r="K14">
        <f t="shared" si="2"/>
        <v>0.59964733580920659</v>
      </c>
      <c r="L14" s="2">
        <f t="shared" si="3"/>
        <v>2.8630830986050491</v>
      </c>
    </row>
    <row r="15" spans="1:12" x14ac:dyDescent="0.25">
      <c r="A15">
        <v>33</v>
      </c>
      <c r="B15">
        <v>412518</v>
      </c>
      <c r="C15">
        <v>66</v>
      </c>
      <c r="D15">
        <v>12.1022</v>
      </c>
      <c r="E15">
        <v>88.139700000000005</v>
      </c>
      <c r="F15">
        <v>6.8598100000000004</v>
      </c>
      <c r="H15">
        <f t="shared" si="1"/>
        <v>0.5</v>
      </c>
      <c r="I15">
        <f t="shared" si="0"/>
        <v>0.57373530659612171</v>
      </c>
      <c r="J15">
        <f t="shared" si="0"/>
        <v>0.53378722091697073</v>
      </c>
      <c r="K15">
        <f t="shared" si="2"/>
        <v>0.1369479771063804</v>
      </c>
      <c r="L15" s="2">
        <f t="shared" si="3"/>
        <v>3.8120449464534145</v>
      </c>
    </row>
    <row r="16" spans="1:12" x14ac:dyDescent="0.25">
      <c r="A16">
        <v>34</v>
      </c>
      <c r="B16">
        <v>426416</v>
      </c>
      <c r="C16">
        <v>42</v>
      </c>
      <c r="D16">
        <v>11.668799999999999</v>
      </c>
      <c r="E16">
        <v>68.4178</v>
      </c>
      <c r="F16">
        <v>5.80328</v>
      </c>
      <c r="H16">
        <f t="shared" si="1"/>
        <v>0.26</v>
      </c>
      <c r="I16">
        <f t="shared" si="0"/>
        <v>0.5016263611936076</v>
      </c>
      <c r="J16">
        <f t="shared" si="0"/>
        <v>0.28849514375939811</v>
      </c>
      <c r="K16">
        <f t="shared" si="2"/>
        <v>0.65733945406007122</v>
      </c>
      <c r="L16" s="2">
        <f t="shared" si="3"/>
        <v>2.8044512465318729</v>
      </c>
    </row>
    <row r="17" spans="1:12" x14ac:dyDescent="0.25">
      <c r="A17">
        <v>36</v>
      </c>
      <c r="B17">
        <v>459446</v>
      </c>
      <c r="C17">
        <v>34</v>
      </c>
      <c r="D17">
        <v>9.69285</v>
      </c>
      <c r="E17">
        <v>61.373600000000003</v>
      </c>
      <c r="F17">
        <v>5.1075900000000001</v>
      </c>
      <c r="H17">
        <f t="shared" si="1"/>
        <v>0.18</v>
      </c>
      <c r="I17">
        <f t="shared" si="0"/>
        <v>0.1728684685584034</v>
      </c>
      <c r="J17">
        <f t="shared" si="0"/>
        <v>0.20088256840340446</v>
      </c>
      <c r="K17">
        <f t="shared" si="2"/>
        <v>1</v>
      </c>
      <c r="L17" s="2">
        <f t="shared" si="3"/>
        <v>2.315516173768617</v>
      </c>
    </row>
    <row r="18" spans="1:12" x14ac:dyDescent="0.25">
      <c r="A18">
        <v>37</v>
      </c>
      <c r="B18">
        <v>472428</v>
      </c>
      <c r="C18">
        <v>50</v>
      </c>
      <c r="D18">
        <v>9.7038399999999996</v>
      </c>
      <c r="E18">
        <v>68.47</v>
      </c>
      <c r="F18">
        <v>6.3251299999999997</v>
      </c>
      <c r="H18">
        <f t="shared" si="1"/>
        <v>0.34</v>
      </c>
      <c r="I18">
        <f t="shared" si="1"/>
        <v>0.17469698104103745</v>
      </c>
      <c r="J18">
        <f t="shared" si="1"/>
        <v>0.28914438376302987</v>
      </c>
      <c r="K18">
        <f t="shared" si="2"/>
        <v>0.4003034094155431</v>
      </c>
      <c r="L18" s="2">
        <f t="shared" si="3"/>
        <v>2.4624335417456704</v>
      </c>
    </row>
    <row r="19" spans="1:12" x14ac:dyDescent="0.25">
      <c r="A19">
        <v>38</v>
      </c>
      <c r="B19">
        <v>483336</v>
      </c>
      <c r="C19">
        <v>50</v>
      </c>
      <c r="D19">
        <v>9.8748500000000003</v>
      </c>
      <c r="E19">
        <v>74.754800000000003</v>
      </c>
      <c r="F19">
        <v>5.8086599999999997</v>
      </c>
      <c r="H19">
        <f t="shared" si="1"/>
        <v>0.34</v>
      </c>
      <c r="I19">
        <f t="shared" si="1"/>
        <v>0.20314956699693035</v>
      </c>
      <c r="J19">
        <f t="shared" si="1"/>
        <v>0.36731188519645736</v>
      </c>
      <c r="K19">
        <f t="shared" si="2"/>
        <v>0.65468954715159655</v>
      </c>
      <c r="L19" s="2">
        <f t="shared" si="3"/>
        <v>2.9797747697378991</v>
      </c>
    </row>
    <row r="20" spans="1:12" x14ac:dyDescent="0.25">
      <c r="A20">
        <v>39</v>
      </c>
      <c r="B20">
        <v>549897</v>
      </c>
      <c r="C20">
        <v>62</v>
      </c>
      <c r="D20">
        <v>10.870900000000001</v>
      </c>
      <c r="E20">
        <v>79.988600000000005</v>
      </c>
      <c r="F20">
        <v>5.9278199999999996</v>
      </c>
      <c r="H20">
        <f t="shared" si="1"/>
        <v>0.46</v>
      </c>
      <c r="I20">
        <f t="shared" si="1"/>
        <v>0.36887202908316502</v>
      </c>
      <c r="J20">
        <f t="shared" si="1"/>
        <v>0.43240752372151342</v>
      </c>
      <c r="K20">
        <f t="shared" si="2"/>
        <v>0.59599755696314782</v>
      </c>
      <c r="L20" s="2">
        <f t="shared" si="3"/>
        <v>3.6420921572108531</v>
      </c>
    </row>
    <row r="21" spans="1:12" x14ac:dyDescent="0.25">
      <c r="A21">
        <v>40</v>
      </c>
      <c r="B21">
        <v>562350</v>
      </c>
      <c r="C21">
        <v>52</v>
      </c>
      <c r="D21">
        <v>9.8627300000000009</v>
      </c>
      <c r="E21">
        <v>72.371799999999993</v>
      </c>
      <c r="F21">
        <v>7.0247900000000003</v>
      </c>
      <c r="H21">
        <f t="shared" si="1"/>
        <v>0.36</v>
      </c>
      <c r="I21">
        <f t="shared" si="1"/>
        <v>0.20113304549651864</v>
      </c>
      <c r="J21">
        <f t="shared" si="1"/>
        <v>0.33767320840230985</v>
      </c>
      <c r="K21">
        <f t="shared" si="2"/>
        <v>5.5687448898170677E-2</v>
      </c>
      <c r="L21" s="2">
        <f t="shared" si="3"/>
        <v>2.3498401196016188</v>
      </c>
    </row>
    <row r="22" spans="1:12" x14ac:dyDescent="0.25">
      <c r="A22">
        <v>41</v>
      </c>
      <c r="B22">
        <v>578011</v>
      </c>
      <c r="C22">
        <v>60</v>
      </c>
      <c r="D22">
        <v>11.3513</v>
      </c>
      <c r="E22">
        <v>81.770300000000006</v>
      </c>
      <c r="F22">
        <v>6.1819600000000001</v>
      </c>
      <c r="H22">
        <f t="shared" si="1"/>
        <v>0.44</v>
      </c>
      <c r="I22">
        <f t="shared" si="1"/>
        <v>0.44880081858793586</v>
      </c>
      <c r="J22">
        <f t="shared" si="1"/>
        <v>0.45456750292593323</v>
      </c>
      <c r="K22">
        <f t="shared" si="2"/>
        <v>0.4708214711416272</v>
      </c>
      <c r="L22" s="2">
        <f t="shared" si="3"/>
        <v>3.6033247985073622</v>
      </c>
    </row>
    <row r="23" spans="1:12" x14ac:dyDescent="0.25">
      <c r="A23">
        <v>42</v>
      </c>
      <c r="B23">
        <v>594700</v>
      </c>
      <c r="C23">
        <v>60</v>
      </c>
      <c r="D23">
        <v>11.273400000000001</v>
      </c>
      <c r="E23">
        <v>76.545900000000003</v>
      </c>
      <c r="F23">
        <v>6.8217499999999998</v>
      </c>
      <c r="H23">
        <f t="shared" si="1"/>
        <v>0.44</v>
      </c>
      <c r="I23">
        <f t="shared" si="1"/>
        <v>0.43583984293759942</v>
      </c>
      <c r="J23">
        <f t="shared" si="1"/>
        <v>0.3895887773517227</v>
      </c>
      <c r="K23">
        <f t="shared" si="2"/>
        <v>0.15569434456670594</v>
      </c>
      <c r="L23" s="2">
        <f t="shared" si="3"/>
        <v>3.0803005195594735</v>
      </c>
    </row>
    <row r="24" spans="1:12" x14ac:dyDescent="0.25">
      <c r="A24">
        <v>43</v>
      </c>
      <c r="B24">
        <v>622152</v>
      </c>
      <c r="C24">
        <v>80</v>
      </c>
      <c r="D24">
        <v>12.4178</v>
      </c>
      <c r="E24">
        <v>95.816100000000006</v>
      </c>
      <c r="F24">
        <v>5.9253600000000004</v>
      </c>
      <c r="H24">
        <f t="shared" si="1"/>
        <v>0.64</v>
      </c>
      <c r="I24">
        <f>(D24-D$28)/(D$29-D$28)</f>
        <v>0.62624472784446827</v>
      </c>
      <c r="J24">
        <f t="shared" si="1"/>
        <v>0.62926281409472695</v>
      </c>
      <c r="K24">
        <f t="shared" si="2"/>
        <v>0.59720922443430879</v>
      </c>
      <c r="L24" s="2">
        <f t="shared" si="3"/>
        <v>5.0312423945629572</v>
      </c>
    </row>
    <row r="25" spans="1:12" x14ac:dyDescent="0.25">
      <c r="A25">
        <v>44</v>
      </c>
      <c r="B25">
        <v>652071</v>
      </c>
      <c r="C25">
        <v>56</v>
      </c>
      <c r="D25">
        <v>11.259</v>
      </c>
      <c r="E25">
        <v>79.459999999999994</v>
      </c>
      <c r="F25">
        <v>6.8979699999999999</v>
      </c>
      <c r="H25">
        <f t="shared" si="1"/>
        <v>0.4</v>
      </c>
      <c r="I25">
        <f t="shared" si="1"/>
        <v>0.43344397580839727</v>
      </c>
      <c r="J25">
        <f t="shared" si="1"/>
        <v>0.42583303586864452</v>
      </c>
      <c r="K25">
        <f t="shared" si="2"/>
        <v>0.11815235487080489</v>
      </c>
      <c r="L25" s="2">
        <f t="shared" si="3"/>
        <v>3.0290954382851361</v>
      </c>
    </row>
    <row r="27" spans="1:12" x14ac:dyDescent="0.25">
      <c r="K27" t="s">
        <v>19</v>
      </c>
      <c r="L27" s="1">
        <f>INDEX(A2:L25, MATCH(MIN(L2:L25),L2:L25,0),1)</f>
        <v>23</v>
      </c>
    </row>
    <row r="28" spans="1:12" x14ac:dyDescent="0.25">
      <c r="A28" t="s">
        <v>10</v>
      </c>
      <c r="C28">
        <f>MIN(C2:C25)</f>
        <v>16</v>
      </c>
      <c r="D28">
        <f>MIN(D2:D25)</f>
        <v>8.6538500000000003</v>
      </c>
      <c r="E28">
        <f t="shared" ref="E28:F28" si="4">MIN(E2:E25)</f>
        <v>45.222299999999997</v>
      </c>
      <c r="F28">
        <f t="shared" si="4"/>
        <v>5.1075900000000001</v>
      </c>
    </row>
    <row r="29" spans="1:12" x14ac:dyDescent="0.25">
      <c r="A29" t="s">
        <v>11</v>
      </c>
      <c r="C29">
        <f>MAX(C2:C25)</f>
        <v>116</v>
      </c>
      <c r="D29">
        <f t="shared" ref="D29:F29" si="5">MAX(D2:D25)</f>
        <v>14.664199999999999</v>
      </c>
      <c r="E29">
        <f t="shared" si="5"/>
        <v>125.624</v>
      </c>
      <c r="F29">
        <f t="shared" si="5"/>
        <v>7.1378500000000003</v>
      </c>
    </row>
    <row r="30" spans="1:12" x14ac:dyDescent="0.25">
      <c r="A30" t="s">
        <v>12</v>
      </c>
      <c r="C30">
        <f>AVERAGE(C2:C25)</f>
        <v>53.25</v>
      </c>
      <c r="D30">
        <f t="shared" ref="D30:F30" si="6">AVERAGE(D2:D25)</f>
        <v>10.914804166666668</v>
      </c>
      <c r="E30">
        <f t="shared" si="6"/>
        <v>75.250174999999984</v>
      </c>
      <c r="F30">
        <f t="shared" si="6"/>
        <v>6.110406666666667</v>
      </c>
    </row>
    <row r="31" spans="1:12" x14ac:dyDescent="0.25">
      <c r="A31" t="s">
        <v>13</v>
      </c>
      <c r="C31">
        <f>_xlfn.STDEV.S(C2:C25)</f>
        <v>21.271025404035662</v>
      </c>
      <c r="D31">
        <f t="shared" ref="D31:F31" si="7">_xlfn.STDEV.S(D2:D25)</f>
        <v>1.6523751956789028</v>
      </c>
      <c r="E31">
        <f t="shared" si="7"/>
        <v>18.415879286619774</v>
      </c>
      <c r="F31">
        <f t="shared" si="7"/>
        <v>0.60115968429626787</v>
      </c>
    </row>
    <row r="33" spans="2:5" ht="18" x14ac:dyDescent="0.35">
      <c r="B33" t="s">
        <v>14</v>
      </c>
      <c r="C33" t="s">
        <v>15</v>
      </c>
      <c r="D33" t="s">
        <v>16</v>
      </c>
      <c r="E33" t="s">
        <v>17</v>
      </c>
    </row>
    <row r="34" spans="2:5" x14ac:dyDescent="0.25">
      <c r="B34">
        <v>3</v>
      </c>
      <c r="C34">
        <v>1</v>
      </c>
      <c r="D34">
        <v>3</v>
      </c>
      <c r="E34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Frame3</vt:lpstr>
      <vt:lpstr>Frame2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Csorvási Gábor</dc:creator>
  <cp:lastModifiedBy>Csorvási Gábor</cp:lastModifiedBy>
  <dcterms:created xsi:type="dcterms:W3CDTF">2015-04-23T14:40:09Z</dcterms:created>
  <dcterms:modified xsi:type="dcterms:W3CDTF">2015-04-24T01:14:02Z</dcterms:modified>
</cp:coreProperties>
</file>