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3er Semestre\Administración\"/>
    </mc:Choice>
  </mc:AlternateContent>
  <bookViews>
    <workbookView xWindow="0" yWindow="0" windowWidth="23040" windowHeight="10896" xr2:uid="{16F79297-C3D0-4ED2-9FAC-967F25732D01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B13" i="1"/>
  <c r="C10" i="1"/>
  <c r="C8" i="1"/>
  <c r="C7" i="1"/>
  <c r="B19" i="1"/>
  <c r="B16" i="1"/>
  <c r="D8" i="1"/>
  <c r="B8" i="1"/>
  <c r="D7" i="1"/>
  <c r="D9" i="1" s="1"/>
  <c r="D11" i="1" s="1"/>
  <c r="B7" i="1"/>
  <c r="B9" i="1" s="1"/>
  <c r="B11" i="1" s="1"/>
  <c r="D10" i="1"/>
  <c r="B10" i="1"/>
  <c r="C9" i="1" l="1"/>
  <c r="C11" i="1" s="1"/>
</calcChain>
</file>

<file path=xl/sharedStrings.xml><?xml version="1.0" encoding="utf-8"?>
<sst xmlns="http://schemas.openxmlformats.org/spreadsheetml/2006/main" count="13" uniqueCount="13">
  <si>
    <t>(=) Margen de Contribución ( C )</t>
  </si>
  <si>
    <t>(-) Gastos Varibles Totales ( U )</t>
  </si>
  <si>
    <t>Unidades Vendidas ( Q )</t>
  </si>
  <si>
    <t>(-) Costos Fijos ( F )</t>
  </si>
  <si>
    <t>(=) Ingreso Neto de Operación</t>
  </si>
  <si>
    <t>PEQ</t>
  </si>
  <si>
    <t>Precio (P)</t>
  </si>
  <si>
    <t>Costo de Venta por Unidad (CV)</t>
  </si>
  <si>
    <t>Costo Fijo (CF)</t>
  </si>
  <si>
    <t>Ingresos Ventas ( TR )</t>
  </si>
  <si>
    <t>Costos Totales</t>
  </si>
  <si>
    <t>unidades</t>
  </si>
  <si>
    <t>TR en PEQ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</si>
</sst>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6" xfId="0" applyFont="1" applyBorder="1"/>
    <xf numFmtId="0" fontId="1" fillId="0" borderId="19" xfId="0" applyFont="1" applyBorder="1"/>
    <xf numFmtId="0" fontId="1" fillId="0" borderId="1" xfId="0" applyFont="1" applyBorder="1"/>
    <xf numFmtId="0" fontId="1" fillId="0" borderId="20" xfId="0" applyFont="1" applyBorder="1"/>
    <xf numFmtId="164" fontId="1" fillId="0" borderId="17" xfId="0" applyNumberFormat="1" applyFont="1" applyBorder="1"/>
    <xf numFmtId="164" fontId="1" fillId="0" borderId="18" xfId="0" applyNumberFormat="1" applyFont="1" applyBorder="1"/>
    <xf numFmtId="164" fontId="1" fillId="0" borderId="12" xfId="0" applyNumberFormat="1" applyFont="1" applyBorder="1"/>
    <xf numFmtId="164" fontId="1" fillId="0" borderId="14" xfId="0" applyNumberFormat="1" applyFont="1" applyBorder="1"/>
    <xf numFmtId="164" fontId="1" fillId="0" borderId="13" xfId="0" applyNumberFormat="1" applyFont="1" applyBorder="1"/>
    <xf numFmtId="164" fontId="1" fillId="0" borderId="15" xfId="0" applyNumberFormat="1" applyFont="1" applyBorder="1"/>
    <xf numFmtId="164" fontId="1" fillId="0" borderId="11" xfId="0" applyNumberFormat="1" applyFont="1" applyBorder="1"/>
    <xf numFmtId="0" fontId="1" fillId="0" borderId="21" xfId="0" applyFont="1" applyBorder="1"/>
    <xf numFmtId="0" fontId="1" fillId="0" borderId="0" xfId="0" applyFont="1" applyBorder="1"/>
    <xf numFmtId="0" fontId="1" fillId="0" borderId="5" xfId="0" applyFont="1" applyBorder="1" applyAlignment="1">
      <alignment horizontal="right"/>
    </xf>
    <xf numFmtId="0" fontId="1" fillId="0" borderId="22" xfId="0" applyFont="1" applyBorder="1"/>
    <xf numFmtId="164" fontId="1" fillId="0" borderId="0" xfId="0" applyNumberFormat="1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BC02E80-BB5F-4576-99B4-4F2082F027C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Punto de Equilibrio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Ingreso Ventas (TR)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Hoja1!$B$6:$D$6</c:f>
              <c:numCache>
                <c:formatCode>General</c:formatCode>
                <c:ptCount val="3"/>
                <c:pt idx="0">
                  <c:v>4000</c:v>
                </c:pt>
                <c:pt idx="1">
                  <c:v>5000</c:v>
                </c:pt>
                <c:pt idx="2">
                  <c:v>7000</c:v>
                </c:pt>
              </c:numCache>
            </c:numRef>
          </c:cat>
          <c:val>
            <c:numRef>
              <c:f>Hoja1!$B$7:$D$7</c:f>
              <c:numCache>
                <c:formatCode>"$"#,##0.00</c:formatCode>
                <c:ptCount val="3"/>
                <c:pt idx="0">
                  <c:v>400000</c:v>
                </c:pt>
                <c:pt idx="1">
                  <c:v>500000</c:v>
                </c:pt>
                <c:pt idx="2">
                  <c:v>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B-42E5-AAC6-876B6CC5CA0A}"/>
            </c:ext>
          </c:extLst>
        </c:ser>
        <c:ser>
          <c:idx val="1"/>
          <c:order val="1"/>
          <c:tx>
            <c:v>Costos Variables Totales (CV)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Hoja1!$B$8:$D$8</c:f>
              <c:numCache>
                <c:formatCode>"$"#,##0.00</c:formatCode>
                <c:ptCount val="3"/>
                <c:pt idx="0">
                  <c:v>150000</c:v>
                </c:pt>
                <c:pt idx="1">
                  <c:v>187500</c:v>
                </c:pt>
                <c:pt idx="2">
                  <c:v>262500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B-42E5-AAC6-876B6CC5CA0A}"/>
            </c:ext>
          </c:extLst>
        </c:ser>
        <c:ser>
          <c:idx val="2"/>
          <c:order val="2"/>
          <c:tx>
            <c:v>Costos Fijos (F)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Hoja1!$B$10:$D$10</c:f>
              <c:numCache>
                <c:formatCode>"$"#,##0.00</c:formatCode>
                <c:ptCount val="3"/>
                <c:pt idx="0">
                  <c:v>312500</c:v>
                </c:pt>
                <c:pt idx="1">
                  <c:v>312500</c:v>
                </c:pt>
                <c:pt idx="2">
                  <c:v>312500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B-42E5-AAC6-876B6CC5CA0A}"/>
            </c:ext>
          </c:extLst>
        </c:ser>
        <c:ser>
          <c:idx val="3"/>
          <c:order val="3"/>
          <c:tx>
            <c:v>Ingreso Neto de Operación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Hoja1!$B$11:$D$11</c:f>
              <c:numCache>
                <c:formatCode>"$"#,##0.00</c:formatCode>
                <c:ptCount val="3"/>
                <c:pt idx="0">
                  <c:v>-62500</c:v>
                </c:pt>
                <c:pt idx="1">
                  <c:v>0</c:v>
                </c:pt>
                <c:pt idx="2">
                  <c:v>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6B-42E5-AAC6-876B6CC5CA0A}"/>
            </c:ext>
          </c:extLst>
        </c:ser>
        <c:ser>
          <c:idx val="4"/>
          <c:order val="4"/>
          <c:tx>
            <c:v>Costos Totales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Hoja1!$B$13:$D$13</c:f>
              <c:numCache>
                <c:formatCode>General</c:formatCode>
                <c:ptCount val="3"/>
                <c:pt idx="0">
                  <c:v>462500</c:v>
                </c:pt>
                <c:pt idx="1">
                  <c:v>500000</c:v>
                </c:pt>
                <c:pt idx="2">
                  <c:v>575000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6B-42E5-AAC6-876B6CC5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568432"/>
        <c:axId val="485565480"/>
      </c:lineChart>
      <c:catAx>
        <c:axId val="48556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 (Q)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5565480"/>
        <c:crosses val="autoZero"/>
        <c:auto val="1"/>
        <c:lblAlgn val="ctr"/>
        <c:lblOffset val="100"/>
        <c:noMultiLvlLbl val="0"/>
      </c:catAx>
      <c:valAx>
        <c:axId val="4855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Ventas</a:t>
                </a:r>
                <a:r>
                  <a:rPr lang="es-MX" baseline="0"/>
                  <a:t> o Ingresos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55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967740</xdr:colOff>
      <xdr:row>14</xdr:row>
      <xdr:rowOff>110490</xdr:rowOff>
    </xdr:from>
    <xdr:ext cx="584904" cy="3480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70BA040-9946-458B-8031-C024E5A91DB1}"/>
                </a:ext>
              </a:extLst>
            </xdr:cNvPr>
            <xdr:cNvSpPr txBox="1"/>
          </xdr:nvSpPr>
          <xdr:spPr>
            <a:xfrm>
              <a:off x="967740" y="2122170"/>
              <a:ext cx="584904" cy="3480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𝐶𝐹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𝐶𝑉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70BA040-9946-458B-8031-C024E5A91DB1}"/>
                </a:ext>
              </a:extLst>
            </xdr:cNvPr>
            <xdr:cNvSpPr txBox="1"/>
          </xdr:nvSpPr>
          <xdr:spPr>
            <a:xfrm>
              <a:off x="967740" y="2122170"/>
              <a:ext cx="584904" cy="3480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𝐶𝐹/((𝑃−𝐶𝑉))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1005840</xdr:colOff>
      <xdr:row>17</xdr:row>
      <xdr:rowOff>57150</xdr:rowOff>
    </xdr:from>
    <xdr:ext cx="454996" cy="4533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C6FBDE3-23AE-4D74-9E22-CD89B60DB7E9}"/>
                </a:ext>
              </a:extLst>
            </xdr:cNvPr>
            <xdr:cNvSpPr txBox="1"/>
          </xdr:nvSpPr>
          <xdr:spPr>
            <a:xfrm>
              <a:off x="1005840" y="2617470"/>
              <a:ext cx="454996" cy="453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𝐶𝐹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𝐶𝑉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C6FBDE3-23AE-4D74-9E22-CD89B60DB7E9}"/>
                </a:ext>
              </a:extLst>
            </xdr:cNvPr>
            <xdr:cNvSpPr txBox="1"/>
          </xdr:nvSpPr>
          <xdr:spPr>
            <a:xfrm>
              <a:off x="1005840" y="2617470"/>
              <a:ext cx="454996" cy="453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𝐶𝐹/(1−𝐶𝑉/𝑃)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4</xdr:col>
      <xdr:colOff>350520</xdr:colOff>
      <xdr:row>2</xdr:row>
      <xdr:rowOff>125730</xdr:rowOff>
    </xdr:from>
    <xdr:to>
      <xdr:col>10</xdr:col>
      <xdr:colOff>167640</xdr:colOff>
      <xdr:row>20</xdr:row>
      <xdr:rowOff>125730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67CA18-8833-4E04-AA3B-E52F84387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BE7B-8A56-434B-BF89-C56B4B406DA8}">
  <dimension ref="A1:D20"/>
  <sheetViews>
    <sheetView tabSelected="1" workbookViewId="0">
      <selection activeCell="A14" sqref="A14"/>
    </sheetView>
  </sheetViews>
  <sheetFormatPr baseColWidth="10" defaultRowHeight="14.4" x14ac:dyDescent="0.3"/>
  <cols>
    <col min="1" max="1" width="27" style="1" bestFit="1" customWidth="1"/>
    <col min="2" max="2" width="12.88671875" style="1" customWidth="1"/>
    <col min="3" max="4" width="12.44140625" style="1" customWidth="1"/>
    <col min="5" max="16384" width="11.5546875" style="1"/>
  </cols>
  <sheetData>
    <row r="1" spans="1:4" ht="15" thickBot="1" x14ac:dyDescent="0.35"/>
    <row r="2" spans="1:4" x14ac:dyDescent="0.3">
      <c r="A2" s="8" t="s">
        <v>6</v>
      </c>
      <c r="B2" s="21">
        <v>100</v>
      </c>
    </row>
    <row r="3" spans="1:4" x14ac:dyDescent="0.3">
      <c r="A3" s="9" t="s">
        <v>7</v>
      </c>
      <c r="B3" s="17">
        <v>37.5</v>
      </c>
    </row>
    <row r="4" spans="1:4" ht="15" thickBot="1" x14ac:dyDescent="0.35">
      <c r="A4" s="10" t="s">
        <v>8</v>
      </c>
      <c r="B4" s="19">
        <v>312500</v>
      </c>
    </row>
    <row r="5" spans="1:4" ht="15" thickBot="1" x14ac:dyDescent="0.35"/>
    <row r="6" spans="1:4" ht="15" thickBot="1" x14ac:dyDescent="0.35">
      <c r="A6" s="12" t="s">
        <v>2</v>
      </c>
      <c r="B6" s="13">
        <v>4000</v>
      </c>
      <c r="C6" s="13">
        <v>5000</v>
      </c>
      <c r="D6" s="14">
        <v>7000</v>
      </c>
    </row>
    <row r="7" spans="1:4" x14ac:dyDescent="0.3">
      <c r="A7" s="11" t="s">
        <v>9</v>
      </c>
      <c r="B7" s="15">
        <f>B6*B2</f>
        <v>400000</v>
      </c>
      <c r="C7" s="15">
        <f>C6*B2</f>
        <v>500000</v>
      </c>
      <c r="D7" s="16">
        <f>D6*B2</f>
        <v>700000</v>
      </c>
    </row>
    <row r="8" spans="1:4" x14ac:dyDescent="0.3">
      <c r="A8" s="9" t="s">
        <v>1</v>
      </c>
      <c r="B8" s="17">
        <f>B6*B3</f>
        <v>150000</v>
      </c>
      <c r="C8" s="17">
        <f>C6*B3</f>
        <v>187500</v>
      </c>
      <c r="D8" s="18">
        <f>D6*B3</f>
        <v>262500</v>
      </c>
    </row>
    <row r="9" spans="1:4" x14ac:dyDescent="0.3">
      <c r="A9" s="9" t="s">
        <v>0</v>
      </c>
      <c r="B9" s="17">
        <f>B7-B8</f>
        <v>250000</v>
      </c>
      <c r="C9" s="17">
        <f>C7-C8</f>
        <v>312500</v>
      </c>
      <c r="D9" s="18">
        <f>D7-D8</f>
        <v>437500</v>
      </c>
    </row>
    <row r="10" spans="1:4" x14ac:dyDescent="0.3">
      <c r="A10" s="9" t="s">
        <v>3</v>
      </c>
      <c r="B10" s="17">
        <f>B4</f>
        <v>312500</v>
      </c>
      <c r="C10" s="17">
        <f>B4</f>
        <v>312500</v>
      </c>
      <c r="D10" s="18">
        <f>B4</f>
        <v>312500</v>
      </c>
    </row>
    <row r="11" spans="1:4" ht="15" thickBot="1" x14ac:dyDescent="0.35">
      <c r="A11" s="10" t="s">
        <v>4</v>
      </c>
      <c r="B11" s="19">
        <f>B9-B10</f>
        <v>-62500</v>
      </c>
      <c r="C11" s="19">
        <f>C9-C10</f>
        <v>0</v>
      </c>
      <c r="D11" s="20">
        <f>D9-D10</f>
        <v>125000</v>
      </c>
    </row>
    <row r="13" spans="1:4" x14ac:dyDescent="0.3">
      <c r="A13" s="1" t="s">
        <v>10</v>
      </c>
      <c r="B13" s="1">
        <f>B8+B10</f>
        <v>462500</v>
      </c>
      <c r="C13" s="1">
        <f>C8+C10</f>
        <v>500000</v>
      </c>
      <c r="D13" s="1">
        <f>D8+D10</f>
        <v>575000</v>
      </c>
    </row>
    <row r="14" spans="1:4" ht="15" thickBot="1" x14ac:dyDescent="0.35"/>
    <row r="15" spans="1:4" x14ac:dyDescent="0.3">
      <c r="A15" s="2"/>
      <c r="B15" s="22"/>
      <c r="C15" s="3"/>
    </row>
    <row r="16" spans="1:4" x14ac:dyDescent="0.3">
      <c r="A16" s="4" t="s">
        <v>5</v>
      </c>
      <c r="B16" s="23">
        <f>B4/(B2-B3)</f>
        <v>5000</v>
      </c>
      <c r="C16" s="24" t="s">
        <v>11</v>
      </c>
    </row>
    <row r="17" spans="1:3" ht="15" thickBot="1" x14ac:dyDescent="0.35">
      <c r="A17" s="6"/>
      <c r="B17" s="25"/>
      <c r="C17" s="7"/>
    </row>
    <row r="18" spans="1:3" x14ac:dyDescent="0.3">
      <c r="A18" s="2"/>
      <c r="B18" s="22"/>
      <c r="C18" s="3"/>
    </row>
    <row r="19" spans="1:3" x14ac:dyDescent="0.3">
      <c r="A19" s="4" t="s">
        <v>12</v>
      </c>
      <c r="B19" s="26">
        <f>B4/(1-(B3/B2))</f>
        <v>500000</v>
      </c>
      <c r="C19" s="5"/>
    </row>
    <row r="20" spans="1:3" ht="15" thickBot="1" x14ac:dyDescent="0.35">
      <c r="A20" s="6"/>
      <c r="B20" s="25"/>
      <c r="C20" s="7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Calva</dc:creator>
  <cp:lastModifiedBy>Manuel Calva</cp:lastModifiedBy>
  <dcterms:created xsi:type="dcterms:W3CDTF">2017-11-04T20:42:27Z</dcterms:created>
  <dcterms:modified xsi:type="dcterms:W3CDTF">2017-11-04T21:55:54Z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87e734d8-32e5-483b-b9ff-8ccca0765539</vt:lpwstr>
  </property>
</Properties>
</file>