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Escuela\3er Semestre\Administración\"/>
    </mc:Choice>
  </mc:AlternateContent>
  <bookViews>
    <workbookView xWindow="0" yWindow="0" windowWidth="23040" windowHeight="10896" xr2:uid="{03EB4EE7-35F9-45AC-A8B1-B8E2E7979BF1}"/>
  </bookViews>
  <sheets>
    <sheet name="Estado de Resultados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4" l="1"/>
  <c r="C9" i="4"/>
  <c r="C12" i="4" s="1"/>
  <c r="H17" i="4"/>
  <c r="H6" i="4" l="1"/>
  <c r="C8" i="4"/>
  <c r="H8" i="4" s="1"/>
  <c r="D8" i="4" s="1"/>
  <c r="E9" i="4" s="1"/>
  <c r="E12" i="4" s="1"/>
  <c r="E14" i="4" s="1"/>
  <c r="D15" i="4" s="1"/>
  <c r="F8" i="4"/>
  <c r="H9" i="4"/>
  <c r="C11" i="4"/>
  <c r="H11" i="4" s="1"/>
  <c r="D11" i="4" s="1"/>
  <c r="H10" i="4"/>
  <c r="F10" i="4" s="1"/>
  <c r="F11" i="4"/>
  <c r="F13" i="4"/>
  <c r="H13" i="4"/>
  <c r="E16" i="4" l="1"/>
  <c r="E18" i="4" s="1"/>
  <c r="G11" i="4"/>
  <c r="H7" i="4"/>
  <c r="F7" i="4" s="1"/>
  <c r="G9" i="4" s="1"/>
  <c r="G8" i="4" l="1"/>
  <c r="G12" i="4"/>
  <c r="G14" i="4" s="1"/>
  <c r="H12" i="4"/>
  <c r="C14" i="4"/>
  <c r="B15" i="4" l="1"/>
  <c r="C16" i="4" s="1"/>
  <c r="F15" i="4"/>
  <c r="G16" i="4" s="1"/>
  <c r="G18" i="4" s="1"/>
  <c r="H14" i="4"/>
  <c r="H15" i="4" l="1"/>
  <c r="H16" i="4"/>
  <c r="C18" i="4"/>
  <c r="H18" i="4" s="1"/>
</calcChain>
</file>

<file path=xl/sharedStrings.xml><?xml version="1.0" encoding="utf-8"?>
<sst xmlns="http://schemas.openxmlformats.org/spreadsheetml/2006/main" count="27" uniqueCount="26">
  <si>
    <t>Estado de Resultados Proforma</t>
  </si>
  <si>
    <t>Ventas netas</t>
  </si>
  <si>
    <t>Utilidad bruta</t>
  </si>
  <si>
    <t>Utilidad/Pérdida de operación</t>
  </si>
  <si>
    <t>Utilidad/Pérdida del ejercicio antes de impuestos</t>
  </si>
  <si>
    <t>Impuesto sobre la renta</t>
  </si>
  <si>
    <t>Utilidad/Pérdida neta del ejercicio</t>
  </si>
  <si>
    <t>Autorizado por:</t>
  </si>
  <si>
    <t>Realizado por:</t>
  </si>
  <si>
    <t>_____________________</t>
  </si>
  <si>
    <t>Don Timoti Cortez</t>
  </si>
  <si>
    <t>C.P. Ramón Valdez</t>
  </si>
  <si>
    <t>Propietario</t>
  </si>
  <si>
    <t>Contador General</t>
  </si>
  <si>
    <t>Del 1 enero al 31 de diciembre</t>
  </si>
  <si>
    <t>Gastos por Intereses</t>
  </si>
  <si>
    <t>Gastos Operativos (fijo)</t>
  </si>
  <si>
    <t>Gastos Operativos (variable)</t>
  </si>
  <si>
    <t>Costo de lo vendido (fijo)</t>
  </si>
  <si>
    <t>Costo de lo vendido (variable)</t>
  </si>
  <si>
    <t>Metroline Manufacturing S.A. de C.V.</t>
  </si>
  <si>
    <t>Utilidad/Pérdida del ejercicio después de impuestos</t>
  </si>
  <si>
    <t>Dividendo en efectivo</t>
  </si>
  <si>
    <t>Porcentaje Ventas</t>
  </si>
  <si>
    <t>%</t>
  </si>
  <si>
    <t>Costos F /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</si>
</sst>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0" fontId="0" fillId="0" borderId="12" xfId="0" applyNumberFormat="1" applyBorder="1"/>
    <xf numFmtId="0" fontId="2" fillId="2" borderId="4" xfId="0" applyFont="1" applyFill="1" applyBorder="1"/>
    <xf numFmtId="164" fontId="1" fillId="0" borderId="11" xfId="0" applyNumberFormat="1" applyFont="1" applyFill="1" applyBorder="1"/>
    <xf numFmtId="164" fontId="1" fillId="2" borderId="5" xfId="0" applyNumberFormat="1" applyFont="1" applyFill="1" applyBorder="1"/>
    <xf numFmtId="0" fontId="0" fillId="0" borderId="4" xfId="0" applyFont="1" applyBorder="1"/>
    <xf numFmtId="164" fontId="0" fillId="0" borderId="13" xfId="0" applyNumberFormat="1" applyBorder="1"/>
    <xf numFmtId="164" fontId="0" fillId="0" borderId="5" xfId="0" applyNumberFormat="1" applyBorder="1"/>
    <xf numFmtId="164" fontId="0" fillId="0" borderId="11" xfId="0" applyNumberFormat="1" applyBorder="1"/>
    <xf numFmtId="164" fontId="0" fillId="2" borderId="5" xfId="0" applyNumberFormat="1" applyFill="1" applyBorder="1"/>
    <xf numFmtId="0" fontId="2" fillId="3" borderId="6" xfId="0" applyFont="1" applyFill="1" applyBorder="1"/>
    <xf numFmtId="164" fontId="0" fillId="0" borderId="14" xfId="0" applyNumberFormat="1" applyBorder="1"/>
    <xf numFmtId="164" fontId="0" fillId="3" borderId="8" xfId="0" applyNumberFormat="1" applyFill="1" applyBorder="1"/>
    <xf numFmtId="10" fontId="0" fillId="0" borderId="15" xfId="0" applyNumberForma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64" fontId="1" fillId="0" borderId="18" xfId="0" applyNumberFormat="1" applyFont="1" applyFill="1" applyBorder="1"/>
    <xf numFmtId="164" fontId="1" fillId="2" borderId="3" xfId="0" applyNumberFormat="1" applyFont="1" applyFill="1" applyBorder="1"/>
    <xf numFmtId="164" fontId="1" fillId="0" borderId="17" xfId="0" applyNumberFormat="1" applyFont="1" applyFill="1" applyBorder="1"/>
    <xf numFmtId="164" fontId="0" fillId="0" borderId="17" xfId="0" applyNumberFormat="1" applyBorder="1"/>
    <xf numFmtId="164" fontId="0" fillId="0" borderId="19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C382AFE-9193-4F7D-B1D4-690DF253A00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FE88-3C44-445A-A456-134F0A9084C9}">
  <sheetPr>
    <pageSetUpPr fitToPage="1"/>
  </sheetPr>
  <dimension ref="A1:H28"/>
  <sheetViews>
    <sheetView tabSelected="1" zoomScaleNormal="100" workbookViewId="0">
      <selection activeCell="G24" sqref="G24"/>
    </sheetView>
  </sheetViews>
  <sheetFormatPr baseColWidth="10" defaultRowHeight="14.4" x14ac:dyDescent="0.3"/>
  <cols>
    <col min="1" max="1" width="45" bestFit="1" customWidth="1"/>
    <col min="2" max="2" width="11.33203125" customWidth="1"/>
    <col min="3" max="3" width="12.44140625" bestFit="1" customWidth="1"/>
    <col min="4" max="5" width="12.44140625" customWidth="1"/>
    <col min="6" max="6" width="11" bestFit="1" customWidth="1"/>
    <col min="7" max="7" width="12.44140625" bestFit="1" customWidth="1"/>
    <col min="8" max="8" width="9.77734375" bestFit="1" customWidth="1"/>
    <col min="9" max="9" width="17" customWidth="1"/>
    <col min="10" max="10" width="4.109375" customWidth="1"/>
    <col min="11" max="11" width="11.21875" bestFit="1" customWidth="1"/>
    <col min="12" max="12" width="3.77734375" customWidth="1"/>
    <col min="13" max="13" width="35.77734375" bestFit="1" customWidth="1"/>
    <col min="14" max="14" width="3.109375" customWidth="1"/>
    <col min="15" max="15" width="12.21875" customWidth="1"/>
  </cols>
  <sheetData>
    <row r="1" spans="1:8" x14ac:dyDescent="0.3">
      <c r="A1" s="17" t="s">
        <v>20</v>
      </c>
      <c r="B1" s="18"/>
      <c r="C1" s="18"/>
      <c r="D1" s="18"/>
      <c r="E1" s="18"/>
      <c r="F1" s="18"/>
      <c r="G1" s="18"/>
      <c r="H1" s="19"/>
    </row>
    <row r="2" spans="1:8" x14ac:dyDescent="0.3">
      <c r="A2" s="20" t="s">
        <v>0</v>
      </c>
      <c r="B2" s="21"/>
      <c r="C2" s="21"/>
      <c r="D2" s="21"/>
      <c r="E2" s="21"/>
      <c r="F2" s="21"/>
      <c r="G2" s="21"/>
      <c r="H2" s="22"/>
    </row>
    <row r="3" spans="1:8" ht="15" thickBot="1" x14ac:dyDescent="0.35">
      <c r="A3" s="23" t="s">
        <v>14</v>
      </c>
      <c r="B3" s="24"/>
      <c r="C3" s="24"/>
      <c r="D3" s="24"/>
      <c r="E3" s="24"/>
      <c r="F3" s="24"/>
      <c r="G3" s="24"/>
      <c r="H3" s="25"/>
    </row>
    <row r="4" spans="1:8" ht="15" thickBot="1" x14ac:dyDescent="0.35">
      <c r="A4" s="28"/>
      <c r="B4" s="17">
        <v>2015</v>
      </c>
      <c r="C4" s="19"/>
      <c r="D4" s="17">
        <v>2016</v>
      </c>
      <c r="E4" s="18"/>
      <c r="F4" s="18"/>
      <c r="G4" s="19"/>
      <c r="H4" s="28" t="s">
        <v>24</v>
      </c>
    </row>
    <row r="5" spans="1:8" ht="15" thickBot="1" x14ac:dyDescent="0.35">
      <c r="A5" s="29"/>
      <c r="B5" s="23"/>
      <c r="C5" s="25"/>
      <c r="D5" s="26" t="s">
        <v>23</v>
      </c>
      <c r="E5" s="27"/>
      <c r="F5" s="26" t="s">
        <v>25</v>
      </c>
      <c r="G5" s="27"/>
      <c r="H5" s="29"/>
    </row>
    <row r="6" spans="1:8" x14ac:dyDescent="0.3">
      <c r="A6" s="2" t="s">
        <v>1</v>
      </c>
      <c r="B6" s="30"/>
      <c r="C6" s="31">
        <v>1400000</v>
      </c>
      <c r="D6" s="3"/>
      <c r="E6" s="4">
        <v>1500000</v>
      </c>
      <c r="F6" s="3"/>
      <c r="G6" s="4">
        <v>1500000</v>
      </c>
      <c r="H6" s="1">
        <f>$C$6/C6</f>
        <v>1</v>
      </c>
    </row>
    <row r="7" spans="1:8" x14ac:dyDescent="0.3">
      <c r="A7" s="5" t="s">
        <v>19</v>
      </c>
      <c r="B7" s="32">
        <v>700000</v>
      </c>
      <c r="C7" s="6"/>
      <c r="D7" s="3"/>
      <c r="E7" s="6"/>
      <c r="F7" s="3">
        <f>G6*$H$7</f>
        <v>750000</v>
      </c>
      <c r="G7" s="6"/>
      <c r="H7" s="1">
        <f>B7/$C$6</f>
        <v>0.5</v>
      </c>
    </row>
    <row r="8" spans="1:8" x14ac:dyDescent="0.3">
      <c r="A8" s="5" t="s">
        <v>18</v>
      </c>
      <c r="B8" s="32">
        <v>210000</v>
      </c>
      <c r="C8" s="7">
        <f>SUM(B7:B8)</f>
        <v>910000</v>
      </c>
      <c r="D8" s="3">
        <f>E6*H8</f>
        <v>975000</v>
      </c>
      <c r="E8" s="7"/>
      <c r="F8" s="3">
        <f>$B$8</f>
        <v>210000</v>
      </c>
      <c r="G8" s="7">
        <f>SUM(F7:F8)</f>
        <v>960000</v>
      </c>
      <c r="H8" s="1">
        <f>C8/$C$6</f>
        <v>0.65</v>
      </c>
    </row>
    <row r="9" spans="1:8" x14ac:dyDescent="0.3">
      <c r="A9" s="2" t="s">
        <v>2</v>
      </c>
      <c r="B9" s="32"/>
      <c r="C9" s="4">
        <f>(C6-B7-B8)</f>
        <v>490000</v>
      </c>
      <c r="D9" s="3"/>
      <c r="E9" s="4">
        <f>(E6-D7-D8)</f>
        <v>525000</v>
      </c>
      <c r="F9" s="3"/>
      <c r="G9" s="4">
        <f>(G6-F7-F8)</f>
        <v>540000</v>
      </c>
      <c r="H9" s="1">
        <f>C9/$C$6</f>
        <v>0.35</v>
      </c>
    </row>
    <row r="10" spans="1:8" x14ac:dyDescent="0.3">
      <c r="A10" s="5" t="s">
        <v>17</v>
      </c>
      <c r="B10" s="32">
        <v>84000</v>
      </c>
      <c r="C10" s="7"/>
      <c r="D10" s="3"/>
      <c r="E10" s="7"/>
      <c r="F10" s="3">
        <f>G6*$H$10</f>
        <v>90000</v>
      </c>
      <c r="G10" s="7"/>
      <c r="H10" s="1">
        <f>B10/$C$6</f>
        <v>0.06</v>
      </c>
    </row>
    <row r="11" spans="1:8" x14ac:dyDescent="0.3">
      <c r="A11" s="5" t="s">
        <v>16</v>
      </c>
      <c r="B11" s="32">
        <v>36000</v>
      </c>
      <c r="C11" s="7">
        <f>SUM(B10:B11)</f>
        <v>120000</v>
      </c>
      <c r="D11" s="3">
        <f>E6*H11</f>
        <v>128571.42857142858</v>
      </c>
      <c r="E11" s="7"/>
      <c r="F11" s="3">
        <f>$B$11</f>
        <v>36000</v>
      </c>
      <c r="G11" s="7">
        <f>SUM(F10:F11)</f>
        <v>126000</v>
      </c>
      <c r="H11" s="1">
        <f>C11/$C$6</f>
        <v>8.5714285714285715E-2</v>
      </c>
    </row>
    <row r="12" spans="1:8" x14ac:dyDescent="0.3">
      <c r="A12" s="2" t="s">
        <v>3</v>
      </c>
      <c r="B12" s="33"/>
      <c r="C12" s="4">
        <f>(C9-B10-B11)</f>
        <v>370000</v>
      </c>
      <c r="D12" s="8"/>
      <c r="E12" s="4">
        <f>(E9-D10-D11)</f>
        <v>396428.57142857142</v>
      </c>
      <c r="F12" s="8"/>
      <c r="G12" s="4">
        <f>(G9-F10-F11)</f>
        <v>414000</v>
      </c>
      <c r="H12" s="1">
        <f>C12/$C$6</f>
        <v>0.26428571428571429</v>
      </c>
    </row>
    <row r="13" spans="1:8" x14ac:dyDescent="0.3">
      <c r="A13" s="5" t="s">
        <v>15</v>
      </c>
      <c r="B13" s="33">
        <v>35000</v>
      </c>
      <c r="C13" s="7"/>
      <c r="D13" s="3">
        <f>$B$13</f>
        <v>35000</v>
      </c>
      <c r="E13" s="7"/>
      <c r="F13" s="3">
        <f>$B$13</f>
        <v>35000</v>
      </c>
      <c r="G13" s="7"/>
      <c r="H13" s="1">
        <f>B13/$C$6</f>
        <v>2.5000000000000001E-2</v>
      </c>
    </row>
    <row r="14" spans="1:8" x14ac:dyDescent="0.3">
      <c r="A14" s="2" t="s">
        <v>4</v>
      </c>
      <c r="B14" s="33"/>
      <c r="C14" s="9">
        <f>(C12-B13)</f>
        <v>335000</v>
      </c>
      <c r="D14" s="8"/>
      <c r="E14" s="9">
        <f>(E12-D13)</f>
        <v>361428.57142857142</v>
      </c>
      <c r="F14" s="8"/>
      <c r="G14" s="9">
        <f>(G12-F13)</f>
        <v>379000</v>
      </c>
      <c r="H14" s="1">
        <f>C14/$C$6</f>
        <v>0.2392857142857143</v>
      </c>
    </row>
    <row r="15" spans="1:8" x14ac:dyDescent="0.3">
      <c r="A15" s="5" t="s">
        <v>5</v>
      </c>
      <c r="B15" s="33">
        <f>C14*0.4</f>
        <v>134000</v>
      </c>
      <c r="C15" s="7"/>
      <c r="D15" s="8">
        <f>E14*0.4</f>
        <v>144571.42857142858</v>
      </c>
      <c r="E15" s="7"/>
      <c r="F15" s="8">
        <f>G14*0.4</f>
        <v>151600</v>
      </c>
      <c r="G15" s="7"/>
      <c r="H15" s="1">
        <f>B15/$C$6</f>
        <v>9.571428571428571E-2</v>
      </c>
    </row>
    <row r="16" spans="1:8" x14ac:dyDescent="0.3">
      <c r="A16" s="2" t="s">
        <v>21</v>
      </c>
      <c r="B16" s="33"/>
      <c r="C16" s="9">
        <f>(C14-B15)</f>
        <v>201000</v>
      </c>
      <c r="D16" s="8"/>
      <c r="E16" s="9">
        <f>(E14-D15)</f>
        <v>216857.14285714284</v>
      </c>
      <c r="F16" s="8"/>
      <c r="G16" s="9">
        <f>(G14-F15)</f>
        <v>227400</v>
      </c>
      <c r="H16" s="1">
        <f>C16/$C$6</f>
        <v>0.14357142857142857</v>
      </c>
    </row>
    <row r="17" spans="1:8" x14ac:dyDescent="0.3">
      <c r="A17" s="5" t="s">
        <v>22</v>
      </c>
      <c r="B17" s="33">
        <v>66000</v>
      </c>
      <c r="C17" s="7"/>
      <c r="D17" s="3">
        <v>70000</v>
      </c>
      <c r="E17" s="7"/>
      <c r="F17" s="3">
        <v>70000</v>
      </c>
      <c r="G17" s="7"/>
      <c r="H17" s="1">
        <f>B17/$C$6</f>
        <v>4.7142857142857146E-2</v>
      </c>
    </row>
    <row r="18" spans="1:8" ht="15" thickBot="1" x14ac:dyDescent="0.35">
      <c r="A18" s="10" t="s">
        <v>6</v>
      </c>
      <c r="B18" s="34"/>
      <c r="C18" s="12">
        <f>(C16-B17)</f>
        <v>135000</v>
      </c>
      <c r="D18" s="11"/>
      <c r="E18" s="12">
        <f>(E16-D17)</f>
        <v>146857.14285714284</v>
      </c>
      <c r="F18" s="11"/>
      <c r="G18" s="12">
        <f>(G16-F17)</f>
        <v>157400</v>
      </c>
      <c r="H18" s="13">
        <f>C18/$C$6</f>
        <v>9.6428571428571433E-2</v>
      </c>
    </row>
    <row r="20" spans="1:8" x14ac:dyDescent="0.3">
      <c r="B20" s="14" t="s">
        <v>7</v>
      </c>
      <c r="C20" s="15"/>
      <c r="D20" s="15"/>
      <c r="E20" s="14" t="s">
        <v>8</v>
      </c>
      <c r="F20" s="15"/>
    </row>
    <row r="21" spans="1:8" x14ac:dyDescent="0.3">
      <c r="B21" s="14"/>
      <c r="C21" s="15"/>
      <c r="D21" s="15"/>
      <c r="E21" s="14"/>
      <c r="F21" s="15"/>
    </row>
    <row r="22" spans="1:8" x14ac:dyDescent="0.3">
      <c r="B22" s="14"/>
      <c r="C22" s="15"/>
      <c r="D22" s="15"/>
      <c r="E22" s="14"/>
      <c r="F22" s="15"/>
    </row>
    <row r="23" spans="1:8" x14ac:dyDescent="0.3">
      <c r="B23" s="14"/>
      <c r="C23" s="15"/>
      <c r="D23" s="15"/>
      <c r="E23" s="14"/>
      <c r="F23" s="15"/>
    </row>
    <row r="24" spans="1:8" x14ac:dyDescent="0.3">
      <c r="B24" s="14" t="s">
        <v>9</v>
      </c>
      <c r="C24" s="15"/>
      <c r="D24" s="15"/>
      <c r="E24" s="14" t="s">
        <v>9</v>
      </c>
      <c r="F24" s="15"/>
    </row>
    <row r="25" spans="1:8" x14ac:dyDescent="0.3">
      <c r="B25" s="16" t="s">
        <v>10</v>
      </c>
      <c r="C25" s="15"/>
      <c r="D25" s="15"/>
      <c r="E25" s="16" t="s">
        <v>11</v>
      </c>
      <c r="F25" s="15"/>
    </row>
    <row r="26" spans="1:8" x14ac:dyDescent="0.3">
      <c r="B26" s="14" t="s">
        <v>12</v>
      </c>
      <c r="E26" s="14" t="s">
        <v>13</v>
      </c>
    </row>
    <row r="28" spans="1:8" x14ac:dyDescent="0.3">
      <c r="B28" s="14"/>
    </row>
  </sheetData>
  <mergeCells count="9">
    <mergeCell ref="A1:H1"/>
    <mergeCell ref="A2:H2"/>
    <mergeCell ref="A3:H3"/>
    <mergeCell ref="A4:A5"/>
    <mergeCell ref="B4:C5"/>
    <mergeCell ref="H4:H5"/>
    <mergeCell ref="D5:E5"/>
    <mergeCell ref="D4:G4"/>
    <mergeCell ref="F5:G5"/>
  </mergeCells>
  <pageMargins left="0.7" right="0.7" top="0.75" bottom="0.75" header="0.3" footer="0.3"/>
  <pageSetup paperSize="9" scale="9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Calva</dc:creator>
  <cp:lastModifiedBy>Manuel Calva</cp:lastModifiedBy>
  <dcterms:created xsi:type="dcterms:W3CDTF">2017-11-16T01:04:13Z</dcterms:created>
  <dcterms:modified xsi:type="dcterms:W3CDTF">2017-11-22T03:42:21Z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ef6e743b-e1e8-44df-b61a-78fc755c28c1</vt:lpwstr>
  </property>
</Properties>
</file>