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Escuela\3er Semestre\Administración\"/>
    </mc:Choice>
  </mc:AlternateContent>
  <bookViews>
    <workbookView xWindow="0" yWindow="0" windowWidth="19200" windowHeight="8870" activeTab="2" xr2:uid="{10BB664F-297D-45C3-BFAA-DD7C509FE31E}"/>
  </bookViews>
  <sheets>
    <sheet name="Esquema" sheetId="9" r:id="rId1"/>
    <sheet name="1" sheetId="4" r:id="rId2"/>
    <sheet name="2" sheetId="7" r:id="rId3"/>
    <sheet name="3" sheetId="8" r:id="rId4"/>
    <sheet name="4" sheetId="10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10" l="1"/>
  <c r="J44" i="10"/>
  <c r="E26" i="10"/>
  <c r="H26" i="10"/>
  <c r="K27" i="10"/>
  <c r="K26" i="10"/>
  <c r="I47" i="10"/>
  <c r="I41" i="10"/>
  <c r="I40" i="10"/>
  <c r="I39" i="10"/>
  <c r="I31" i="10"/>
  <c r="I30" i="10"/>
  <c r="I29" i="10"/>
  <c r="I28" i="10"/>
  <c r="I27" i="10"/>
  <c r="I26" i="10"/>
  <c r="I18" i="10"/>
  <c r="J56" i="10"/>
  <c r="G51" i="10"/>
  <c r="D51" i="10"/>
  <c r="I50" i="10"/>
  <c r="I49" i="10"/>
  <c r="I48" i="10"/>
  <c r="G44" i="10"/>
  <c r="D44" i="10"/>
  <c r="I43" i="10"/>
  <c r="I42" i="10"/>
  <c r="G34" i="10"/>
  <c r="D34" i="10"/>
  <c r="I33" i="10"/>
  <c r="I32" i="10"/>
  <c r="I25" i="10"/>
  <c r="G22" i="10"/>
  <c r="D22" i="10"/>
  <c r="I21" i="10"/>
  <c r="I20" i="10"/>
  <c r="I19" i="10"/>
  <c r="I17" i="10"/>
  <c r="G14" i="10"/>
  <c r="D14" i="10"/>
  <c r="I13" i="10"/>
  <c r="I12" i="10"/>
  <c r="I11" i="10"/>
  <c r="I10" i="10"/>
  <c r="I9" i="10"/>
  <c r="I8" i="10"/>
  <c r="I7" i="10"/>
  <c r="I6" i="10"/>
  <c r="J56" i="9"/>
  <c r="G51" i="9"/>
  <c r="D51" i="9"/>
  <c r="I50" i="9"/>
  <c r="I49" i="9"/>
  <c r="I48" i="9"/>
  <c r="I47" i="9"/>
  <c r="G44" i="9"/>
  <c r="D44" i="9"/>
  <c r="I43" i="9"/>
  <c r="I42" i="9"/>
  <c r="I41" i="9"/>
  <c r="I40" i="9"/>
  <c r="I39" i="9"/>
  <c r="G34" i="9"/>
  <c r="D34" i="9"/>
  <c r="I33" i="9"/>
  <c r="I32" i="9"/>
  <c r="I31" i="9"/>
  <c r="I30" i="9"/>
  <c r="I29" i="9"/>
  <c r="I28" i="9"/>
  <c r="I27" i="9"/>
  <c r="I25" i="9"/>
  <c r="G22" i="9"/>
  <c r="D22" i="9"/>
  <c r="I21" i="9"/>
  <c r="I20" i="9"/>
  <c r="I19" i="9"/>
  <c r="I18" i="9"/>
  <c r="I17" i="9"/>
  <c r="G14" i="9"/>
  <c r="D14" i="9"/>
  <c r="I13" i="9"/>
  <c r="I12" i="9"/>
  <c r="I11" i="9"/>
  <c r="I10" i="9"/>
  <c r="I9" i="9"/>
  <c r="I8" i="9"/>
  <c r="I7" i="9"/>
  <c r="I6" i="9"/>
  <c r="J52" i="8"/>
  <c r="I47" i="8"/>
  <c r="J44" i="8"/>
  <c r="I40" i="8"/>
  <c r="I39" i="8"/>
  <c r="I30" i="8"/>
  <c r="I29" i="8"/>
  <c r="I18" i="8"/>
  <c r="G35" i="8"/>
  <c r="D34" i="8"/>
  <c r="I41" i="8"/>
  <c r="I42" i="8"/>
  <c r="I43" i="8"/>
  <c r="I31" i="8"/>
  <c r="I11" i="8"/>
  <c r="I12" i="8"/>
  <c r="I13" i="8"/>
  <c r="I8" i="8"/>
  <c r="I7" i="8"/>
  <c r="J56" i="8"/>
  <c r="G51" i="8"/>
  <c r="D51" i="8"/>
  <c r="I50" i="8"/>
  <c r="I49" i="8"/>
  <c r="I48" i="8"/>
  <c r="G44" i="8"/>
  <c r="D44" i="8"/>
  <c r="G34" i="8"/>
  <c r="I33" i="8"/>
  <c r="I32" i="8"/>
  <c r="I28" i="8"/>
  <c r="I27" i="8"/>
  <c r="I25" i="8"/>
  <c r="G22" i="8"/>
  <c r="D22" i="8"/>
  <c r="I21" i="8"/>
  <c r="I20" i="8"/>
  <c r="I19" i="8"/>
  <c r="I17" i="8"/>
  <c r="G14" i="8"/>
  <c r="D14" i="8"/>
  <c r="I10" i="8"/>
  <c r="I9" i="8"/>
  <c r="I6" i="8"/>
  <c r="G35" i="10" l="1"/>
  <c r="H19" i="10" s="1"/>
  <c r="D35" i="10"/>
  <c r="E19" i="10" s="1"/>
  <c r="J14" i="10"/>
  <c r="J34" i="10"/>
  <c r="D52" i="10"/>
  <c r="J22" i="10"/>
  <c r="J51" i="10"/>
  <c r="G52" i="10"/>
  <c r="J34" i="9"/>
  <c r="D35" i="9"/>
  <c r="E35" i="9" s="1"/>
  <c r="G35" i="9"/>
  <c r="H34" i="9" s="1"/>
  <c r="J44" i="9"/>
  <c r="D52" i="9"/>
  <c r="J14" i="9"/>
  <c r="J22" i="9"/>
  <c r="J51" i="9"/>
  <c r="G52" i="9"/>
  <c r="J34" i="8"/>
  <c r="D35" i="8"/>
  <c r="E34" i="8" s="1"/>
  <c r="D52" i="8"/>
  <c r="J14" i="8"/>
  <c r="J51" i="8"/>
  <c r="J22" i="8"/>
  <c r="G52" i="8"/>
  <c r="J51" i="7"/>
  <c r="J43" i="7"/>
  <c r="I40" i="7"/>
  <c r="I39" i="7"/>
  <c r="J33" i="7"/>
  <c r="I30" i="7"/>
  <c r="I29" i="7"/>
  <c r="I28" i="7"/>
  <c r="I13" i="7"/>
  <c r="K13" i="7" s="1"/>
  <c r="I12" i="7"/>
  <c r="I11" i="7"/>
  <c r="I7" i="7"/>
  <c r="J54" i="7"/>
  <c r="J50" i="7"/>
  <c r="E13" i="7"/>
  <c r="H13" i="7"/>
  <c r="J34" i="7"/>
  <c r="I32" i="7"/>
  <c r="I31" i="7"/>
  <c r="I27" i="7"/>
  <c r="I26" i="7"/>
  <c r="J22" i="7"/>
  <c r="J14" i="7"/>
  <c r="I21" i="7"/>
  <c r="I20" i="7"/>
  <c r="I19" i="7"/>
  <c r="I18" i="7"/>
  <c r="I17" i="7"/>
  <c r="I10" i="7"/>
  <c r="I9" i="7"/>
  <c r="I8" i="7"/>
  <c r="G14" i="7"/>
  <c r="D14" i="7"/>
  <c r="J55" i="7"/>
  <c r="G50" i="7"/>
  <c r="D50" i="7"/>
  <c r="I49" i="7"/>
  <c r="I48" i="7"/>
  <c r="I47" i="7"/>
  <c r="I46" i="7"/>
  <c r="G43" i="7"/>
  <c r="D43" i="7"/>
  <c r="I42" i="7"/>
  <c r="I41" i="7"/>
  <c r="I38" i="7"/>
  <c r="G33" i="7"/>
  <c r="D33" i="7"/>
  <c r="I25" i="7"/>
  <c r="G22" i="7"/>
  <c r="D22" i="7"/>
  <c r="I6" i="7"/>
  <c r="K57" i="4"/>
  <c r="K55" i="4"/>
  <c r="K54" i="4"/>
  <c r="K53" i="4"/>
  <c r="K50" i="4"/>
  <c r="K49" i="4"/>
  <c r="K48" i="4"/>
  <c r="K47" i="4"/>
  <c r="K46" i="4"/>
  <c r="K45" i="4"/>
  <c r="K42" i="4"/>
  <c r="K41" i="4"/>
  <c r="K40" i="4"/>
  <c r="K39" i="4"/>
  <c r="K38" i="4"/>
  <c r="K37" i="4"/>
  <c r="H57" i="4"/>
  <c r="H55" i="4"/>
  <c r="H54" i="4"/>
  <c r="H53" i="4"/>
  <c r="H50" i="4"/>
  <c r="H49" i="4"/>
  <c r="H48" i="4"/>
  <c r="H47" i="4"/>
  <c r="H46" i="4"/>
  <c r="H45" i="4"/>
  <c r="H42" i="4"/>
  <c r="H41" i="4"/>
  <c r="H40" i="4"/>
  <c r="H39" i="4"/>
  <c r="H38" i="4"/>
  <c r="H37" i="4"/>
  <c r="E55" i="4"/>
  <c r="E54" i="4"/>
  <c r="E53" i="4"/>
  <c r="E50" i="4"/>
  <c r="E49" i="4"/>
  <c r="E48" i="4"/>
  <c r="E47" i="4"/>
  <c r="E46" i="4"/>
  <c r="E45" i="4"/>
  <c r="E42" i="4"/>
  <c r="E41" i="4"/>
  <c r="E40" i="4"/>
  <c r="E39" i="4"/>
  <c r="E38" i="4"/>
  <c r="E37" i="4"/>
  <c r="H13" i="10" l="1"/>
  <c r="G55" i="10"/>
  <c r="G57" i="10" s="1"/>
  <c r="G59" i="10" s="1"/>
  <c r="H33" i="10"/>
  <c r="H29" i="10"/>
  <c r="H9" i="10"/>
  <c r="H20" i="10"/>
  <c r="H6" i="10"/>
  <c r="H10" i="10"/>
  <c r="H25" i="10"/>
  <c r="H30" i="10"/>
  <c r="H35" i="10"/>
  <c r="H21" i="10"/>
  <c r="H7" i="10"/>
  <c r="H11" i="10"/>
  <c r="H27" i="10"/>
  <c r="H31" i="10"/>
  <c r="H17" i="10"/>
  <c r="H34" i="10"/>
  <c r="H22" i="10"/>
  <c r="H14" i="10"/>
  <c r="H8" i="10"/>
  <c r="H12" i="10"/>
  <c r="H28" i="10"/>
  <c r="H32" i="10"/>
  <c r="H18" i="10"/>
  <c r="E14" i="10"/>
  <c r="E34" i="10"/>
  <c r="J35" i="10"/>
  <c r="K35" i="10" s="1"/>
  <c r="E11" i="10"/>
  <c r="E28" i="10"/>
  <c r="E32" i="10"/>
  <c r="E21" i="10"/>
  <c r="E12" i="10"/>
  <c r="E27" i="10"/>
  <c r="E33" i="10"/>
  <c r="E13" i="10"/>
  <c r="E6" i="10"/>
  <c r="E30" i="10"/>
  <c r="E35" i="10"/>
  <c r="E29" i="10"/>
  <c r="E7" i="10"/>
  <c r="E18" i="10"/>
  <c r="E10" i="10"/>
  <c r="E17" i="10"/>
  <c r="E22" i="10"/>
  <c r="D55" i="10"/>
  <c r="J55" i="10" s="1"/>
  <c r="E8" i="10"/>
  <c r="E31" i="10"/>
  <c r="E9" i="10"/>
  <c r="E20" i="10"/>
  <c r="E25" i="10"/>
  <c r="E25" i="9"/>
  <c r="E28" i="9"/>
  <c r="E29" i="9"/>
  <c r="E18" i="9"/>
  <c r="E14" i="9"/>
  <c r="E34" i="9"/>
  <c r="E9" i="9"/>
  <c r="E19" i="9"/>
  <c r="E27" i="9"/>
  <c r="E11" i="9"/>
  <c r="E6" i="9"/>
  <c r="E17" i="9"/>
  <c r="E22" i="9"/>
  <c r="D55" i="9"/>
  <c r="D57" i="9" s="1"/>
  <c r="D59" i="9" s="1"/>
  <c r="E52" i="9" s="1"/>
  <c r="E7" i="9"/>
  <c r="E30" i="9"/>
  <c r="E12" i="9"/>
  <c r="E31" i="9"/>
  <c r="E20" i="9"/>
  <c r="E21" i="9"/>
  <c r="E10" i="9"/>
  <c r="E32" i="9"/>
  <c r="E13" i="9"/>
  <c r="E33" i="9"/>
  <c r="E8" i="9"/>
  <c r="H14" i="9"/>
  <c r="J35" i="9"/>
  <c r="K22" i="9" s="1"/>
  <c r="H21" i="9"/>
  <c r="H20" i="9"/>
  <c r="H19" i="9"/>
  <c r="H18" i="9"/>
  <c r="H17" i="9"/>
  <c r="H35" i="9"/>
  <c r="H33" i="9"/>
  <c r="H32" i="9"/>
  <c r="H31" i="9"/>
  <c r="H30" i="9"/>
  <c r="H29" i="9"/>
  <c r="H28" i="9"/>
  <c r="H27" i="9"/>
  <c r="H25" i="9"/>
  <c r="H13" i="9"/>
  <c r="H12" i="9"/>
  <c r="H11" i="9"/>
  <c r="H10" i="9"/>
  <c r="H9" i="9"/>
  <c r="H8" i="9"/>
  <c r="H7" i="9"/>
  <c r="H6" i="9"/>
  <c r="G55" i="9"/>
  <c r="H22" i="9"/>
  <c r="J52" i="9"/>
  <c r="E27" i="8"/>
  <c r="E8" i="8"/>
  <c r="E33" i="8"/>
  <c r="E14" i="8"/>
  <c r="E25" i="8"/>
  <c r="E21" i="8"/>
  <c r="E32" i="8"/>
  <c r="D55" i="8"/>
  <c r="D57" i="8" s="1"/>
  <c r="D59" i="8" s="1"/>
  <c r="E52" i="8" s="1"/>
  <c r="E11" i="8"/>
  <c r="E28" i="8"/>
  <c r="E12" i="8"/>
  <c r="E18" i="8"/>
  <c r="E13" i="8"/>
  <c r="E29" i="8"/>
  <c r="E17" i="8"/>
  <c r="E35" i="8"/>
  <c r="E30" i="8"/>
  <c r="E7" i="8"/>
  <c r="E19" i="8"/>
  <c r="E6" i="8"/>
  <c r="E22" i="8"/>
  <c r="E31" i="8"/>
  <c r="E10" i="8"/>
  <c r="E20" i="8"/>
  <c r="E9" i="8"/>
  <c r="H21" i="8"/>
  <c r="H20" i="8"/>
  <c r="H19" i="8"/>
  <c r="H18" i="8"/>
  <c r="H17" i="8"/>
  <c r="H35" i="8"/>
  <c r="H33" i="8"/>
  <c r="H32" i="8"/>
  <c r="H31" i="8"/>
  <c r="H30" i="8"/>
  <c r="H29" i="8"/>
  <c r="H28" i="8"/>
  <c r="H27" i="8"/>
  <c r="H25" i="8"/>
  <c r="H13" i="8"/>
  <c r="H12" i="8"/>
  <c r="H11" i="8"/>
  <c r="H10" i="8"/>
  <c r="H9" i="8"/>
  <c r="H8" i="8"/>
  <c r="H7" i="8"/>
  <c r="H6" i="8"/>
  <c r="G55" i="8"/>
  <c r="H22" i="8"/>
  <c r="J35" i="8"/>
  <c r="H34" i="8"/>
  <c r="H14" i="8"/>
  <c r="G34" i="7"/>
  <c r="H33" i="7" s="1"/>
  <c r="D51" i="7"/>
  <c r="D34" i="7"/>
  <c r="G51" i="7"/>
  <c r="E57" i="4"/>
  <c r="K33" i="4"/>
  <c r="K32" i="4"/>
  <c r="K31" i="4"/>
  <c r="K30" i="4"/>
  <c r="K29" i="4"/>
  <c r="K28" i="4"/>
  <c r="K27" i="4"/>
  <c r="K26" i="4"/>
  <c r="K25" i="4"/>
  <c r="K24" i="4"/>
  <c r="K21" i="4"/>
  <c r="K20" i="4"/>
  <c r="K19" i="4"/>
  <c r="K18" i="4"/>
  <c r="K17" i="4"/>
  <c r="K16" i="4"/>
  <c r="K13" i="4"/>
  <c r="K12" i="4"/>
  <c r="K11" i="4"/>
  <c r="K10" i="4"/>
  <c r="K9" i="4"/>
  <c r="K8" i="4"/>
  <c r="K7" i="4"/>
  <c r="K6" i="4"/>
  <c r="H33" i="4"/>
  <c r="E33" i="4"/>
  <c r="H32" i="4"/>
  <c r="H31" i="4"/>
  <c r="H30" i="4"/>
  <c r="H29" i="4"/>
  <c r="H28" i="4"/>
  <c r="H27" i="4"/>
  <c r="H26" i="4"/>
  <c r="H25" i="4"/>
  <c r="H24" i="4"/>
  <c r="H21" i="4"/>
  <c r="H20" i="4"/>
  <c r="H19" i="4"/>
  <c r="H18" i="4"/>
  <c r="H17" i="4"/>
  <c r="H16" i="4"/>
  <c r="H13" i="4"/>
  <c r="H12" i="4"/>
  <c r="H11" i="4"/>
  <c r="H10" i="4"/>
  <c r="H9" i="4"/>
  <c r="H8" i="4"/>
  <c r="H7" i="4"/>
  <c r="H6" i="4"/>
  <c r="E26" i="4"/>
  <c r="E25" i="4"/>
  <c r="E24" i="4"/>
  <c r="E32" i="4"/>
  <c r="E31" i="4"/>
  <c r="E30" i="4"/>
  <c r="E29" i="4"/>
  <c r="E28" i="4"/>
  <c r="E27" i="4"/>
  <c r="E21" i="4"/>
  <c r="E20" i="4"/>
  <c r="E19" i="4"/>
  <c r="E18" i="4"/>
  <c r="E17" i="4"/>
  <c r="E16" i="4"/>
  <c r="E13" i="4"/>
  <c r="E12" i="4"/>
  <c r="E11" i="4"/>
  <c r="E10" i="4"/>
  <c r="E9" i="4"/>
  <c r="E8" i="4"/>
  <c r="E7" i="4"/>
  <c r="E6" i="4"/>
  <c r="I38" i="4"/>
  <c r="J54" i="4"/>
  <c r="I48" i="4"/>
  <c r="I47" i="4"/>
  <c r="I46" i="4"/>
  <c r="I45" i="4"/>
  <c r="I41" i="4"/>
  <c r="I40" i="4"/>
  <c r="I39" i="4"/>
  <c r="I37" i="4"/>
  <c r="I25" i="4"/>
  <c r="I20" i="4"/>
  <c r="I19" i="4"/>
  <c r="I18" i="4"/>
  <c r="I8" i="4"/>
  <c r="I12" i="4"/>
  <c r="I31" i="4"/>
  <c r="I30" i="4"/>
  <c r="I29" i="4"/>
  <c r="I28" i="4"/>
  <c r="I27" i="4"/>
  <c r="I26" i="4"/>
  <c r="I24" i="4"/>
  <c r="I17" i="4"/>
  <c r="I16" i="4"/>
  <c r="I7" i="4"/>
  <c r="I9" i="4"/>
  <c r="I10" i="4"/>
  <c r="I11" i="4"/>
  <c r="I6" i="4"/>
  <c r="G49" i="4"/>
  <c r="G42" i="4"/>
  <c r="G32" i="4"/>
  <c r="G21" i="4"/>
  <c r="G13" i="4"/>
  <c r="D32" i="4"/>
  <c r="D21" i="4"/>
  <c r="D49" i="4"/>
  <c r="J49" i="4" s="1"/>
  <c r="D13" i="4"/>
  <c r="D42" i="4"/>
  <c r="J42" i="4" s="1"/>
  <c r="K32" i="10" l="1"/>
  <c r="K25" i="10"/>
  <c r="K9" i="10"/>
  <c r="K11" i="10"/>
  <c r="K18" i="10"/>
  <c r="K8" i="10"/>
  <c r="K22" i="10"/>
  <c r="K21" i="10"/>
  <c r="K10" i="10"/>
  <c r="K31" i="10"/>
  <c r="K29" i="10"/>
  <c r="K14" i="10"/>
  <c r="K7" i="10"/>
  <c r="K33" i="10"/>
  <c r="K19" i="10"/>
  <c r="K17" i="10"/>
  <c r="K20" i="10"/>
  <c r="K6" i="10"/>
  <c r="K34" i="10"/>
  <c r="K12" i="10"/>
  <c r="K30" i="10"/>
  <c r="K28" i="10"/>
  <c r="K13" i="10"/>
  <c r="D57" i="10"/>
  <c r="D59" i="10" s="1"/>
  <c r="E52" i="10" s="1"/>
  <c r="H50" i="10"/>
  <c r="H49" i="10"/>
  <c r="H48" i="10"/>
  <c r="H47" i="10"/>
  <c r="H59" i="10"/>
  <c r="H56" i="10"/>
  <c r="H43" i="10"/>
  <c r="H42" i="10"/>
  <c r="H41" i="10"/>
  <c r="H40" i="10"/>
  <c r="H39" i="10"/>
  <c r="H44" i="10"/>
  <c r="H51" i="10"/>
  <c r="H55" i="10"/>
  <c r="H52" i="10"/>
  <c r="H57" i="10"/>
  <c r="K14" i="9"/>
  <c r="G57" i="9"/>
  <c r="J57" i="9" s="1"/>
  <c r="K35" i="9"/>
  <c r="K12" i="9"/>
  <c r="K27" i="9"/>
  <c r="K19" i="9"/>
  <c r="K8" i="9"/>
  <c r="K34" i="9"/>
  <c r="K17" i="9"/>
  <c r="K21" i="9"/>
  <c r="K9" i="9"/>
  <c r="K28" i="9"/>
  <c r="K31" i="9"/>
  <c r="K20" i="9"/>
  <c r="K18" i="9"/>
  <c r="K10" i="9"/>
  <c r="K11" i="9"/>
  <c r="K13" i="9"/>
  <c r="K32" i="9"/>
  <c r="K6" i="9"/>
  <c r="K29" i="9"/>
  <c r="K7" i="9"/>
  <c r="K25" i="9"/>
  <c r="K33" i="9"/>
  <c r="K30" i="9"/>
  <c r="E57" i="9"/>
  <c r="J55" i="9"/>
  <c r="E59" i="9"/>
  <c r="E50" i="9"/>
  <c r="E49" i="9"/>
  <c r="E48" i="9"/>
  <c r="E47" i="9"/>
  <c r="E56" i="9"/>
  <c r="E43" i="9"/>
  <c r="E42" i="9"/>
  <c r="E41" i="9"/>
  <c r="E40" i="9"/>
  <c r="E39" i="9"/>
  <c r="E51" i="9"/>
  <c r="E44" i="9"/>
  <c r="E55" i="9"/>
  <c r="K35" i="8"/>
  <c r="K17" i="8"/>
  <c r="K11" i="8"/>
  <c r="K20" i="8"/>
  <c r="K6" i="8"/>
  <c r="K29" i="8"/>
  <c r="K12" i="8"/>
  <c r="K7" i="8"/>
  <c r="K25" i="8"/>
  <c r="K21" i="8"/>
  <c r="K28" i="8"/>
  <c r="K9" i="8"/>
  <c r="K10" i="8"/>
  <c r="K33" i="8"/>
  <c r="K31" i="8"/>
  <c r="K30" i="8"/>
  <c r="K8" i="8"/>
  <c r="K27" i="8"/>
  <c r="K32" i="8"/>
  <c r="K13" i="8"/>
  <c r="K19" i="8"/>
  <c r="K18" i="8"/>
  <c r="K22" i="8"/>
  <c r="K14" i="8"/>
  <c r="E57" i="8"/>
  <c r="G57" i="8"/>
  <c r="K34" i="8"/>
  <c r="J55" i="8"/>
  <c r="E59" i="8"/>
  <c r="E47" i="8"/>
  <c r="E50" i="8"/>
  <c r="E49" i="8"/>
  <c r="E48" i="8"/>
  <c r="E56" i="8"/>
  <c r="E43" i="8"/>
  <c r="E42" i="8"/>
  <c r="E41" i="8"/>
  <c r="E40" i="8"/>
  <c r="E39" i="8"/>
  <c r="E51" i="8"/>
  <c r="E44" i="8"/>
  <c r="E55" i="8"/>
  <c r="H14" i="7"/>
  <c r="H22" i="7"/>
  <c r="E34" i="7"/>
  <c r="E18" i="7"/>
  <c r="E32" i="7"/>
  <c r="E30" i="7"/>
  <c r="E28" i="7"/>
  <c r="E25" i="7"/>
  <c r="E10" i="7"/>
  <c r="E7" i="7"/>
  <c r="D54" i="7"/>
  <c r="E21" i="7"/>
  <c r="E20" i="7"/>
  <c r="E19" i="7"/>
  <c r="E17" i="7"/>
  <c r="E31" i="7"/>
  <c r="E29" i="7"/>
  <c r="E26" i="7"/>
  <c r="E9" i="7"/>
  <c r="E6" i="7"/>
  <c r="E27" i="7"/>
  <c r="E12" i="7"/>
  <c r="E11" i="7"/>
  <c r="E8" i="7"/>
  <c r="E14" i="7"/>
  <c r="E33" i="7"/>
  <c r="H21" i="7"/>
  <c r="H20" i="7"/>
  <c r="H19" i="7"/>
  <c r="H18" i="7"/>
  <c r="H17" i="7"/>
  <c r="H34" i="7"/>
  <c r="H32" i="7"/>
  <c r="H31" i="7"/>
  <c r="H30" i="7"/>
  <c r="H29" i="7"/>
  <c r="H28" i="7"/>
  <c r="H27" i="7"/>
  <c r="H26" i="7"/>
  <c r="H25" i="7"/>
  <c r="H12" i="7"/>
  <c r="H11" i="7"/>
  <c r="H10" i="7"/>
  <c r="H9" i="7"/>
  <c r="H8" i="7"/>
  <c r="H7" i="7"/>
  <c r="H6" i="7"/>
  <c r="G54" i="7"/>
  <c r="E22" i="7"/>
  <c r="J21" i="4"/>
  <c r="D50" i="4"/>
  <c r="G50" i="4"/>
  <c r="G57" i="4" s="1"/>
  <c r="J32" i="4"/>
  <c r="G33" i="4"/>
  <c r="G53" i="4" s="1"/>
  <c r="G55" i="4" s="1"/>
  <c r="D33" i="4"/>
  <c r="D53" i="4" s="1"/>
  <c r="J53" i="4" s="1"/>
  <c r="J13" i="4"/>
  <c r="J57" i="10" l="1"/>
  <c r="E55" i="10"/>
  <c r="E51" i="10"/>
  <c r="E42" i="10"/>
  <c r="E48" i="10"/>
  <c r="E59" i="10"/>
  <c r="E40" i="10"/>
  <c r="E56" i="10"/>
  <c r="E50" i="10"/>
  <c r="E44" i="10"/>
  <c r="E41" i="10"/>
  <c r="E47" i="10"/>
  <c r="J59" i="10"/>
  <c r="K55" i="10" s="1"/>
  <c r="E57" i="10"/>
  <c r="E39" i="10"/>
  <c r="E43" i="10"/>
  <c r="E49" i="10"/>
  <c r="G59" i="9"/>
  <c r="G59" i="8"/>
  <c r="J57" i="8"/>
  <c r="K34" i="7"/>
  <c r="K10" i="7"/>
  <c r="K11" i="7"/>
  <c r="K30" i="7"/>
  <c r="K20" i="7"/>
  <c r="K19" i="7"/>
  <c r="K25" i="7"/>
  <c r="K17" i="7"/>
  <c r="K27" i="7"/>
  <c r="K8" i="7"/>
  <c r="K22" i="7"/>
  <c r="K29" i="7"/>
  <c r="K21" i="7"/>
  <c r="K12" i="7"/>
  <c r="K31" i="7"/>
  <c r="K9" i="7"/>
  <c r="K28" i="7"/>
  <c r="K33" i="7"/>
  <c r="K7" i="7"/>
  <c r="K26" i="7"/>
  <c r="K18" i="7"/>
  <c r="K6" i="7"/>
  <c r="K14" i="7"/>
  <c r="K32" i="7"/>
  <c r="D56" i="7"/>
  <c r="G56" i="7"/>
  <c r="D55" i="4"/>
  <c r="J55" i="4" s="1"/>
  <c r="D57" i="4"/>
  <c r="J57" i="4" s="1"/>
  <c r="J50" i="4"/>
  <c r="J33" i="4"/>
  <c r="K48" i="10" l="1"/>
  <c r="K56" i="10"/>
  <c r="K40" i="10"/>
  <c r="K39" i="10"/>
  <c r="K49" i="10"/>
  <c r="K43" i="10"/>
  <c r="K52" i="10"/>
  <c r="K47" i="10"/>
  <c r="K50" i="10"/>
  <c r="K44" i="10"/>
  <c r="K51" i="10"/>
  <c r="K41" i="10"/>
  <c r="K42" i="10"/>
  <c r="K59" i="10"/>
  <c r="K57" i="10"/>
  <c r="H50" i="9"/>
  <c r="H49" i="9"/>
  <c r="H48" i="9"/>
  <c r="H47" i="9"/>
  <c r="H59" i="9"/>
  <c r="H56" i="9"/>
  <c r="H43" i="9"/>
  <c r="H42" i="9"/>
  <c r="H41" i="9"/>
  <c r="H40" i="9"/>
  <c r="H39" i="9"/>
  <c r="H51" i="9"/>
  <c r="H44" i="9"/>
  <c r="H52" i="9"/>
  <c r="H55" i="9"/>
  <c r="J59" i="9"/>
  <c r="H57" i="9"/>
  <c r="H50" i="8"/>
  <c r="H49" i="8"/>
  <c r="H48" i="8"/>
  <c r="H47" i="8"/>
  <c r="H59" i="8"/>
  <c r="H56" i="8"/>
  <c r="H43" i="8"/>
  <c r="H42" i="8"/>
  <c r="H41" i="8"/>
  <c r="H40" i="8"/>
  <c r="H39" i="8"/>
  <c r="H44" i="8"/>
  <c r="H51" i="8"/>
  <c r="H52" i="8"/>
  <c r="H55" i="8"/>
  <c r="J59" i="8"/>
  <c r="H57" i="8"/>
  <c r="J56" i="7"/>
  <c r="D58" i="7"/>
  <c r="G58" i="7"/>
  <c r="K59" i="9" l="1"/>
  <c r="K50" i="9"/>
  <c r="K42" i="9"/>
  <c r="K39" i="9"/>
  <c r="K56" i="9"/>
  <c r="K47" i="9"/>
  <c r="K41" i="9"/>
  <c r="K43" i="9"/>
  <c r="K40" i="9"/>
  <c r="K49" i="9"/>
  <c r="K48" i="9"/>
  <c r="K44" i="9"/>
  <c r="K51" i="9"/>
  <c r="K52" i="9"/>
  <c r="K57" i="9"/>
  <c r="K55" i="9"/>
  <c r="K59" i="8"/>
  <c r="K43" i="8"/>
  <c r="K49" i="8"/>
  <c r="K50" i="8"/>
  <c r="K42" i="8"/>
  <c r="K48" i="8"/>
  <c r="K56" i="8"/>
  <c r="K47" i="8"/>
  <c r="K40" i="8"/>
  <c r="K41" i="8"/>
  <c r="K39" i="8"/>
  <c r="K51" i="8"/>
  <c r="K44" i="8"/>
  <c r="K52" i="8"/>
  <c r="K55" i="8"/>
  <c r="K57" i="8"/>
  <c r="E58" i="7"/>
  <c r="E41" i="7"/>
  <c r="E39" i="7"/>
  <c r="J58" i="7"/>
  <c r="E49" i="7"/>
  <c r="E48" i="7"/>
  <c r="E47" i="7"/>
  <c r="E46" i="7"/>
  <c r="E42" i="7"/>
  <c r="E40" i="7"/>
  <c r="E38" i="7"/>
  <c r="E55" i="7"/>
  <c r="E50" i="7"/>
  <c r="E43" i="7"/>
  <c r="E51" i="7"/>
  <c r="E54" i="7"/>
  <c r="H49" i="7"/>
  <c r="H48" i="7"/>
  <c r="H47" i="7"/>
  <c r="H46" i="7"/>
  <c r="H58" i="7"/>
  <c r="H55" i="7"/>
  <c r="H42" i="7"/>
  <c r="H41" i="7"/>
  <c r="H40" i="7"/>
  <c r="H39" i="7"/>
  <c r="H38" i="7"/>
  <c r="H43" i="7"/>
  <c r="H50" i="7"/>
  <c r="H51" i="7"/>
  <c r="H54" i="7"/>
  <c r="E56" i="7"/>
  <c r="H56" i="7"/>
  <c r="K58" i="7" l="1"/>
  <c r="K40" i="7"/>
  <c r="K42" i="7"/>
  <c r="K39" i="7"/>
  <c r="K43" i="7"/>
  <c r="K55" i="7"/>
  <c r="K47" i="7"/>
  <c r="K49" i="7"/>
  <c r="K41" i="7"/>
  <c r="K48" i="7"/>
  <c r="K46" i="7"/>
  <c r="K38" i="7"/>
  <c r="K50" i="7"/>
  <c r="K51" i="7"/>
  <c r="K54" i="7"/>
  <c r="K56" i="7"/>
</calcChain>
</file>

<file path=xl/sharedStrings.xml><?xml version="1.0" encoding="utf-8"?>
<sst xmlns="http://schemas.openxmlformats.org/spreadsheetml/2006/main" count="514" uniqueCount="80">
  <si>
    <t>ACTIVO</t>
  </si>
  <si>
    <t>CIRCULANTE</t>
  </si>
  <si>
    <t>FIJO</t>
  </si>
  <si>
    <t>DIFERIDO</t>
  </si>
  <si>
    <t>PASIVO</t>
  </si>
  <si>
    <t>NO CIRCULANTE</t>
  </si>
  <si>
    <t>Caja</t>
  </si>
  <si>
    <t>Bancos</t>
  </si>
  <si>
    <t>Mercancías</t>
  </si>
  <si>
    <t>Clientes</t>
  </si>
  <si>
    <t>Documentos por cobrar</t>
  </si>
  <si>
    <t>Terrenos</t>
  </si>
  <si>
    <t>Edificios</t>
  </si>
  <si>
    <t>Mobiliario y equipo</t>
  </si>
  <si>
    <t>Equipo de cómputo</t>
  </si>
  <si>
    <t>Equipo de entrega</t>
  </si>
  <si>
    <t>Depósitos en garantía</t>
  </si>
  <si>
    <t>Gastos de instalación</t>
  </si>
  <si>
    <t>Gastos de organización</t>
  </si>
  <si>
    <t>Papelería y útiles</t>
  </si>
  <si>
    <t>Propaganda y publicidad</t>
  </si>
  <si>
    <t>Primas de seguros</t>
  </si>
  <si>
    <t>Rentas pagadas por anticipados</t>
  </si>
  <si>
    <t>Intereses pagados por anticipado</t>
  </si>
  <si>
    <t>Proveedores</t>
  </si>
  <si>
    <t>Documentos por pagar</t>
  </si>
  <si>
    <t>Acreedores diversos</t>
  </si>
  <si>
    <t>Gastos acumulados por pagar</t>
  </si>
  <si>
    <t>Impuestos acumulados por pagar</t>
  </si>
  <si>
    <t>Acreedores hipotecarios</t>
  </si>
  <si>
    <t>Intereses cobrados por anticipado</t>
  </si>
  <si>
    <t>Rentas cobradas por anticipado</t>
  </si>
  <si>
    <t>TOTAL Capital Circulante</t>
  </si>
  <si>
    <t>TOTAL Capital Fijo</t>
  </si>
  <si>
    <t>TOTAL Capital Diferido</t>
  </si>
  <si>
    <t>TOTAL Pasivo circulante</t>
  </si>
  <si>
    <t>TOTAL Pasivo no Circulante</t>
  </si>
  <si>
    <t>TOTAL PASIVO</t>
  </si>
  <si>
    <t>Balance autorizado por:</t>
  </si>
  <si>
    <t>Balance elaborado por:</t>
  </si>
  <si>
    <t>Contador general</t>
  </si>
  <si>
    <t>Documentos por pagar a largo plazo</t>
  </si>
  <si>
    <t>Propietario</t>
  </si>
  <si>
    <t>TOTAL ACTIVO</t>
  </si>
  <si>
    <t>Cuenta</t>
  </si>
  <si>
    <t>Año actual</t>
  </si>
  <si>
    <t>Diferencias</t>
  </si>
  <si>
    <t>Alteraciones</t>
  </si>
  <si>
    <t>Año anterior</t>
  </si>
  <si>
    <t>Deudores diversos</t>
  </si>
  <si>
    <t>Inversiones temporales</t>
  </si>
  <si>
    <t>+</t>
  </si>
  <si>
    <t>-</t>
  </si>
  <si>
    <t>CAPITAL CONTABLE</t>
  </si>
  <si>
    <t>Capital Social Contable</t>
  </si>
  <si>
    <t>TOTAL CAPITAL CONTABLE</t>
  </si>
  <si>
    <t>TOTAL PASIVO + CAPITAL CONTABLE</t>
  </si>
  <si>
    <t>Utilidad/Pérdida neta del ejercicio</t>
  </si>
  <si>
    <t>Lic. Rodolfo Canseco Ramírez</t>
  </si>
  <si>
    <t>C. P. Jaime Puebla Flores</t>
  </si>
  <si>
    <t>BALANCE COMPARATIVO POR LOS EJERCICIOS TERMINADOS EL 31 DE DICIEMBRE DE LOS AÑOS ACTUAL Y ANTERIOR</t>
  </si>
  <si>
    <t>LA COMPETIDORA S.A de C.V.</t>
  </si>
  <si>
    <t>LA NACIONAL S.A de C.V.</t>
  </si>
  <si>
    <t>LAE. Elizabeth Pérez Garay</t>
  </si>
  <si>
    <t>Gerente General</t>
  </si>
  <si>
    <t>C. P. Eduardo Ramírez Castro</t>
  </si>
  <si>
    <t>Porcentual</t>
  </si>
  <si>
    <t>Gastos pendientes de pago</t>
  </si>
  <si>
    <t>Anticipo de clientes</t>
  </si>
  <si>
    <t>Anticipo a proveedores</t>
  </si>
  <si>
    <t>CASA BLANCA S.A de C.V.</t>
  </si>
  <si>
    <t>Dr. Alejandro Axotla Toquero</t>
  </si>
  <si>
    <t>C. P. Cristina Lara Ramírez</t>
  </si>
  <si>
    <t>Inversiones permanentes</t>
  </si>
  <si>
    <t xml:space="preserve"> S.A de C.V.</t>
  </si>
  <si>
    <t>Dr.</t>
  </si>
  <si>
    <t xml:space="preserve">C. P. </t>
  </si>
  <si>
    <t>LA ESMERALDA S.A de C.V.</t>
  </si>
  <si>
    <t>Lic. Ángel Torres Quintero</t>
  </si>
  <si>
    <t>C. P. Marisol Castillo Baeza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</si>
</sst>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1" fillId="0" borderId="3" xfId="0" applyFont="1" applyBorder="1"/>
    <xf numFmtId="0" fontId="5" fillId="0" borderId="3" xfId="0" applyFont="1" applyBorder="1"/>
    <xf numFmtId="0" fontId="5" fillId="0" borderId="10" xfId="0" applyFont="1" applyBorder="1"/>
    <xf numFmtId="0" fontId="1" fillId="0" borderId="10" xfId="0" applyFont="1" applyBorder="1"/>
    <xf numFmtId="0" fontId="0" fillId="0" borderId="10" xfId="0" applyFont="1" applyBorder="1"/>
    <xf numFmtId="0" fontId="6" fillId="0" borderId="11" xfId="0" applyFont="1" applyBorder="1"/>
    <xf numFmtId="0" fontId="5" fillId="0" borderId="13" xfId="0" applyFont="1" applyBorder="1"/>
    <xf numFmtId="164" fontId="1" fillId="0" borderId="13" xfId="0" applyNumberFormat="1" applyFont="1" applyBorder="1"/>
    <xf numFmtId="0" fontId="6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6" fillId="0" borderId="17" xfId="0" applyFont="1" applyBorder="1"/>
    <xf numFmtId="0" fontId="6" fillId="0" borderId="18" xfId="0" applyFont="1" applyBorder="1"/>
    <xf numFmtId="0" fontId="6" fillId="0" borderId="9" xfId="0" applyFont="1" applyBorder="1" applyAlignment="1"/>
    <xf numFmtId="0" fontId="7" fillId="0" borderId="8" xfId="0" applyFont="1" applyBorder="1"/>
    <xf numFmtId="164" fontId="1" fillId="0" borderId="20" xfId="0" applyNumberFormat="1" applyFont="1" applyBorder="1"/>
    <xf numFmtId="0" fontId="6" fillId="0" borderId="12" xfId="0" applyFont="1" applyBorder="1"/>
    <xf numFmtId="0" fontId="5" fillId="0" borderId="14" xfId="0" applyFont="1" applyBorder="1"/>
    <xf numFmtId="0" fontId="1" fillId="0" borderId="13" xfId="0" applyFont="1" applyBorder="1"/>
    <xf numFmtId="0" fontId="1" fillId="0" borderId="21" xfId="0" applyFont="1" applyBorder="1"/>
    <xf numFmtId="0" fontId="0" fillId="0" borderId="14" xfId="0" applyFont="1" applyBorder="1"/>
    <xf numFmtId="0" fontId="7" fillId="0" borderId="15" xfId="0" applyFont="1" applyBorder="1"/>
    <xf numFmtId="0" fontId="1" fillId="0" borderId="16" xfId="0" applyFont="1" applyBorder="1"/>
    <xf numFmtId="164" fontId="1" fillId="0" borderId="14" xfId="0" applyNumberFormat="1" applyFont="1" applyBorder="1"/>
    <xf numFmtId="164" fontId="1" fillId="0" borderId="16" xfId="0" applyNumberFormat="1" applyFont="1" applyBorder="1"/>
    <xf numFmtId="164" fontId="1" fillId="0" borderId="15" xfId="0" applyNumberFormat="1" applyFont="1" applyBorder="1"/>
    <xf numFmtId="0" fontId="1" fillId="0" borderId="1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6" fillId="0" borderId="26" xfId="0" applyFont="1" applyBorder="1"/>
    <xf numFmtId="0" fontId="5" fillId="0" borderId="27" xfId="0" applyFont="1" applyBorder="1"/>
    <xf numFmtId="164" fontId="1" fillId="0" borderId="27" xfId="0" applyNumberFormat="1" applyFont="1" applyBorder="1"/>
    <xf numFmtId="0" fontId="6" fillId="0" borderId="9" xfId="0" applyFont="1" applyBorder="1" applyAlignment="1">
      <alignment horizontal="center"/>
    </xf>
    <xf numFmtId="0" fontId="3" fillId="0" borderId="28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22" xfId="0" applyFont="1" applyBorder="1" applyAlignment="1">
      <alignment wrapText="1"/>
    </xf>
    <xf numFmtId="0" fontId="6" fillId="0" borderId="19" xfId="0" applyFont="1" applyBorder="1"/>
    <xf numFmtId="10" fontId="1" fillId="0" borderId="27" xfId="0" applyNumberFormat="1" applyFont="1" applyBorder="1"/>
    <xf numFmtId="0" fontId="6" fillId="0" borderId="9" xfId="0" applyFont="1" applyBorder="1" applyAlignment="1">
      <alignment horizontal="center"/>
    </xf>
    <xf numFmtId="10" fontId="1" fillId="0" borderId="29" xfId="0" applyNumberFormat="1" applyFont="1" applyBorder="1"/>
    <xf numFmtId="0" fontId="0" fillId="0" borderId="30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0" fontId="1" fillId="0" borderId="32" xfId="0" applyNumberFormat="1" applyFont="1" applyBorder="1"/>
    <xf numFmtId="164" fontId="1" fillId="0" borderId="32" xfId="0" applyNumberFormat="1" applyFont="1" applyBorder="1"/>
    <xf numFmtId="0" fontId="0" fillId="0" borderId="33" xfId="0" applyBorder="1" applyAlignment="1">
      <alignment horizontal="center"/>
    </xf>
    <xf numFmtId="0" fontId="6" fillId="0" borderId="34" xfId="0" applyFont="1" applyBorder="1"/>
    <xf numFmtId="0" fontId="5" fillId="0" borderId="32" xfId="0" applyFont="1" applyBorder="1"/>
    <xf numFmtId="0" fontId="0" fillId="0" borderId="35" xfId="0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" fillId="0" borderId="23" xfId="0" applyFont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9" xfId="0" applyFont="1" applyBorder="1" applyAlignment="1"/>
    <xf numFmtId="0" fontId="8" fillId="0" borderId="11" xfId="0" applyFont="1" applyBorder="1"/>
    <xf numFmtId="0" fontId="8" fillId="0" borderId="12" xfId="0" applyFont="1" applyBorder="1"/>
    <xf numFmtId="0" fontId="8" fillId="0" borderId="26" xfId="0" applyFont="1" applyBorder="1"/>
    <xf numFmtId="0" fontId="8" fillId="0" borderId="34" xfId="0" applyFont="1" applyBorder="1"/>
    <xf numFmtId="0" fontId="9" fillId="0" borderId="33" xfId="0" applyFont="1" applyBorder="1" applyAlignment="1">
      <alignment horizontal="center"/>
    </xf>
    <xf numFmtId="0" fontId="11" fillId="0" borderId="3" xfId="0" applyFont="1" applyBorder="1"/>
    <xf numFmtId="0" fontId="11" fillId="0" borderId="10" xfId="0" applyFont="1" applyBorder="1"/>
    <xf numFmtId="0" fontId="11" fillId="0" borderId="13" xfId="0" applyFont="1" applyBorder="1"/>
    <xf numFmtId="0" fontId="11" fillId="0" borderId="14" xfId="0" applyFont="1" applyBorder="1"/>
    <xf numFmtId="0" fontId="11" fillId="0" borderId="27" xfId="0" applyFont="1" applyBorder="1"/>
    <xf numFmtId="0" fontId="11" fillId="0" borderId="32" xfId="0" applyFont="1" applyBorder="1"/>
    <xf numFmtId="0" fontId="9" fillId="0" borderId="30" xfId="0" applyFont="1" applyBorder="1" applyAlignment="1">
      <alignment horizontal="center"/>
    </xf>
    <xf numFmtId="0" fontId="9" fillId="0" borderId="3" xfId="0" applyFont="1" applyBorder="1"/>
    <xf numFmtId="0" fontId="9" fillId="0" borderId="10" xfId="0" applyFont="1" applyBorder="1"/>
    <xf numFmtId="164" fontId="9" fillId="0" borderId="13" xfId="0" applyNumberFormat="1" applyFont="1" applyBorder="1"/>
    <xf numFmtId="164" fontId="9" fillId="0" borderId="14" xfId="0" applyNumberFormat="1" applyFont="1" applyBorder="1"/>
    <xf numFmtId="10" fontId="9" fillId="0" borderId="27" xfId="0" applyNumberFormat="1" applyFont="1" applyBorder="1"/>
    <xf numFmtId="10" fontId="9" fillId="0" borderId="32" xfId="0" applyNumberFormat="1" applyFont="1" applyBorder="1"/>
    <xf numFmtId="164" fontId="9" fillId="0" borderId="27" xfId="0" applyNumberFormat="1" applyFont="1" applyBorder="1"/>
    <xf numFmtId="164" fontId="9" fillId="0" borderId="32" xfId="0" applyNumberFormat="1" applyFont="1" applyBorder="1"/>
    <xf numFmtId="0" fontId="10" fillId="0" borderId="8" xfId="0" applyFont="1" applyBorder="1"/>
    <xf numFmtId="164" fontId="9" fillId="0" borderId="20" xfId="0" applyNumberFormat="1" applyFont="1" applyBorder="1"/>
    <xf numFmtId="164" fontId="9" fillId="0" borderId="15" xfId="0" applyNumberFormat="1" applyFont="1" applyBorder="1"/>
    <xf numFmtId="164" fontId="9" fillId="0" borderId="16" xfId="0" applyNumberFormat="1" applyFont="1" applyBorder="1"/>
    <xf numFmtId="10" fontId="9" fillId="0" borderId="29" xfId="0" applyNumberFormat="1" applyFont="1" applyBorder="1"/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8" fillId="0" borderId="19" xfId="0" applyFont="1" applyBorder="1"/>
    <xf numFmtId="0" fontId="9" fillId="0" borderId="19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3" xfId="0" applyFont="1" applyBorder="1"/>
    <xf numFmtId="0" fontId="9" fillId="0" borderId="14" xfId="0" applyFont="1" applyBorder="1"/>
    <xf numFmtId="0" fontId="9" fillId="0" borderId="21" xfId="0" applyFont="1" applyBorder="1"/>
    <xf numFmtId="0" fontId="10" fillId="0" borderId="15" xfId="0" applyFont="1" applyBorder="1"/>
    <xf numFmtId="0" fontId="9" fillId="0" borderId="16" xfId="0" applyFont="1" applyBorder="1"/>
    <xf numFmtId="0" fontId="9" fillId="0" borderId="15" xfId="0" applyFont="1" applyBorder="1"/>
    <xf numFmtId="0" fontId="9" fillId="0" borderId="3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3" fillId="0" borderId="2" xfId="0" applyFont="1" applyBorder="1" applyAlignment="1">
      <alignment wrapText="1"/>
    </xf>
    <xf numFmtId="0" fontId="13" fillId="0" borderId="28" xfId="0" applyFont="1" applyBorder="1" applyAlignment="1">
      <alignment wrapText="1"/>
    </xf>
    <xf numFmtId="0" fontId="12" fillId="0" borderId="23" xfId="0" applyFont="1" applyBorder="1" applyAlignment="1">
      <alignment horizontal="center" wrapText="1"/>
    </xf>
    <xf numFmtId="0" fontId="12" fillId="0" borderId="24" xfId="0" applyFont="1" applyBorder="1" applyAlignment="1">
      <alignment horizontal="center" wrapText="1"/>
    </xf>
    <xf numFmtId="0" fontId="12" fillId="0" borderId="25" xfId="0" applyFont="1" applyBorder="1" applyAlignment="1">
      <alignment horizontal="center" wrapText="1"/>
    </xf>
    <xf numFmtId="0" fontId="13" fillId="0" borderId="0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2" fillId="0" borderId="2" xfId="0" applyFont="1" applyBorder="1" applyAlignment="1">
      <alignment horizontal="center" wrapText="1"/>
    </xf>
    <xf numFmtId="0" fontId="13" fillId="0" borderId="22" xfId="0" applyFont="1" applyBorder="1" applyAlignment="1">
      <alignment wrapText="1"/>
    </xf>
    <xf numFmtId="0" fontId="12" fillId="0" borderId="22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6" fillId="0" borderId="36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6" fillId="0" borderId="39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8" fillId="0" borderId="36" xfId="0" applyFont="1" applyBorder="1"/>
    <xf numFmtId="0" fontId="8" fillId="0" borderId="37" xfId="0" applyFont="1" applyBorder="1"/>
    <xf numFmtId="0" fontId="8" fillId="0" borderId="38" xfId="0" applyFont="1" applyBorder="1"/>
    <xf numFmtId="0" fontId="8" fillId="0" borderId="39" xfId="0" applyFont="1" applyBorder="1"/>
    <xf numFmtId="0" fontId="8" fillId="0" borderId="30" xfId="0" applyFont="1" applyBorder="1"/>
    <xf numFmtId="0" fontId="6" fillId="0" borderId="38" xfId="0" applyFont="1" applyBorder="1"/>
    <xf numFmtId="0" fontId="6" fillId="0" borderId="37" xfId="0" applyFont="1" applyBorder="1"/>
    <xf numFmtId="0" fontId="6" fillId="0" borderId="39" xfId="0" applyFont="1" applyBorder="1"/>
    <xf numFmtId="0" fontId="6" fillId="0" borderId="30" xfId="0" applyFont="1" applyBorder="1"/>
    <xf numFmtId="0" fontId="6" fillId="0" borderId="36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D2030C0-78CF-4078-9BED-5D2AE61953D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BF09-84E8-4464-8A2F-5A4C60844BDE}">
  <sheetPr>
    <pageSetUpPr fitToPage="1"/>
  </sheetPr>
  <dimension ref="A1:L67"/>
  <sheetViews>
    <sheetView workbookViewId="0">
      <selection activeCell="F67" sqref="F67:I67"/>
    </sheetView>
  </sheetViews>
  <sheetFormatPr baseColWidth="10" defaultRowHeight="14.5" x14ac:dyDescent="0.35"/>
  <cols>
    <col min="1" max="1" width="31.36328125" bestFit="1" customWidth="1"/>
    <col min="2" max="2" width="31.26953125" bestFit="1" customWidth="1"/>
    <col min="3" max="3" width="12.26953125" bestFit="1" customWidth="1"/>
    <col min="4" max="4" width="13.26953125" bestFit="1" customWidth="1"/>
    <col min="5" max="5" width="12.26953125" customWidth="1"/>
    <col min="6" max="6" width="12.26953125" bestFit="1" customWidth="1"/>
    <col min="7" max="7" width="13.26953125" bestFit="1" customWidth="1"/>
    <col min="8" max="8" width="12.26953125" customWidth="1"/>
    <col min="9" max="9" width="12.26953125" bestFit="1" customWidth="1"/>
    <col min="10" max="10" width="12.90625" bestFit="1" customWidth="1"/>
    <col min="11" max="11" width="12.26953125" customWidth="1"/>
    <col min="12" max="12" width="14.26953125" bestFit="1" customWidth="1"/>
  </cols>
  <sheetData>
    <row r="1" spans="1:12" ht="18.5" x14ac:dyDescent="0.45">
      <c r="A1" s="64" t="s">
        <v>74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15" thickBot="1" x14ac:dyDescent="0.4">
      <c r="A2" s="65" t="s">
        <v>60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spans="1:12" ht="19.5" thickTop="1" thickBot="1" x14ac:dyDescent="0.5">
      <c r="A3" s="66" t="s">
        <v>44</v>
      </c>
      <c r="B3" s="66"/>
      <c r="C3" s="66" t="s">
        <v>45</v>
      </c>
      <c r="D3" s="66"/>
      <c r="E3" s="44" t="s">
        <v>66</v>
      </c>
      <c r="F3" s="66" t="s">
        <v>48</v>
      </c>
      <c r="G3" s="66"/>
      <c r="H3" s="44" t="s">
        <v>66</v>
      </c>
      <c r="I3" s="66" t="s">
        <v>46</v>
      </c>
      <c r="J3" s="66"/>
      <c r="K3" s="44" t="s">
        <v>66</v>
      </c>
      <c r="L3" s="19" t="s">
        <v>47</v>
      </c>
    </row>
    <row r="4" spans="1:12" ht="19" thickTop="1" x14ac:dyDescent="0.45">
      <c r="A4" s="17" t="s">
        <v>0</v>
      </c>
      <c r="B4" s="18"/>
      <c r="C4" s="11"/>
      <c r="D4" s="22"/>
      <c r="E4" s="34"/>
      <c r="F4" s="11"/>
      <c r="G4" s="22"/>
      <c r="H4" s="34"/>
      <c r="I4" s="11"/>
      <c r="J4" s="22"/>
      <c r="K4" s="53"/>
      <c r="L4" s="52"/>
    </row>
    <row r="5" spans="1:12" ht="15.5" x14ac:dyDescent="0.35">
      <c r="A5" s="7"/>
      <c r="B5" s="8" t="s">
        <v>1</v>
      </c>
      <c r="C5" s="12"/>
      <c r="D5" s="23"/>
      <c r="E5" s="35"/>
      <c r="F5" s="12"/>
      <c r="G5" s="23"/>
      <c r="H5" s="35"/>
      <c r="I5" s="12"/>
      <c r="J5" s="23"/>
      <c r="K5" s="54"/>
      <c r="L5" s="48"/>
    </row>
    <row r="6" spans="1:12" x14ac:dyDescent="0.35">
      <c r="A6" s="6"/>
      <c r="B6" s="9" t="s">
        <v>6</v>
      </c>
      <c r="C6" s="13">
        <v>0</v>
      </c>
      <c r="D6" s="29"/>
      <c r="E6" s="43" t="e">
        <f>(C6/D35)</f>
        <v>#DIV/0!</v>
      </c>
      <c r="F6" s="13">
        <v>0</v>
      </c>
      <c r="G6" s="29"/>
      <c r="H6" s="43" t="e">
        <f>(F6/G35)</f>
        <v>#DIV/0!</v>
      </c>
      <c r="I6" s="13">
        <f t="shared" ref="I6:I13" si="0">(C6-F6)</f>
        <v>0</v>
      </c>
      <c r="J6" s="29"/>
      <c r="K6" s="50" t="e">
        <f>(I6/J35)</f>
        <v>#DIV/0!</v>
      </c>
      <c r="L6" s="48" t="s">
        <v>51</v>
      </c>
    </row>
    <row r="7" spans="1:12" x14ac:dyDescent="0.35">
      <c r="A7" s="6"/>
      <c r="B7" s="9" t="s">
        <v>7</v>
      </c>
      <c r="C7" s="13">
        <v>0</v>
      </c>
      <c r="D7" s="29"/>
      <c r="E7" s="43" t="e">
        <f>(C7/D35)</f>
        <v>#DIV/0!</v>
      </c>
      <c r="F7" s="13">
        <v>0</v>
      </c>
      <c r="G7" s="29"/>
      <c r="H7" s="43" t="e">
        <f>(F7/G35)</f>
        <v>#DIV/0!</v>
      </c>
      <c r="I7" s="13">
        <f t="shared" si="0"/>
        <v>0</v>
      </c>
      <c r="J7" s="29"/>
      <c r="K7" s="50" t="e">
        <f>(I7/J35)</f>
        <v>#DIV/0!</v>
      </c>
      <c r="L7" s="48" t="s">
        <v>51</v>
      </c>
    </row>
    <row r="8" spans="1:12" x14ac:dyDescent="0.35">
      <c r="A8" s="6"/>
      <c r="B8" s="10" t="s">
        <v>50</v>
      </c>
      <c r="C8" s="13">
        <v>0</v>
      </c>
      <c r="D8" s="29"/>
      <c r="E8" s="43" t="e">
        <f>(C8/D35)</f>
        <v>#DIV/0!</v>
      </c>
      <c r="F8" s="13">
        <v>0</v>
      </c>
      <c r="G8" s="29"/>
      <c r="H8" s="43" t="e">
        <f>(F8/G35)</f>
        <v>#DIV/0!</v>
      </c>
      <c r="I8" s="13">
        <f t="shared" si="0"/>
        <v>0</v>
      </c>
      <c r="J8" s="29"/>
      <c r="K8" s="50" t="e">
        <f>(I8/J35)</f>
        <v>#DIV/0!</v>
      </c>
      <c r="L8" s="48" t="s">
        <v>51</v>
      </c>
    </row>
    <row r="9" spans="1:12" x14ac:dyDescent="0.35">
      <c r="A9" s="6"/>
      <c r="B9" s="9" t="s">
        <v>8</v>
      </c>
      <c r="C9" s="13">
        <v>0</v>
      </c>
      <c r="D9" s="29"/>
      <c r="E9" s="43" t="e">
        <f>(C9/D35)</f>
        <v>#DIV/0!</v>
      </c>
      <c r="F9" s="13">
        <v>0</v>
      </c>
      <c r="G9" s="29"/>
      <c r="H9" s="43" t="e">
        <f>(F9/G35)</f>
        <v>#DIV/0!</v>
      </c>
      <c r="I9" s="13">
        <f t="shared" si="0"/>
        <v>0</v>
      </c>
      <c r="J9" s="29"/>
      <c r="K9" s="50" t="e">
        <f>(I9/J35)</f>
        <v>#DIV/0!</v>
      </c>
      <c r="L9" s="48" t="s">
        <v>51</v>
      </c>
    </row>
    <row r="10" spans="1:12" x14ac:dyDescent="0.35">
      <c r="A10" s="6"/>
      <c r="B10" s="9" t="s">
        <v>9</v>
      </c>
      <c r="C10" s="13">
        <v>0</v>
      </c>
      <c r="D10" s="29"/>
      <c r="E10" s="43" t="e">
        <f>(C10/D35)</f>
        <v>#DIV/0!</v>
      </c>
      <c r="F10" s="13">
        <v>0</v>
      </c>
      <c r="G10" s="29"/>
      <c r="H10" s="43" t="e">
        <f>(F10/G35)</f>
        <v>#DIV/0!</v>
      </c>
      <c r="I10" s="13">
        <f t="shared" si="0"/>
        <v>0</v>
      </c>
      <c r="J10" s="29"/>
      <c r="K10" s="50" t="e">
        <f>(I10/J35)</f>
        <v>#DIV/0!</v>
      </c>
      <c r="L10" s="48" t="s">
        <v>51</v>
      </c>
    </row>
    <row r="11" spans="1:12" x14ac:dyDescent="0.35">
      <c r="A11" s="6"/>
      <c r="B11" s="9" t="s">
        <v>10</v>
      </c>
      <c r="C11" s="13">
        <v>0</v>
      </c>
      <c r="D11" s="29"/>
      <c r="E11" s="43" t="e">
        <f>(C11/D35)</f>
        <v>#DIV/0!</v>
      </c>
      <c r="F11" s="13">
        <v>0</v>
      </c>
      <c r="G11" s="29"/>
      <c r="H11" s="43" t="e">
        <f>(F11/G35)</f>
        <v>#DIV/0!</v>
      </c>
      <c r="I11" s="13">
        <f t="shared" si="0"/>
        <v>0</v>
      </c>
      <c r="J11" s="29"/>
      <c r="K11" s="50" t="e">
        <f>(I11/J35)</f>
        <v>#DIV/0!</v>
      </c>
      <c r="L11" s="48" t="s">
        <v>51</v>
      </c>
    </row>
    <row r="12" spans="1:12" x14ac:dyDescent="0.35">
      <c r="A12" s="6"/>
      <c r="B12" s="10" t="s">
        <v>49</v>
      </c>
      <c r="C12" s="13">
        <v>0</v>
      </c>
      <c r="D12" s="29"/>
      <c r="E12" s="43" t="e">
        <f>(C12/D35)</f>
        <v>#DIV/0!</v>
      </c>
      <c r="F12" s="13">
        <v>0</v>
      </c>
      <c r="G12" s="29"/>
      <c r="H12" s="43" t="e">
        <f>(F12/G35)</f>
        <v>#DIV/0!</v>
      </c>
      <c r="I12" s="13">
        <f t="shared" si="0"/>
        <v>0</v>
      </c>
      <c r="J12" s="29"/>
      <c r="K12" s="50" t="e">
        <f>(I12/J35)</f>
        <v>#DIV/0!</v>
      </c>
      <c r="L12" s="48" t="s">
        <v>51</v>
      </c>
    </row>
    <row r="13" spans="1:12" x14ac:dyDescent="0.35">
      <c r="A13" s="6"/>
      <c r="B13" s="10" t="s">
        <v>69</v>
      </c>
      <c r="C13" s="13">
        <v>0</v>
      </c>
      <c r="D13" s="29"/>
      <c r="E13" s="43" t="e">
        <f>(C13/D35)</f>
        <v>#DIV/0!</v>
      </c>
      <c r="F13" s="13">
        <v>0</v>
      </c>
      <c r="G13" s="29"/>
      <c r="H13" s="43" t="e">
        <f>(F13/G35)</f>
        <v>#DIV/0!</v>
      </c>
      <c r="I13" s="13">
        <f t="shared" si="0"/>
        <v>0</v>
      </c>
      <c r="J13" s="29"/>
      <c r="K13" s="50" t="e">
        <f>(I13/J35)</f>
        <v>#DIV/0!</v>
      </c>
      <c r="L13" s="48" t="s">
        <v>51</v>
      </c>
    </row>
    <row r="14" spans="1:12" x14ac:dyDescent="0.35">
      <c r="A14" s="6"/>
      <c r="B14" s="9" t="s">
        <v>32</v>
      </c>
      <c r="C14" s="13"/>
      <c r="D14" s="29">
        <f>SUM(C6:C13)</f>
        <v>0</v>
      </c>
      <c r="E14" s="43" t="e">
        <f>(D14/D35)</f>
        <v>#DIV/0!</v>
      </c>
      <c r="F14" s="13"/>
      <c r="G14" s="29">
        <f>SUM(F6:F13)</f>
        <v>0</v>
      </c>
      <c r="H14" s="43" t="e">
        <f>(G14/G35)</f>
        <v>#DIV/0!</v>
      </c>
      <c r="I14" s="13"/>
      <c r="J14" s="29">
        <f>(D14-G14)</f>
        <v>0</v>
      </c>
      <c r="K14" s="50" t="e">
        <f>(J14/J35)</f>
        <v>#DIV/0!</v>
      </c>
      <c r="L14" s="48" t="s">
        <v>51</v>
      </c>
    </row>
    <row r="15" spans="1:12" x14ac:dyDescent="0.35">
      <c r="A15" s="6"/>
      <c r="B15" s="9"/>
      <c r="C15" s="13"/>
      <c r="D15" s="29"/>
      <c r="E15" s="36"/>
      <c r="F15" s="13"/>
      <c r="G15" s="29"/>
      <c r="H15" s="36"/>
      <c r="I15" s="13"/>
      <c r="J15" s="29"/>
      <c r="K15" s="51"/>
      <c r="L15" s="48"/>
    </row>
    <row r="16" spans="1:12" ht="15.5" x14ac:dyDescent="0.35">
      <c r="A16" s="6"/>
      <c r="B16" s="8" t="s">
        <v>2</v>
      </c>
      <c r="C16" s="13"/>
      <c r="D16" s="29"/>
      <c r="E16" s="36"/>
      <c r="F16" s="13"/>
      <c r="G16" s="29"/>
      <c r="H16" s="36"/>
      <c r="I16" s="13"/>
      <c r="J16" s="29"/>
      <c r="K16" s="51"/>
      <c r="L16" s="48"/>
    </row>
    <row r="17" spans="1:12" x14ac:dyDescent="0.35">
      <c r="A17" s="6"/>
      <c r="B17" s="9" t="s">
        <v>11</v>
      </c>
      <c r="C17" s="13">
        <v>0</v>
      </c>
      <c r="D17" s="29"/>
      <c r="E17" s="43" t="e">
        <f>(C17/D35)</f>
        <v>#DIV/0!</v>
      </c>
      <c r="F17" s="13">
        <v>0</v>
      </c>
      <c r="G17" s="29"/>
      <c r="H17" s="43" t="e">
        <f>(F17/G35)</f>
        <v>#DIV/0!</v>
      </c>
      <c r="I17" s="13">
        <f t="shared" ref="I17:I21" si="1">(C17-F17)</f>
        <v>0</v>
      </c>
      <c r="J17" s="29"/>
      <c r="K17" s="50" t="e">
        <f>(I17/J35)</f>
        <v>#DIV/0!</v>
      </c>
      <c r="L17" s="48" t="s">
        <v>51</v>
      </c>
    </row>
    <row r="18" spans="1:12" x14ac:dyDescent="0.35">
      <c r="A18" s="6"/>
      <c r="B18" s="9" t="s">
        <v>12</v>
      </c>
      <c r="C18" s="13">
        <v>0</v>
      </c>
      <c r="D18" s="29"/>
      <c r="E18" s="43" t="e">
        <f>(C18/D35)</f>
        <v>#DIV/0!</v>
      </c>
      <c r="F18" s="13">
        <v>0</v>
      </c>
      <c r="G18" s="29"/>
      <c r="H18" s="43" t="e">
        <f>(F18/G35)</f>
        <v>#DIV/0!</v>
      </c>
      <c r="I18" s="13">
        <f>(-1)*(C18-F18)</f>
        <v>0</v>
      </c>
      <c r="J18" s="29"/>
      <c r="K18" s="50" t="e">
        <f>(I18/J35)</f>
        <v>#DIV/0!</v>
      </c>
      <c r="L18" s="48" t="s">
        <v>52</v>
      </c>
    </row>
    <row r="19" spans="1:12" x14ac:dyDescent="0.35">
      <c r="A19" s="6"/>
      <c r="B19" s="9" t="s">
        <v>13</v>
      </c>
      <c r="C19" s="13">
        <v>0</v>
      </c>
      <c r="D19" s="29"/>
      <c r="E19" s="43" t="e">
        <f>(C19/D35)</f>
        <v>#DIV/0!</v>
      </c>
      <c r="F19" s="13">
        <v>0</v>
      </c>
      <c r="G19" s="29"/>
      <c r="H19" s="43" t="e">
        <f>(F19/G35)</f>
        <v>#DIV/0!</v>
      </c>
      <c r="I19" s="13">
        <f t="shared" si="1"/>
        <v>0</v>
      </c>
      <c r="J19" s="29"/>
      <c r="K19" s="50" t="e">
        <f>(I19/J35)</f>
        <v>#DIV/0!</v>
      </c>
      <c r="L19" s="48" t="s">
        <v>51</v>
      </c>
    </row>
    <row r="20" spans="1:12" x14ac:dyDescent="0.35">
      <c r="A20" s="6"/>
      <c r="B20" s="9" t="s">
        <v>14</v>
      </c>
      <c r="C20" s="13">
        <v>0</v>
      </c>
      <c r="D20" s="29"/>
      <c r="E20" s="43" t="e">
        <f>(C20/D35)</f>
        <v>#DIV/0!</v>
      </c>
      <c r="F20" s="13">
        <v>0</v>
      </c>
      <c r="G20" s="29"/>
      <c r="H20" s="43" t="e">
        <f>(F20/G35)</f>
        <v>#DIV/0!</v>
      </c>
      <c r="I20" s="13">
        <f t="shared" si="1"/>
        <v>0</v>
      </c>
      <c r="J20" s="29"/>
      <c r="K20" s="50" t="e">
        <f>(I20/J35)</f>
        <v>#DIV/0!</v>
      </c>
      <c r="L20" s="48" t="s">
        <v>51</v>
      </c>
    </row>
    <row r="21" spans="1:12" x14ac:dyDescent="0.35">
      <c r="A21" s="6"/>
      <c r="B21" s="9" t="s">
        <v>15</v>
      </c>
      <c r="C21" s="13">
        <v>0</v>
      </c>
      <c r="D21" s="29"/>
      <c r="E21" s="43" t="e">
        <f>(C21/D35)</f>
        <v>#DIV/0!</v>
      </c>
      <c r="F21" s="13">
        <v>0</v>
      </c>
      <c r="G21" s="29"/>
      <c r="H21" s="43" t="e">
        <f>(F21/G35)</f>
        <v>#DIV/0!</v>
      </c>
      <c r="I21" s="13">
        <f t="shared" si="1"/>
        <v>0</v>
      </c>
      <c r="J21" s="29"/>
      <c r="K21" s="50" t="e">
        <f>(I21/J35)</f>
        <v>#DIV/0!</v>
      </c>
      <c r="L21" s="48" t="s">
        <v>51</v>
      </c>
    </row>
    <row r="22" spans="1:12" x14ac:dyDescent="0.35">
      <c r="A22" s="6"/>
      <c r="B22" s="9" t="s">
        <v>33</v>
      </c>
      <c r="C22" s="13"/>
      <c r="D22" s="29">
        <f>SUM(C17:C21)</f>
        <v>0</v>
      </c>
      <c r="E22" s="43" t="e">
        <f>(D22/D35)</f>
        <v>#DIV/0!</v>
      </c>
      <c r="F22" s="13"/>
      <c r="G22" s="29">
        <f>SUM(F17:F21)</f>
        <v>0</v>
      </c>
      <c r="H22" s="43" t="e">
        <f>(G22/G35)</f>
        <v>#DIV/0!</v>
      </c>
      <c r="I22" s="13"/>
      <c r="J22" s="29">
        <f>(D22-G22)</f>
        <v>0</v>
      </c>
      <c r="K22" s="50" t="e">
        <f>(J22/J35)</f>
        <v>#DIV/0!</v>
      </c>
      <c r="L22" s="48" t="s">
        <v>51</v>
      </c>
    </row>
    <row r="23" spans="1:12" x14ac:dyDescent="0.35">
      <c r="A23" s="6"/>
      <c r="B23" s="9"/>
      <c r="C23" s="13"/>
      <c r="D23" s="29"/>
      <c r="E23" s="36"/>
      <c r="F23" s="13"/>
      <c r="G23" s="29"/>
      <c r="H23" s="36"/>
      <c r="I23" s="13"/>
      <c r="J23" s="29"/>
      <c r="K23" s="51"/>
      <c r="L23" s="48"/>
    </row>
    <row r="24" spans="1:12" ht="15.5" x14ac:dyDescent="0.35">
      <c r="A24" s="6"/>
      <c r="B24" s="8" t="s">
        <v>3</v>
      </c>
      <c r="C24" s="13"/>
      <c r="D24" s="29"/>
      <c r="E24" s="36"/>
      <c r="F24" s="13"/>
      <c r="G24" s="29"/>
      <c r="H24" s="36"/>
      <c r="I24" s="13"/>
      <c r="J24" s="29"/>
      <c r="K24" s="51"/>
      <c r="L24" s="48"/>
    </row>
    <row r="25" spans="1:12" x14ac:dyDescent="0.35">
      <c r="A25" s="6"/>
      <c r="B25" s="9" t="s">
        <v>16</v>
      </c>
      <c r="C25" s="13">
        <v>0</v>
      </c>
      <c r="D25" s="29"/>
      <c r="E25" s="43" t="e">
        <f>(C25/D35)</f>
        <v>#DIV/0!</v>
      </c>
      <c r="F25" s="13">
        <v>0</v>
      </c>
      <c r="G25" s="29"/>
      <c r="H25" s="43" t="e">
        <f>(F25/G35)</f>
        <v>#DIV/0!</v>
      </c>
      <c r="I25" s="13">
        <f>(C25-F25)</f>
        <v>0</v>
      </c>
      <c r="J25" s="29"/>
      <c r="K25" s="50" t="e">
        <f>(I25/J35)</f>
        <v>#DIV/0!</v>
      </c>
      <c r="L25" s="48" t="s">
        <v>51</v>
      </c>
    </row>
    <row r="26" spans="1:12" x14ac:dyDescent="0.35">
      <c r="A26" s="6"/>
      <c r="B26" s="10" t="s">
        <v>73</v>
      </c>
      <c r="C26" s="13">
        <v>0</v>
      </c>
      <c r="D26" s="29"/>
      <c r="E26" s="43"/>
      <c r="F26" s="13"/>
      <c r="G26" s="29"/>
      <c r="H26" s="43"/>
      <c r="I26" s="13"/>
      <c r="J26" s="29"/>
      <c r="K26" s="50"/>
      <c r="L26" s="48"/>
    </row>
    <row r="27" spans="1:12" x14ac:dyDescent="0.35">
      <c r="A27" s="6"/>
      <c r="B27" s="9" t="s">
        <v>17</v>
      </c>
      <c r="C27" s="13">
        <v>0</v>
      </c>
      <c r="D27" s="29"/>
      <c r="E27" s="43" t="e">
        <f>(C27/D35)</f>
        <v>#DIV/0!</v>
      </c>
      <c r="F27" s="13">
        <v>0</v>
      </c>
      <c r="G27" s="29"/>
      <c r="H27" s="43" t="e">
        <f>(F27/G35)</f>
        <v>#DIV/0!</v>
      </c>
      <c r="I27" s="13">
        <f>(C27-F27)</f>
        <v>0</v>
      </c>
      <c r="J27" s="29"/>
      <c r="K27" s="50" t="e">
        <f>(I27/J35)</f>
        <v>#DIV/0!</v>
      </c>
      <c r="L27" s="48" t="s">
        <v>51</v>
      </c>
    </row>
    <row r="28" spans="1:12" x14ac:dyDescent="0.35">
      <c r="A28" s="6"/>
      <c r="B28" s="9" t="s">
        <v>18</v>
      </c>
      <c r="C28" s="13">
        <v>0</v>
      </c>
      <c r="D28" s="29"/>
      <c r="E28" s="43" t="e">
        <f>(C28/D35)</f>
        <v>#DIV/0!</v>
      </c>
      <c r="F28" s="13">
        <v>0</v>
      </c>
      <c r="G28" s="29"/>
      <c r="H28" s="43" t="e">
        <f>(F28/G35)</f>
        <v>#DIV/0!</v>
      </c>
      <c r="I28" s="13">
        <f>(C28-F28)</f>
        <v>0</v>
      </c>
      <c r="J28" s="29"/>
      <c r="K28" s="50" t="e">
        <f>(I28/J35)</f>
        <v>#DIV/0!</v>
      </c>
      <c r="L28" s="48" t="s">
        <v>51</v>
      </c>
    </row>
    <row r="29" spans="1:12" x14ac:dyDescent="0.35">
      <c r="A29" s="6"/>
      <c r="B29" s="9" t="s">
        <v>19</v>
      </c>
      <c r="C29" s="13">
        <v>0</v>
      </c>
      <c r="D29" s="29"/>
      <c r="E29" s="43" t="e">
        <f>(C29/D35)</f>
        <v>#DIV/0!</v>
      </c>
      <c r="F29" s="13">
        <v>0</v>
      </c>
      <c r="G29" s="29"/>
      <c r="H29" s="43" t="e">
        <f>(F29/G35)</f>
        <v>#DIV/0!</v>
      </c>
      <c r="I29" s="13">
        <f>(-1)*(C29-F29)</f>
        <v>0</v>
      </c>
      <c r="J29" s="29"/>
      <c r="K29" s="50" t="e">
        <f>(I29/J35)</f>
        <v>#DIV/0!</v>
      </c>
      <c r="L29" s="48" t="s">
        <v>52</v>
      </c>
    </row>
    <row r="30" spans="1:12" x14ac:dyDescent="0.35">
      <c r="A30" s="6"/>
      <c r="B30" s="9" t="s">
        <v>20</v>
      </c>
      <c r="C30" s="13">
        <v>0</v>
      </c>
      <c r="D30" s="29"/>
      <c r="E30" s="43" t="e">
        <f>(C30/D35)</f>
        <v>#DIV/0!</v>
      </c>
      <c r="F30" s="13">
        <v>0</v>
      </c>
      <c r="G30" s="29"/>
      <c r="H30" s="43" t="e">
        <f>(F30/G35)</f>
        <v>#DIV/0!</v>
      </c>
      <c r="I30" s="13">
        <f>(-1)*(C30-F30)</f>
        <v>0</v>
      </c>
      <c r="J30" s="29"/>
      <c r="K30" s="50" t="e">
        <f>(I30/J35)</f>
        <v>#DIV/0!</v>
      </c>
      <c r="L30" s="48" t="s">
        <v>52</v>
      </c>
    </row>
    <row r="31" spans="1:12" x14ac:dyDescent="0.35">
      <c r="A31" s="6"/>
      <c r="B31" s="9" t="s">
        <v>21</v>
      </c>
      <c r="C31" s="13">
        <v>0</v>
      </c>
      <c r="D31" s="29"/>
      <c r="E31" s="43" t="e">
        <f>(C31/D35)</f>
        <v>#DIV/0!</v>
      </c>
      <c r="F31" s="13">
        <v>0</v>
      </c>
      <c r="G31" s="29"/>
      <c r="H31" s="43" t="e">
        <f>(F31/G35)</f>
        <v>#DIV/0!</v>
      </c>
      <c r="I31" s="13">
        <f t="shared" ref="I31" si="2">(C31-F31)</f>
        <v>0</v>
      </c>
      <c r="J31" s="29"/>
      <c r="K31" s="50" t="e">
        <f>(I31/J35)</f>
        <v>#DIV/0!</v>
      </c>
      <c r="L31" s="48" t="s">
        <v>51</v>
      </c>
    </row>
    <row r="32" spans="1:12" x14ac:dyDescent="0.35">
      <c r="A32" s="6"/>
      <c r="B32" s="9" t="s">
        <v>22</v>
      </c>
      <c r="C32" s="13">
        <v>0</v>
      </c>
      <c r="D32" s="29"/>
      <c r="E32" s="43" t="e">
        <f>(C32/D35)</f>
        <v>#DIV/0!</v>
      </c>
      <c r="F32" s="13">
        <v>0</v>
      </c>
      <c r="G32" s="29"/>
      <c r="H32" s="43" t="e">
        <f>(F32/G35)</f>
        <v>#DIV/0!</v>
      </c>
      <c r="I32" s="13">
        <f>(C32-F32)</f>
        <v>0</v>
      </c>
      <c r="J32" s="29"/>
      <c r="K32" s="50" t="e">
        <f>(I32/J35)</f>
        <v>#DIV/0!</v>
      </c>
      <c r="L32" s="48" t="s">
        <v>51</v>
      </c>
    </row>
    <row r="33" spans="1:12" x14ac:dyDescent="0.35">
      <c r="A33" s="6"/>
      <c r="B33" s="9" t="s">
        <v>23</v>
      </c>
      <c r="C33" s="13">
        <v>0</v>
      </c>
      <c r="D33" s="29"/>
      <c r="E33" s="43" t="e">
        <f>(C33/D35)</f>
        <v>#DIV/0!</v>
      </c>
      <c r="F33" s="13">
        <v>0</v>
      </c>
      <c r="G33" s="29"/>
      <c r="H33" s="43" t="e">
        <f>(F33/G35)</f>
        <v>#DIV/0!</v>
      </c>
      <c r="I33" s="13">
        <f>(C33-F33)</f>
        <v>0</v>
      </c>
      <c r="J33" s="29"/>
      <c r="K33" s="50" t="e">
        <f>(I33/J35)</f>
        <v>#DIV/0!</v>
      </c>
      <c r="L33" s="48" t="s">
        <v>51</v>
      </c>
    </row>
    <row r="34" spans="1:12" x14ac:dyDescent="0.35">
      <c r="A34" s="6"/>
      <c r="B34" s="9" t="s">
        <v>34</v>
      </c>
      <c r="C34" s="13"/>
      <c r="D34" s="29">
        <f>SUM(C25:C33)</f>
        <v>0</v>
      </c>
      <c r="E34" s="43" t="e">
        <f>(D34/D35)</f>
        <v>#DIV/0!</v>
      </c>
      <c r="F34" s="13"/>
      <c r="G34" s="29">
        <f>SUM(F25:F33)</f>
        <v>0</v>
      </c>
      <c r="H34" s="43" t="e">
        <f>(G34/G35)</f>
        <v>#DIV/0!</v>
      </c>
      <c r="I34" s="13"/>
      <c r="J34" s="29">
        <f>(D34-G34)</f>
        <v>0</v>
      </c>
      <c r="K34" s="50" t="e">
        <f>(J34/J35)</f>
        <v>#DIV/0!</v>
      </c>
      <c r="L34" s="48" t="s">
        <v>51</v>
      </c>
    </row>
    <row r="35" spans="1:12" ht="15" thickBot="1" x14ac:dyDescent="0.4">
      <c r="A35" s="20" t="s">
        <v>43</v>
      </c>
      <c r="B35" s="21"/>
      <c r="C35" s="31"/>
      <c r="D35" s="30">
        <f>SUM(D4:D34)</f>
        <v>0</v>
      </c>
      <c r="E35" s="43" t="e">
        <f>(D35/D35)</f>
        <v>#DIV/0!</v>
      </c>
      <c r="F35" s="31"/>
      <c r="G35" s="30">
        <f>SUM(G4:G34)</f>
        <v>0</v>
      </c>
      <c r="H35" s="43" t="e">
        <f>(G35/G35)</f>
        <v>#DIV/0!</v>
      </c>
      <c r="I35" s="31"/>
      <c r="J35" s="30">
        <f>(D35-G35)</f>
        <v>0</v>
      </c>
      <c r="K35" s="45" t="e">
        <f>(J35/J35)</f>
        <v>#DIV/0!</v>
      </c>
      <c r="L35" s="48" t="s">
        <v>51</v>
      </c>
    </row>
    <row r="36" spans="1:12" ht="15.5" thickTop="1" thickBot="1" x14ac:dyDescent="0.4">
      <c r="A36" s="56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8"/>
    </row>
    <row r="37" spans="1:12" ht="19" thickTop="1" x14ac:dyDescent="0.45">
      <c r="A37" s="11" t="s">
        <v>4</v>
      </c>
      <c r="B37" s="22"/>
      <c r="C37" s="11"/>
      <c r="D37" s="22"/>
      <c r="E37" s="34"/>
      <c r="F37" s="11"/>
      <c r="G37" s="22"/>
      <c r="H37" s="34"/>
      <c r="I37" s="11"/>
      <c r="J37" s="22"/>
      <c r="K37" s="42"/>
      <c r="L37" s="32"/>
    </row>
    <row r="38" spans="1:12" ht="15.5" x14ac:dyDescent="0.35">
      <c r="A38" s="12"/>
      <c r="B38" s="23" t="s">
        <v>1</v>
      </c>
      <c r="C38" s="12"/>
      <c r="D38" s="23"/>
      <c r="E38" s="35"/>
      <c r="F38" s="12"/>
      <c r="G38" s="23"/>
      <c r="H38" s="35"/>
      <c r="I38" s="12"/>
      <c r="J38" s="23"/>
      <c r="K38" s="23"/>
      <c r="L38" s="33"/>
    </row>
    <row r="39" spans="1:12" x14ac:dyDescent="0.35">
      <c r="A39" s="24"/>
      <c r="B39" s="15" t="s">
        <v>24</v>
      </c>
      <c r="C39" s="13">
        <v>0</v>
      </c>
      <c r="D39" s="29"/>
      <c r="E39" s="43" t="e">
        <f>(C39/D59)</f>
        <v>#DIV/0!</v>
      </c>
      <c r="F39" s="13">
        <v>0</v>
      </c>
      <c r="G39" s="29"/>
      <c r="H39" s="43" t="e">
        <f>(F39/G59)</f>
        <v>#DIV/0!</v>
      </c>
      <c r="I39" s="13">
        <f>(-1)*(C39-F39)</f>
        <v>0</v>
      </c>
      <c r="J39" s="29"/>
      <c r="K39" s="50" t="e">
        <f>(I39/J59)</f>
        <v>#DIV/0!</v>
      </c>
      <c r="L39" s="46" t="s">
        <v>52</v>
      </c>
    </row>
    <row r="40" spans="1:12" x14ac:dyDescent="0.35">
      <c r="A40" s="24"/>
      <c r="B40" s="15" t="s">
        <v>25</v>
      </c>
      <c r="C40" s="13">
        <v>0</v>
      </c>
      <c r="D40" s="29"/>
      <c r="E40" s="43" t="e">
        <f>(C40/D59)</f>
        <v>#DIV/0!</v>
      </c>
      <c r="F40" s="13">
        <v>0</v>
      </c>
      <c r="G40" s="29"/>
      <c r="H40" s="43" t="e">
        <f>(F40/G59)</f>
        <v>#DIV/0!</v>
      </c>
      <c r="I40" s="13">
        <f>(-1)*(C40-F40)</f>
        <v>0</v>
      </c>
      <c r="J40" s="29"/>
      <c r="K40" s="50" t="e">
        <f>(I40/J59)</f>
        <v>#DIV/0!</v>
      </c>
      <c r="L40" s="46" t="s">
        <v>52</v>
      </c>
    </row>
    <row r="41" spans="1:12" x14ac:dyDescent="0.35">
      <c r="A41" s="24"/>
      <c r="B41" s="15" t="s">
        <v>26</v>
      </c>
      <c r="C41" s="13">
        <v>0</v>
      </c>
      <c r="D41" s="29"/>
      <c r="E41" s="43" t="e">
        <f>(C41/D59)</f>
        <v>#DIV/0!</v>
      </c>
      <c r="F41" s="13">
        <v>0</v>
      </c>
      <c r="G41" s="29"/>
      <c r="H41" s="43" t="e">
        <f>(F41/G59)</f>
        <v>#DIV/0!</v>
      </c>
      <c r="I41" s="13">
        <f t="shared" ref="I41:I43" si="3">(C41-F41)</f>
        <v>0</v>
      </c>
      <c r="J41" s="29"/>
      <c r="K41" s="50" t="e">
        <f>(I41/J59)</f>
        <v>#DIV/0!</v>
      </c>
      <c r="L41" s="46" t="s">
        <v>51</v>
      </c>
    </row>
    <row r="42" spans="1:12" x14ac:dyDescent="0.35">
      <c r="A42" s="24"/>
      <c r="B42" s="26" t="s">
        <v>68</v>
      </c>
      <c r="C42" s="13">
        <v>0</v>
      </c>
      <c r="D42" s="29"/>
      <c r="E42" s="43" t="e">
        <f>(C42/D59)</f>
        <v>#DIV/0!</v>
      </c>
      <c r="F42" s="13">
        <v>0</v>
      </c>
      <c r="G42" s="29"/>
      <c r="H42" s="43" t="e">
        <f>(F42/G59)</f>
        <v>#DIV/0!</v>
      </c>
      <c r="I42" s="13">
        <f t="shared" si="3"/>
        <v>0</v>
      </c>
      <c r="J42" s="29"/>
      <c r="K42" s="50" t="e">
        <f>(I42/J59)</f>
        <v>#DIV/0!</v>
      </c>
      <c r="L42" s="46" t="s">
        <v>51</v>
      </c>
    </row>
    <row r="43" spans="1:12" x14ac:dyDescent="0.35">
      <c r="A43" s="24"/>
      <c r="B43" s="26" t="s">
        <v>67</v>
      </c>
      <c r="C43" s="13">
        <v>0</v>
      </c>
      <c r="D43" s="29"/>
      <c r="E43" s="43" t="e">
        <f>(C43/D59)</f>
        <v>#DIV/0!</v>
      </c>
      <c r="F43" s="13">
        <v>0</v>
      </c>
      <c r="G43" s="29"/>
      <c r="H43" s="43" t="e">
        <f>(F43/G59)</f>
        <v>#DIV/0!</v>
      </c>
      <c r="I43" s="13">
        <f t="shared" si="3"/>
        <v>0</v>
      </c>
      <c r="J43" s="29"/>
      <c r="K43" s="50" t="e">
        <f>(I43/J59)</f>
        <v>#DIV/0!</v>
      </c>
      <c r="L43" s="46" t="s">
        <v>51</v>
      </c>
    </row>
    <row r="44" spans="1:12" x14ac:dyDescent="0.35">
      <c r="A44" s="24"/>
      <c r="B44" s="15" t="s">
        <v>35</v>
      </c>
      <c r="C44" s="13"/>
      <c r="D44" s="29">
        <f>SUM(C39:C43)</f>
        <v>0</v>
      </c>
      <c r="E44" s="43" t="e">
        <f>(D44/D59)</f>
        <v>#DIV/0!</v>
      </c>
      <c r="F44" s="13"/>
      <c r="G44" s="29">
        <f>SUM(F39:F43)</f>
        <v>0</v>
      </c>
      <c r="H44" s="43" t="e">
        <f>(G44/G59)</f>
        <v>#DIV/0!</v>
      </c>
      <c r="I44" s="13"/>
      <c r="J44" s="29">
        <f>(-1)*(D44-G44)</f>
        <v>0</v>
      </c>
      <c r="K44" s="50" t="e">
        <f>(J44/J59)</f>
        <v>#DIV/0!</v>
      </c>
      <c r="L44" s="46" t="s">
        <v>52</v>
      </c>
    </row>
    <row r="45" spans="1:12" x14ac:dyDescent="0.35">
      <c r="A45" s="24"/>
      <c r="B45" s="15"/>
      <c r="C45" s="13"/>
      <c r="D45" s="29"/>
      <c r="E45" s="36"/>
      <c r="F45" s="13"/>
      <c r="G45" s="29"/>
      <c r="H45" s="36"/>
      <c r="I45" s="13"/>
      <c r="J45" s="29"/>
      <c r="K45" s="51"/>
      <c r="L45" s="48"/>
    </row>
    <row r="46" spans="1:12" ht="15.5" x14ac:dyDescent="0.35">
      <c r="A46" s="24"/>
      <c r="B46" s="23" t="s">
        <v>5</v>
      </c>
      <c r="C46" s="13"/>
      <c r="D46" s="29"/>
      <c r="E46" s="36"/>
      <c r="F46" s="13"/>
      <c r="G46" s="29"/>
      <c r="H46" s="36"/>
      <c r="I46" s="13"/>
      <c r="J46" s="29"/>
      <c r="K46" s="51"/>
      <c r="L46" s="48"/>
    </row>
    <row r="47" spans="1:12" x14ac:dyDescent="0.35">
      <c r="A47" s="24"/>
      <c r="B47" s="15" t="s">
        <v>29</v>
      </c>
      <c r="C47" s="13">
        <v>0</v>
      </c>
      <c r="D47" s="29"/>
      <c r="E47" s="43" t="e">
        <f>(C47/D59)</f>
        <v>#DIV/0!</v>
      </c>
      <c r="F47" s="13">
        <v>0</v>
      </c>
      <c r="G47" s="29"/>
      <c r="H47" s="43" t="e">
        <f>(F47/G59)</f>
        <v>#DIV/0!</v>
      </c>
      <c r="I47" s="13">
        <f>(-1)*(C47-F47)</f>
        <v>0</v>
      </c>
      <c r="J47" s="29"/>
      <c r="K47" s="50" t="e">
        <f>(I47/J59)</f>
        <v>#DIV/0!</v>
      </c>
      <c r="L47" s="48" t="s">
        <v>52</v>
      </c>
    </row>
    <row r="48" spans="1:12" x14ac:dyDescent="0.35">
      <c r="A48" s="24"/>
      <c r="B48" s="15" t="s">
        <v>30</v>
      </c>
      <c r="C48" s="13">
        <v>0</v>
      </c>
      <c r="D48" s="29"/>
      <c r="E48" s="43" t="e">
        <f>(C48/D59)</f>
        <v>#DIV/0!</v>
      </c>
      <c r="F48" s="13">
        <v>0</v>
      </c>
      <c r="G48" s="29"/>
      <c r="H48" s="43" t="e">
        <f>(F48/G59)</f>
        <v>#DIV/0!</v>
      </c>
      <c r="I48" s="13">
        <f>(C48-F48)</f>
        <v>0</v>
      </c>
      <c r="J48" s="29"/>
      <c r="K48" s="50" t="e">
        <f>(I48/J59)</f>
        <v>#DIV/0!</v>
      </c>
      <c r="L48" s="48" t="s">
        <v>51</v>
      </c>
    </row>
    <row r="49" spans="1:12" x14ac:dyDescent="0.35">
      <c r="A49" s="24"/>
      <c r="B49" s="15" t="s">
        <v>31</v>
      </c>
      <c r="C49" s="13">
        <v>0</v>
      </c>
      <c r="D49" s="29"/>
      <c r="E49" s="43" t="e">
        <f>(C49/D59)</f>
        <v>#DIV/0!</v>
      </c>
      <c r="F49" s="13">
        <v>0</v>
      </c>
      <c r="G49" s="29"/>
      <c r="H49" s="43" t="e">
        <f>(F49/G59)</f>
        <v>#DIV/0!</v>
      </c>
      <c r="I49" s="13">
        <f>(C49-F49)</f>
        <v>0</v>
      </c>
      <c r="J49" s="29"/>
      <c r="K49" s="50" t="e">
        <f>(I49/J59)</f>
        <v>#DIV/0!</v>
      </c>
      <c r="L49" s="48" t="s">
        <v>51</v>
      </c>
    </row>
    <row r="50" spans="1:12" x14ac:dyDescent="0.35">
      <c r="A50" s="24"/>
      <c r="B50" s="15" t="s">
        <v>41</v>
      </c>
      <c r="C50" s="13">
        <v>0</v>
      </c>
      <c r="D50" s="29"/>
      <c r="E50" s="43" t="e">
        <f>(C50/D59)</f>
        <v>#DIV/0!</v>
      </c>
      <c r="F50" s="13">
        <v>0</v>
      </c>
      <c r="G50" s="29"/>
      <c r="H50" s="43" t="e">
        <f>(F50/G59)</f>
        <v>#DIV/0!</v>
      </c>
      <c r="I50" s="13">
        <f>(C50-F50)</f>
        <v>0</v>
      </c>
      <c r="J50" s="29"/>
      <c r="K50" s="50" t="e">
        <f>(I50/J59)</f>
        <v>#DIV/0!</v>
      </c>
      <c r="L50" s="48" t="s">
        <v>51</v>
      </c>
    </row>
    <row r="51" spans="1:12" x14ac:dyDescent="0.35">
      <c r="A51" s="24"/>
      <c r="B51" s="15" t="s">
        <v>36</v>
      </c>
      <c r="C51" s="13"/>
      <c r="D51" s="29">
        <f>SUM(C47:C50)</f>
        <v>0</v>
      </c>
      <c r="E51" s="43" t="e">
        <f>(D51/D59)</f>
        <v>#DIV/0!</v>
      </c>
      <c r="F51" s="13"/>
      <c r="G51" s="29">
        <f>SUM(F47:F50)</f>
        <v>0</v>
      </c>
      <c r="H51" s="43" t="e">
        <f>(G51/G59)</f>
        <v>#DIV/0!</v>
      </c>
      <c r="I51" s="13"/>
      <c r="J51" s="29">
        <f>(D51-G51)</f>
        <v>0</v>
      </c>
      <c r="K51" s="50" t="e">
        <f>(J51/J59)</f>
        <v>#DIV/0!</v>
      </c>
      <c r="L51" s="48" t="s">
        <v>51</v>
      </c>
    </row>
    <row r="52" spans="1:12" ht="15.5" x14ac:dyDescent="0.35">
      <c r="A52" s="12" t="s">
        <v>37</v>
      </c>
      <c r="B52" s="15"/>
      <c r="C52" s="13"/>
      <c r="D52" s="29">
        <f>SUM(D44:D51)</f>
        <v>0</v>
      </c>
      <c r="E52" s="43" t="e">
        <f>(D52/D59)</f>
        <v>#DIV/0!</v>
      </c>
      <c r="F52" s="13"/>
      <c r="G52" s="29">
        <f>SUM(G44:G51)</f>
        <v>0</v>
      </c>
      <c r="H52" s="43" t="e">
        <f>(G52/G59)</f>
        <v>#DIV/0!</v>
      </c>
      <c r="I52" s="13"/>
      <c r="J52" s="29">
        <f>(-1)*(D52-G52)</f>
        <v>0</v>
      </c>
      <c r="K52" s="50" t="e">
        <f>(J52/J59)</f>
        <v>#DIV/0!</v>
      </c>
      <c r="L52" s="48" t="s">
        <v>52</v>
      </c>
    </row>
    <row r="53" spans="1:12" x14ac:dyDescent="0.35">
      <c r="A53" s="25"/>
      <c r="B53" s="15"/>
      <c r="C53" s="13"/>
      <c r="D53" s="29"/>
      <c r="E53" s="36"/>
      <c r="F53" s="13"/>
      <c r="G53" s="29"/>
      <c r="H53" s="36"/>
      <c r="I53" s="13"/>
      <c r="J53" s="29"/>
      <c r="K53" s="51"/>
      <c r="L53" s="48"/>
    </row>
    <row r="54" spans="1:12" ht="18.5" x14ac:dyDescent="0.45">
      <c r="A54" s="14" t="s">
        <v>53</v>
      </c>
      <c r="B54" s="15"/>
      <c r="C54" s="13"/>
      <c r="D54" s="29"/>
      <c r="E54" s="36"/>
      <c r="F54" s="13"/>
      <c r="G54" s="29"/>
      <c r="H54" s="36"/>
      <c r="I54" s="13"/>
      <c r="J54" s="29"/>
      <c r="K54" s="51"/>
      <c r="L54" s="48"/>
    </row>
    <row r="55" spans="1:12" x14ac:dyDescent="0.35">
      <c r="A55" s="24"/>
      <c r="B55" s="26" t="s">
        <v>54</v>
      </c>
      <c r="C55" s="13"/>
      <c r="D55" s="29">
        <f>(D35-D52)</f>
        <v>0</v>
      </c>
      <c r="E55" s="43" t="e">
        <f>(D55/D59)</f>
        <v>#DIV/0!</v>
      </c>
      <c r="F55" s="13"/>
      <c r="G55" s="29">
        <f>(G35-G52)</f>
        <v>0</v>
      </c>
      <c r="H55" s="43" t="e">
        <f>(G55/G59)</f>
        <v>#DIV/0!</v>
      </c>
      <c r="I55" s="13"/>
      <c r="J55" s="29">
        <f>(D55-G55)</f>
        <v>0</v>
      </c>
      <c r="K55" s="50" t="e">
        <f>(J55/J59)</f>
        <v>#DIV/0!</v>
      </c>
      <c r="L55" s="48" t="s">
        <v>51</v>
      </c>
    </row>
    <row r="56" spans="1:12" x14ac:dyDescent="0.35">
      <c r="A56" s="24"/>
      <c r="B56" s="26" t="s">
        <v>57</v>
      </c>
      <c r="C56" s="13"/>
      <c r="D56" s="29">
        <v>0</v>
      </c>
      <c r="E56" s="43" t="e">
        <f>(D56/D59)</f>
        <v>#DIV/0!</v>
      </c>
      <c r="F56" s="13"/>
      <c r="G56" s="29">
        <v>0</v>
      </c>
      <c r="H56" s="43" t="e">
        <f>(G56/G59)</f>
        <v>#DIV/0!</v>
      </c>
      <c r="I56" s="13"/>
      <c r="J56" s="29">
        <f t="shared" ref="J56:J57" si="4">(D56-G56)</f>
        <v>0</v>
      </c>
      <c r="K56" s="50" t="e">
        <f>(J56/J59)</f>
        <v>#DIV/0!</v>
      </c>
      <c r="L56" s="48" t="s">
        <v>51</v>
      </c>
    </row>
    <row r="57" spans="1:12" ht="15.5" x14ac:dyDescent="0.35">
      <c r="A57" s="12" t="s">
        <v>55</v>
      </c>
      <c r="B57" s="15"/>
      <c r="C57" s="13"/>
      <c r="D57" s="29">
        <f>SUM(D55:D56)</f>
        <v>0</v>
      </c>
      <c r="E57" s="43" t="e">
        <f>(D57/D59)</f>
        <v>#DIV/0!</v>
      </c>
      <c r="F57" s="13"/>
      <c r="G57" s="29">
        <f>SUM(G55:G56)</f>
        <v>0</v>
      </c>
      <c r="H57" s="43" t="e">
        <f>(G57/G59)</f>
        <v>#DIV/0!</v>
      </c>
      <c r="I57" s="13"/>
      <c r="J57" s="29">
        <f t="shared" si="4"/>
        <v>0</v>
      </c>
      <c r="K57" s="50" t="e">
        <f>(J57/J59)</f>
        <v>#DIV/0!</v>
      </c>
      <c r="L57" s="48" t="s">
        <v>51</v>
      </c>
    </row>
    <row r="58" spans="1:12" x14ac:dyDescent="0.35">
      <c r="A58" s="24"/>
      <c r="B58" s="26"/>
      <c r="C58" s="13"/>
      <c r="D58" s="29"/>
      <c r="E58" s="36"/>
      <c r="F58" s="13"/>
      <c r="G58" s="29"/>
      <c r="H58" s="36"/>
      <c r="I58" s="13"/>
      <c r="J58" s="29"/>
      <c r="K58" s="51"/>
      <c r="L58" s="48"/>
    </row>
    <row r="59" spans="1:12" ht="15" thickBot="1" x14ac:dyDescent="0.4">
      <c r="A59" s="27" t="s">
        <v>56</v>
      </c>
      <c r="B59" s="28"/>
      <c r="C59" s="16"/>
      <c r="D59" s="30">
        <f>SUM(D52,D57)</f>
        <v>0</v>
      </c>
      <c r="E59" s="45" t="e">
        <f>(D59/D59)</f>
        <v>#DIV/0!</v>
      </c>
      <c r="F59" s="16"/>
      <c r="G59" s="30">
        <f>SUM(G52,G57)</f>
        <v>0</v>
      </c>
      <c r="H59" s="45" t="e">
        <f>(G59/G59)</f>
        <v>#DIV/0!</v>
      </c>
      <c r="I59" s="16"/>
      <c r="J59" s="30">
        <f t="shared" ref="J59" si="5">(D59-G59)</f>
        <v>0</v>
      </c>
      <c r="K59" s="45" t="e">
        <f>(J59/J59)</f>
        <v>#DIV/0!</v>
      </c>
      <c r="L59" s="49" t="s">
        <v>51</v>
      </c>
    </row>
    <row r="60" spans="1:12" ht="15.5" thickTop="1" thickBot="1" x14ac:dyDescent="0.4"/>
    <row r="61" spans="1:12" ht="15" customHeight="1" thickBot="1" x14ac:dyDescent="0.4">
      <c r="B61" s="2" t="s">
        <v>38</v>
      </c>
      <c r="C61" s="3"/>
      <c r="D61" s="3"/>
      <c r="E61" s="38"/>
      <c r="F61" s="59" t="s">
        <v>39</v>
      </c>
      <c r="G61" s="60"/>
      <c r="H61" s="60"/>
      <c r="I61" s="61"/>
    </row>
    <row r="62" spans="1:12" ht="15" thickBot="1" x14ac:dyDescent="0.4">
      <c r="B62" s="3"/>
      <c r="C62" s="3"/>
      <c r="D62" s="3"/>
      <c r="E62" s="39"/>
      <c r="F62" s="1"/>
      <c r="G62" s="3"/>
      <c r="H62" s="39"/>
    </row>
    <row r="63" spans="1:12" ht="15" thickBot="1" x14ac:dyDescent="0.4">
      <c r="B63" s="3"/>
      <c r="C63" s="3"/>
      <c r="D63" s="3"/>
      <c r="E63" s="39"/>
      <c r="F63" s="1"/>
      <c r="G63" s="3"/>
      <c r="H63" s="39"/>
    </row>
    <row r="64" spans="1:12" ht="15" thickBot="1" x14ac:dyDescent="0.4">
      <c r="B64" s="3"/>
      <c r="C64" s="3"/>
      <c r="D64" s="3"/>
      <c r="E64" s="39"/>
      <c r="F64" s="1"/>
      <c r="G64" s="3"/>
      <c r="H64" s="39"/>
    </row>
    <row r="65" spans="2:9" ht="15" thickBot="1" x14ac:dyDescent="0.4">
      <c r="B65" s="4"/>
      <c r="C65" s="3"/>
      <c r="D65" s="3"/>
      <c r="E65" s="40"/>
      <c r="F65" s="4"/>
      <c r="G65" s="4"/>
      <c r="H65" s="4"/>
      <c r="I65" s="4"/>
    </row>
    <row r="66" spans="2:9" ht="15" thickBot="1" x14ac:dyDescent="0.4">
      <c r="B66" s="5" t="s">
        <v>75</v>
      </c>
      <c r="C66" s="3"/>
      <c r="D66" s="3"/>
      <c r="E66" s="41"/>
      <c r="F66" s="62" t="s">
        <v>76</v>
      </c>
      <c r="G66" s="63"/>
      <c r="H66" s="63"/>
      <c r="I66" s="63"/>
    </row>
    <row r="67" spans="2:9" ht="15" thickBot="1" x14ac:dyDescent="0.4">
      <c r="B67" s="5" t="s">
        <v>64</v>
      </c>
      <c r="F67" s="63" t="s">
        <v>40</v>
      </c>
      <c r="G67" s="63"/>
      <c r="H67" s="63"/>
      <c r="I67" s="63"/>
    </row>
  </sheetData>
  <mergeCells count="10">
    <mergeCell ref="A36:L36"/>
    <mergeCell ref="F61:I61"/>
    <mergeCell ref="F66:I66"/>
    <mergeCell ref="F67:I67"/>
    <mergeCell ref="A1:L1"/>
    <mergeCell ref="A2:L2"/>
    <mergeCell ref="A3:B3"/>
    <mergeCell ref="C3:D3"/>
    <mergeCell ref="F3:G3"/>
    <mergeCell ref="I3:J3"/>
  </mergeCells>
  <pageMargins left="0.25" right="0.25" top="0.75" bottom="0.75" header="0.3" footer="0.3"/>
  <pageSetup paperSize="9" scale="52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30E5-8BD9-4A16-8F34-EB62C2E397EE}">
  <sheetPr>
    <pageSetUpPr fitToPage="1"/>
  </sheetPr>
  <dimension ref="A1:L65"/>
  <sheetViews>
    <sheetView workbookViewId="0">
      <selection activeCell="A4" sqref="A4:B4"/>
    </sheetView>
  </sheetViews>
  <sheetFormatPr baseColWidth="10" defaultRowHeight="14.5" x14ac:dyDescent="0.35"/>
  <cols>
    <col min="1" max="1" width="31.36328125" bestFit="1" customWidth="1"/>
    <col min="2" max="2" width="31.26953125" bestFit="1" customWidth="1"/>
    <col min="3" max="3" width="13.08984375" customWidth="1"/>
    <col min="4" max="4" width="13" customWidth="1"/>
    <col min="5" max="5" width="12.54296875" bestFit="1" customWidth="1"/>
    <col min="6" max="6" width="13.08984375" customWidth="1"/>
    <col min="7" max="7" width="13.453125" customWidth="1"/>
    <col min="8" max="8" width="12.54296875" bestFit="1" customWidth="1"/>
    <col min="9" max="9" width="13.36328125" customWidth="1"/>
    <col min="10" max="10" width="13.1796875" customWidth="1"/>
    <col min="11" max="11" width="12.54296875" bestFit="1" customWidth="1"/>
    <col min="12" max="12" width="14.26953125" bestFit="1" customWidth="1"/>
  </cols>
  <sheetData>
    <row r="1" spans="1:12" ht="18.5" x14ac:dyDescent="0.45">
      <c r="A1" s="64" t="s">
        <v>61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15" thickBot="1" x14ac:dyDescent="0.4">
      <c r="A2" s="65" t="s">
        <v>60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spans="1:12" ht="19.5" thickTop="1" thickBot="1" x14ac:dyDescent="0.5">
      <c r="A3" s="66" t="s">
        <v>44</v>
      </c>
      <c r="B3" s="66"/>
      <c r="C3" s="66" t="s">
        <v>45</v>
      </c>
      <c r="D3" s="66"/>
      <c r="E3" s="37" t="s">
        <v>66</v>
      </c>
      <c r="F3" s="66" t="s">
        <v>48</v>
      </c>
      <c r="G3" s="66"/>
      <c r="H3" s="37" t="s">
        <v>66</v>
      </c>
      <c r="I3" s="66" t="s">
        <v>46</v>
      </c>
      <c r="J3" s="66"/>
      <c r="K3" s="37" t="s">
        <v>66</v>
      </c>
      <c r="L3" s="19" t="s">
        <v>47</v>
      </c>
    </row>
    <row r="4" spans="1:12" ht="19" thickTop="1" x14ac:dyDescent="0.45">
      <c r="A4" s="124" t="s">
        <v>0</v>
      </c>
      <c r="B4" s="125"/>
      <c r="C4" s="11"/>
      <c r="D4" s="22"/>
      <c r="E4" s="34"/>
      <c r="F4" s="11"/>
      <c r="G4" s="22"/>
      <c r="H4" s="34"/>
      <c r="I4" s="11"/>
      <c r="J4" s="22"/>
      <c r="K4" s="53"/>
      <c r="L4" s="52"/>
    </row>
    <row r="5" spans="1:12" ht="15.5" x14ac:dyDescent="0.35">
      <c r="A5" s="7"/>
      <c r="B5" s="8" t="s">
        <v>1</v>
      </c>
      <c r="C5" s="12"/>
      <c r="D5" s="23"/>
      <c r="E5" s="35"/>
      <c r="F5" s="12"/>
      <c r="G5" s="23"/>
      <c r="H5" s="35"/>
      <c r="I5" s="12"/>
      <c r="J5" s="23"/>
      <c r="K5" s="54"/>
      <c r="L5" s="48"/>
    </row>
    <row r="6" spans="1:12" x14ac:dyDescent="0.35">
      <c r="A6" s="6"/>
      <c r="B6" s="9" t="s">
        <v>6</v>
      </c>
      <c r="C6" s="13">
        <v>200000</v>
      </c>
      <c r="D6" s="29"/>
      <c r="E6" s="43">
        <f>(C6/D33)</f>
        <v>3.3325002082812631E-2</v>
      </c>
      <c r="F6" s="13">
        <v>100000</v>
      </c>
      <c r="G6" s="29"/>
      <c r="H6" s="43">
        <f>(F6/G33)</f>
        <v>2.0449897750511249E-2</v>
      </c>
      <c r="I6" s="13">
        <f t="shared" ref="I6:I11" si="0">(C6-F6)</f>
        <v>100000</v>
      </c>
      <c r="J6" s="29"/>
      <c r="K6" s="50">
        <f>(I6/J33)</f>
        <v>8.9968511021142603E-2</v>
      </c>
      <c r="L6" s="48" t="s">
        <v>51</v>
      </c>
    </row>
    <row r="7" spans="1:12" x14ac:dyDescent="0.35">
      <c r="A7" s="6"/>
      <c r="B7" s="9" t="s">
        <v>7</v>
      </c>
      <c r="C7" s="13">
        <v>120000</v>
      </c>
      <c r="D7" s="29"/>
      <c r="E7" s="43">
        <f>(C7/D33)</f>
        <v>1.9995001249687578E-2</v>
      </c>
      <c r="F7" s="13">
        <v>100000</v>
      </c>
      <c r="G7" s="29"/>
      <c r="H7" s="43">
        <f>(F7/G33)</f>
        <v>2.0449897750511249E-2</v>
      </c>
      <c r="I7" s="13">
        <f t="shared" si="0"/>
        <v>20000</v>
      </c>
      <c r="J7" s="29"/>
      <c r="K7" s="50">
        <f>(I7/J33)</f>
        <v>1.799370220422852E-2</v>
      </c>
      <c r="L7" s="48" t="s">
        <v>51</v>
      </c>
    </row>
    <row r="8" spans="1:12" x14ac:dyDescent="0.35">
      <c r="A8" s="6"/>
      <c r="B8" s="10" t="s">
        <v>50</v>
      </c>
      <c r="C8" s="13">
        <v>50000</v>
      </c>
      <c r="D8" s="29"/>
      <c r="E8" s="43">
        <f>(C8/D33)</f>
        <v>8.3312505207031578E-3</v>
      </c>
      <c r="F8" s="13">
        <v>0</v>
      </c>
      <c r="G8" s="29"/>
      <c r="H8" s="43">
        <f>(F8/G33)</f>
        <v>0</v>
      </c>
      <c r="I8" s="13">
        <f t="shared" si="0"/>
        <v>50000</v>
      </c>
      <c r="J8" s="29"/>
      <c r="K8" s="50">
        <f>(I8/J33)</f>
        <v>4.4984255510571301E-2</v>
      </c>
      <c r="L8" s="48" t="s">
        <v>51</v>
      </c>
    </row>
    <row r="9" spans="1:12" x14ac:dyDescent="0.35">
      <c r="A9" s="6"/>
      <c r="B9" s="9" t="s">
        <v>8</v>
      </c>
      <c r="C9" s="13">
        <v>3000000</v>
      </c>
      <c r="D9" s="29"/>
      <c r="E9" s="43">
        <f>(C9/D33)</f>
        <v>0.49987503124218946</v>
      </c>
      <c r="F9" s="13">
        <v>2000000</v>
      </c>
      <c r="G9" s="29"/>
      <c r="H9" s="43">
        <f>(F9/G33)</f>
        <v>0.40899795501022496</v>
      </c>
      <c r="I9" s="13">
        <f t="shared" si="0"/>
        <v>1000000</v>
      </c>
      <c r="J9" s="29"/>
      <c r="K9" s="50">
        <f>(I9/J33)</f>
        <v>0.89968511021142605</v>
      </c>
      <c r="L9" s="48" t="s">
        <v>51</v>
      </c>
    </row>
    <row r="10" spans="1:12" x14ac:dyDescent="0.35">
      <c r="A10" s="6"/>
      <c r="B10" s="9" t="s">
        <v>9</v>
      </c>
      <c r="C10" s="13">
        <v>800000</v>
      </c>
      <c r="D10" s="29"/>
      <c r="E10" s="43">
        <f>(C10/D33)</f>
        <v>0.13330000833125052</v>
      </c>
      <c r="F10" s="13">
        <v>700000</v>
      </c>
      <c r="G10" s="29"/>
      <c r="H10" s="43">
        <f>(F10/G33)</f>
        <v>0.14314928425357873</v>
      </c>
      <c r="I10" s="13">
        <f t="shared" si="0"/>
        <v>100000</v>
      </c>
      <c r="J10" s="29"/>
      <c r="K10" s="50">
        <f>(I10/J33)</f>
        <v>8.9968511021142603E-2</v>
      </c>
      <c r="L10" s="48" t="s">
        <v>51</v>
      </c>
    </row>
    <row r="11" spans="1:12" x14ac:dyDescent="0.35">
      <c r="A11" s="6"/>
      <c r="B11" s="9" t="s">
        <v>10</v>
      </c>
      <c r="C11" s="13">
        <v>750000</v>
      </c>
      <c r="D11" s="29"/>
      <c r="E11" s="43">
        <f>(C11/D33)</f>
        <v>0.12496875781054737</v>
      </c>
      <c r="F11" s="13">
        <v>700000</v>
      </c>
      <c r="G11" s="29"/>
      <c r="H11" s="43">
        <f>(F11/G33)</f>
        <v>0.14314928425357873</v>
      </c>
      <c r="I11" s="13">
        <f t="shared" si="0"/>
        <v>50000</v>
      </c>
      <c r="J11" s="29"/>
      <c r="K11" s="50">
        <f>(I11/J33)</f>
        <v>4.4984255510571301E-2</v>
      </c>
      <c r="L11" s="48" t="s">
        <v>51</v>
      </c>
    </row>
    <row r="12" spans="1:12" x14ac:dyDescent="0.35">
      <c r="A12" s="6"/>
      <c r="B12" s="10" t="s">
        <v>49</v>
      </c>
      <c r="C12" s="13">
        <v>0</v>
      </c>
      <c r="D12" s="29"/>
      <c r="E12" s="43">
        <f>(C12/D33)</f>
        <v>0</v>
      </c>
      <c r="F12" s="13">
        <v>50000</v>
      </c>
      <c r="G12" s="29"/>
      <c r="H12" s="43">
        <f>(F12/G33)</f>
        <v>1.0224948875255624E-2</v>
      </c>
      <c r="I12" s="13">
        <f>(F12-C12)</f>
        <v>50000</v>
      </c>
      <c r="J12" s="29"/>
      <c r="K12" s="50">
        <f>(I12/J33)</f>
        <v>4.4984255510571301E-2</v>
      </c>
      <c r="L12" s="48" t="s">
        <v>52</v>
      </c>
    </row>
    <row r="13" spans="1:12" x14ac:dyDescent="0.35">
      <c r="A13" s="6"/>
      <c r="B13" s="9" t="s">
        <v>32</v>
      </c>
      <c r="C13" s="13"/>
      <c r="D13" s="29">
        <f>SUM(C6:C12)</f>
        <v>4920000</v>
      </c>
      <c r="E13" s="43">
        <f>(D13/D33)</f>
        <v>0.81979505123719065</v>
      </c>
      <c r="F13" s="13"/>
      <c r="G13" s="29">
        <f>SUM(F6:F12)</f>
        <v>3650000</v>
      </c>
      <c r="H13" s="43">
        <f>(G13/G33)</f>
        <v>0.74642126789366048</v>
      </c>
      <c r="I13" s="13"/>
      <c r="J13" s="29">
        <f t="shared" ref="J13" si="1">(D13-G13)</f>
        <v>1270000</v>
      </c>
      <c r="K13" s="50">
        <f>(J13/J33)</f>
        <v>1.1426000899685109</v>
      </c>
      <c r="L13" s="48" t="s">
        <v>51</v>
      </c>
    </row>
    <row r="14" spans="1:12" x14ac:dyDescent="0.35">
      <c r="A14" s="6"/>
      <c r="B14" s="9"/>
      <c r="C14" s="13"/>
      <c r="D14" s="29"/>
      <c r="E14" s="36"/>
      <c r="F14" s="13"/>
      <c r="G14" s="29"/>
      <c r="H14" s="36"/>
      <c r="I14" s="13"/>
      <c r="J14" s="29"/>
      <c r="K14" s="51"/>
      <c r="L14" s="48"/>
    </row>
    <row r="15" spans="1:12" ht="15.5" x14ac:dyDescent="0.35">
      <c r="A15" s="6"/>
      <c r="B15" s="8" t="s">
        <v>2</v>
      </c>
      <c r="C15" s="13"/>
      <c r="D15" s="29"/>
      <c r="E15" s="36"/>
      <c r="F15" s="13"/>
      <c r="G15" s="29"/>
      <c r="H15" s="36"/>
      <c r="I15" s="13"/>
      <c r="J15" s="29"/>
      <c r="K15" s="51"/>
      <c r="L15" s="48"/>
    </row>
    <row r="16" spans="1:12" x14ac:dyDescent="0.35">
      <c r="A16" s="6"/>
      <c r="B16" s="9" t="s">
        <v>11</v>
      </c>
      <c r="C16" s="13">
        <v>0</v>
      </c>
      <c r="D16" s="29"/>
      <c r="E16" s="43">
        <f>(C16/D33)</f>
        <v>0</v>
      </c>
      <c r="F16" s="13">
        <v>0</v>
      </c>
      <c r="G16" s="29"/>
      <c r="H16" s="43">
        <f>(F16/G33)</f>
        <v>0</v>
      </c>
      <c r="I16" s="13">
        <f>(C16-F16)</f>
        <v>0</v>
      </c>
      <c r="J16" s="29"/>
      <c r="K16" s="50">
        <f>(I16/J33)</f>
        <v>0</v>
      </c>
      <c r="L16" s="48"/>
    </row>
    <row r="17" spans="1:12" x14ac:dyDescent="0.35">
      <c r="A17" s="6"/>
      <c r="B17" s="9" t="s">
        <v>12</v>
      </c>
      <c r="C17" s="13">
        <v>0</v>
      </c>
      <c r="D17" s="29"/>
      <c r="E17" s="43">
        <f>(C17/D33)</f>
        <v>0</v>
      </c>
      <c r="F17" s="13">
        <v>0</v>
      </c>
      <c r="G17" s="29"/>
      <c r="H17" s="43">
        <f>(F17/G33)</f>
        <v>0</v>
      </c>
      <c r="I17" s="13">
        <f>(C17-F17)</f>
        <v>0</v>
      </c>
      <c r="J17" s="29"/>
      <c r="K17" s="50">
        <f>(I17/J33)</f>
        <v>0</v>
      </c>
      <c r="L17" s="48"/>
    </row>
    <row r="18" spans="1:12" x14ac:dyDescent="0.35">
      <c r="A18" s="6"/>
      <c r="B18" s="9" t="s">
        <v>13</v>
      </c>
      <c r="C18" s="13">
        <v>720000</v>
      </c>
      <c r="D18" s="29"/>
      <c r="E18" s="43">
        <f>(C18/D33)</f>
        <v>0.11997000749812547</v>
      </c>
      <c r="F18" s="13">
        <v>800000</v>
      </c>
      <c r="G18" s="29"/>
      <c r="H18" s="43">
        <f>(F18/G33)</f>
        <v>0.16359918200408999</v>
      </c>
      <c r="I18" s="13">
        <f>(F18-C18)</f>
        <v>80000</v>
      </c>
      <c r="J18" s="29"/>
      <c r="K18" s="50">
        <f>(I18/J33)</f>
        <v>7.1974808816914079E-2</v>
      </c>
      <c r="L18" s="48" t="s">
        <v>52</v>
      </c>
    </row>
    <row r="19" spans="1:12" x14ac:dyDescent="0.35">
      <c r="A19" s="6"/>
      <c r="B19" s="9" t="s">
        <v>14</v>
      </c>
      <c r="C19" s="13">
        <v>105000</v>
      </c>
      <c r="D19" s="29"/>
      <c r="E19" s="43">
        <f>(C19/D33)</f>
        <v>1.7495626093476629E-2</v>
      </c>
      <c r="F19" s="13">
        <v>150000</v>
      </c>
      <c r="G19" s="29"/>
      <c r="H19" s="43">
        <f>(F19/G33)</f>
        <v>3.0674846625766871E-2</v>
      </c>
      <c r="I19" s="13">
        <f>(F19-C19)</f>
        <v>45000</v>
      </c>
      <c r="J19" s="29"/>
      <c r="K19" s="50">
        <f>(I19/J33)</f>
        <v>4.048582995951417E-2</v>
      </c>
      <c r="L19" s="48" t="s">
        <v>52</v>
      </c>
    </row>
    <row r="20" spans="1:12" x14ac:dyDescent="0.35">
      <c r="A20" s="6"/>
      <c r="B20" s="9" t="s">
        <v>15</v>
      </c>
      <c r="C20" s="13">
        <v>112500</v>
      </c>
      <c r="D20" s="29"/>
      <c r="E20" s="43">
        <f>(C20/D33)</f>
        <v>1.8745313671582105E-2</v>
      </c>
      <c r="F20" s="13">
        <v>150000</v>
      </c>
      <c r="G20" s="29"/>
      <c r="H20" s="43">
        <f>(F20/G33)</f>
        <v>3.0674846625766871E-2</v>
      </c>
      <c r="I20" s="13">
        <f>(F20-C20)</f>
        <v>37500</v>
      </c>
      <c r="J20" s="29"/>
      <c r="K20" s="50">
        <f>(I20/J33)</f>
        <v>3.3738191632928474E-2</v>
      </c>
      <c r="L20" s="48" t="s">
        <v>52</v>
      </c>
    </row>
    <row r="21" spans="1:12" x14ac:dyDescent="0.35">
      <c r="A21" s="6"/>
      <c r="B21" s="9" t="s">
        <v>33</v>
      </c>
      <c r="C21" s="13"/>
      <c r="D21" s="29">
        <f>SUM(C16:C20)</f>
        <v>937500</v>
      </c>
      <c r="E21" s="43">
        <f>(D21/D33)</f>
        <v>0.15621094726318421</v>
      </c>
      <c r="F21" s="13"/>
      <c r="G21" s="29">
        <f>SUM(F16:F20)</f>
        <v>1100000</v>
      </c>
      <c r="H21" s="43">
        <f>(G21/G33)</f>
        <v>0.22494887525562371</v>
      </c>
      <c r="I21" s="13"/>
      <c r="J21" s="29">
        <f>(G21-D21)</f>
        <v>162500</v>
      </c>
      <c r="K21" s="50">
        <f>(J21/J33)</f>
        <v>0.14619883040935672</v>
      </c>
      <c r="L21" s="48" t="s">
        <v>52</v>
      </c>
    </row>
    <row r="22" spans="1:12" x14ac:dyDescent="0.35">
      <c r="A22" s="6"/>
      <c r="B22" s="9"/>
      <c r="C22" s="13"/>
      <c r="D22" s="29"/>
      <c r="E22" s="36"/>
      <c r="F22" s="13"/>
      <c r="G22" s="29"/>
      <c r="H22" s="36"/>
      <c r="I22" s="13"/>
      <c r="J22" s="29"/>
      <c r="K22" s="51"/>
      <c r="L22" s="48"/>
    </row>
    <row r="23" spans="1:12" ht="15.5" x14ac:dyDescent="0.35">
      <c r="A23" s="6"/>
      <c r="B23" s="8" t="s">
        <v>3</v>
      </c>
      <c r="C23" s="13"/>
      <c r="D23" s="29"/>
      <c r="E23" s="36"/>
      <c r="F23" s="13"/>
      <c r="G23" s="29"/>
      <c r="H23" s="36"/>
      <c r="I23" s="13"/>
      <c r="J23" s="29"/>
      <c r="K23" s="51"/>
      <c r="L23" s="48"/>
    </row>
    <row r="24" spans="1:12" x14ac:dyDescent="0.35">
      <c r="A24" s="6"/>
      <c r="B24" s="9" t="s">
        <v>16</v>
      </c>
      <c r="C24" s="13">
        <v>0</v>
      </c>
      <c r="D24" s="29"/>
      <c r="E24" s="43">
        <f>(C24/D33)</f>
        <v>0</v>
      </c>
      <c r="F24" s="13">
        <v>0</v>
      </c>
      <c r="G24" s="29"/>
      <c r="H24" s="43">
        <f>(F24/G33)</f>
        <v>0</v>
      </c>
      <c r="I24" s="13">
        <f>(C24-F24)</f>
        <v>0</v>
      </c>
      <c r="J24" s="29"/>
      <c r="K24" s="50">
        <f>(I24/J33)</f>
        <v>0</v>
      </c>
      <c r="L24" s="48"/>
    </row>
    <row r="25" spans="1:12" x14ac:dyDescent="0.35">
      <c r="A25" s="6"/>
      <c r="B25" s="9" t="s">
        <v>17</v>
      </c>
      <c r="C25" s="13">
        <v>114000</v>
      </c>
      <c r="D25" s="29"/>
      <c r="E25" s="43">
        <f>(C25/D33)</f>
        <v>1.8995251187203199E-2</v>
      </c>
      <c r="F25" s="13">
        <v>120000</v>
      </c>
      <c r="G25" s="29"/>
      <c r="H25" s="43">
        <f>(F25/G33)</f>
        <v>2.4539877300613498E-2</v>
      </c>
      <c r="I25" s="13">
        <f>(F25-C25)</f>
        <v>6000</v>
      </c>
      <c r="J25" s="29"/>
      <c r="K25" s="50">
        <f>(I25/J33)</f>
        <v>5.3981106612685558E-3</v>
      </c>
      <c r="L25" s="48" t="s">
        <v>52</v>
      </c>
    </row>
    <row r="26" spans="1:12" x14ac:dyDescent="0.35">
      <c r="A26" s="6"/>
      <c r="B26" s="9" t="s">
        <v>18</v>
      </c>
      <c r="C26" s="13">
        <v>0</v>
      </c>
      <c r="D26" s="29"/>
      <c r="E26" s="43">
        <f>(C26/D33)</f>
        <v>0</v>
      </c>
      <c r="F26" s="13">
        <v>0</v>
      </c>
      <c r="G26" s="29"/>
      <c r="H26" s="43">
        <f>(F26/G33)</f>
        <v>0</v>
      </c>
      <c r="I26" s="13">
        <f t="shared" ref="I26:I31" si="2">(C26-F26)</f>
        <v>0</v>
      </c>
      <c r="J26" s="29"/>
      <c r="K26" s="50">
        <f>(I26/J33)</f>
        <v>0</v>
      </c>
      <c r="L26" s="48"/>
    </row>
    <row r="27" spans="1:12" x14ac:dyDescent="0.35">
      <c r="A27" s="6"/>
      <c r="B27" s="9" t="s">
        <v>19</v>
      </c>
      <c r="C27" s="13">
        <v>30000</v>
      </c>
      <c r="D27" s="29"/>
      <c r="E27" s="43">
        <f>(C27/D33)</f>
        <v>4.9987503124218945E-3</v>
      </c>
      <c r="F27" s="13">
        <v>20000</v>
      </c>
      <c r="G27" s="29"/>
      <c r="H27" s="43">
        <f>(F27/G33)</f>
        <v>4.0899795501022499E-3</v>
      </c>
      <c r="I27" s="13">
        <f t="shared" si="2"/>
        <v>10000</v>
      </c>
      <c r="J27" s="29"/>
      <c r="K27" s="50">
        <f>(I27/J33)</f>
        <v>8.9968511021142599E-3</v>
      </c>
      <c r="L27" s="48"/>
    </row>
    <row r="28" spans="1:12" x14ac:dyDescent="0.35">
      <c r="A28" s="6"/>
      <c r="B28" s="9" t="s">
        <v>20</v>
      </c>
      <c r="C28" s="13">
        <v>0</v>
      </c>
      <c r="D28" s="29"/>
      <c r="E28" s="43">
        <f>(C28/D33)</f>
        <v>0</v>
      </c>
      <c r="F28" s="13">
        <v>0</v>
      </c>
      <c r="G28" s="29"/>
      <c r="H28" s="43">
        <f>(F28/G33)</f>
        <v>0</v>
      </c>
      <c r="I28" s="13">
        <f t="shared" si="2"/>
        <v>0</v>
      </c>
      <c r="J28" s="29"/>
      <c r="K28" s="50">
        <f>(I28/J33)</f>
        <v>0</v>
      </c>
      <c r="L28" s="48"/>
    </row>
    <row r="29" spans="1:12" x14ac:dyDescent="0.35">
      <c r="A29" s="6"/>
      <c r="B29" s="9" t="s">
        <v>21</v>
      </c>
      <c r="C29" s="13">
        <v>0</v>
      </c>
      <c r="D29" s="29"/>
      <c r="E29" s="43">
        <f>(C29/D33)</f>
        <v>0</v>
      </c>
      <c r="F29" s="13">
        <v>0</v>
      </c>
      <c r="G29" s="29"/>
      <c r="H29" s="43">
        <f>(F29/G33)</f>
        <v>0</v>
      </c>
      <c r="I29" s="13">
        <f t="shared" si="2"/>
        <v>0</v>
      </c>
      <c r="J29" s="29"/>
      <c r="K29" s="50">
        <f>(I29/J33)</f>
        <v>0</v>
      </c>
      <c r="L29" s="48"/>
    </row>
    <row r="30" spans="1:12" x14ac:dyDescent="0.35">
      <c r="A30" s="6"/>
      <c r="B30" s="9" t="s">
        <v>22</v>
      </c>
      <c r="C30" s="13">
        <v>0</v>
      </c>
      <c r="D30" s="29"/>
      <c r="E30" s="43">
        <f>(C30/D33)</f>
        <v>0</v>
      </c>
      <c r="F30" s="13">
        <v>0</v>
      </c>
      <c r="G30" s="29"/>
      <c r="H30" s="43">
        <f>(F30/G33)</f>
        <v>0</v>
      </c>
      <c r="I30" s="13">
        <f t="shared" si="2"/>
        <v>0</v>
      </c>
      <c r="J30" s="29"/>
      <c r="K30" s="50">
        <f>(I30/J33)</f>
        <v>0</v>
      </c>
      <c r="L30" s="48"/>
    </row>
    <row r="31" spans="1:12" x14ac:dyDescent="0.35">
      <c r="A31" s="6"/>
      <c r="B31" s="9" t="s">
        <v>23</v>
      </c>
      <c r="C31" s="13">
        <v>0</v>
      </c>
      <c r="D31" s="29"/>
      <c r="E31" s="43">
        <f>(C31/D33)</f>
        <v>0</v>
      </c>
      <c r="F31" s="13">
        <v>0</v>
      </c>
      <c r="G31" s="29"/>
      <c r="H31" s="43">
        <f>(F31/G33)</f>
        <v>0</v>
      </c>
      <c r="I31" s="13">
        <f t="shared" si="2"/>
        <v>0</v>
      </c>
      <c r="J31" s="29"/>
      <c r="K31" s="50">
        <f>(I31/J33)</f>
        <v>0</v>
      </c>
      <c r="L31" s="48"/>
    </row>
    <row r="32" spans="1:12" x14ac:dyDescent="0.35">
      <c r="A32" s="6"/>
      <c r="B32" s="9" t="s">
        <v>34</v>
      </c>
      <c r="C32" s="13"/>
      <c r="D32" s="29">
        <f>SUM(C24:C31)</f>
        <v>144000</v>
      </c>
      <c r="E32" s="43">
        <f>(D32/D33)</f>
        <v>2.3994001499625092E-2</v>
      </c>
      <c r="F32" s="13"/>
      <c r="G32" s="29">
        <f>SUM(F24:F31)</f>
        <v>140000</v>
      </c>
      <c r="H32" s="43">
        <f>(G32/G33)</f>
        <v>2.8629856850715747E-2</v>
      </c>
      <c r="I32" s="13"/>
      <c r="J32" s="29">
        <f t="shared" ref="J32:J33" si="3">(D32-G32)</f>
        <v>4000</v>
      </c>
      <c r="K32" s="50">
        <f>(J32/J33)</f>
        <v>3.5987404408457041E-3</v>
      </c>
      <c r="L32" s="48" t="s">
        <v>51</v>
      </c>
    </row>
    <row r="33" spans="1:12" ht="15" thickBot="1" x14ac:dyDescent="0.4">
      <c r="A33" s="20" t="s">
        <v>43</v>
      </c>
      <c r="B33" s="21"/>
      <c r="C33" s="31"/>
      <c r="D33" s="30">
        <f>SUM(D4:D32)</f>
        <v>6001500</v>
      </c>
      <c r="E33" s="43">
        <f>(D33/D33)</f>
        <v>1</v>
      </c>
      <c r="F33" s="31"/>
      <c r="G33" s="30">
        <f>SUM(G4:G32)</f>
        <v>4890000</v>
      </c>
      <c r="H33" s="43">
        <f>(G33/G33)</f>
        <v>1</v>
      </c>
      <c r="I33" s="31"/>
      <c r="J33" s="30">
        <f t="shared" si="3"/>
        <v>1111500</v>
      </c>
      <c r="K33" s="45">
        <f>(J33/J33)</f>
        <v>1</v>
      </c>
      <c r="L33" s="55" t="s">
        <v>51</v>
      </c>
    </row>
    <row r="34" spans="1:12" ht="15.5" thickTop="1" thickBot="1" x14ac:dyDescent="0.4">
      <c r="A34" s="56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8"/>
    </row>
    <row r="35" spans="1:12" ht="19" thickTop="1" x14ac:dyDescent="0.45">
      <c r="A35" s="126" t="s">
        <v>4</v>
      </c>
      <c r="B35" s="125"/>
      <c r="C35" s="11"/>
      <c r="D35" s="22"/>
      <c r="E35" s="34"/>
      <c r="F35" s="11"/>
      <c r="G35" s="22"/>
      <c r="H35" s="34"/>
      <c r="I35" s="11"/>
      <c r="J35" s="22"/>
      <c r="K35" s="42"/>
      <c r="L35" s="32"/>
    </row>
    <row r="36" spans="1:12" ht="15.5" x14ac:dyDescent="0.35">
      <c r="A36" s="12"/>
      <c r="B36" s="23" t="s">
        <v>1</v>
      </c>
      <c r="C36" s="12"/>
      <c r="D36" s="23"/>
      <c r="E36" s="35"/>
      <c r="F36" s="12"/>
      <c r="G36" s="23"/>
      <c r="H36" s="35"/>
      <c r="I36" s="12"/>
      <c r="J36" s="23"/>
      <c r="K36" s="23"/>
      <c r="L36" s="33"/>
    </row>
    <row r="37" spans="1:12" x14ac:dyDescent="0.35">
      <c r="A37" s="24"/>
      <c r="B37" s="15" t="s">
        <v>24</v>
      </c>
      <c r="C37" s="13">
        <v>1500000</v>
      </c>
      <c r="D37" s="29"/>
      <c r="E37" s="43">
        <f>(C37/D57)</f>
        <v>0.24993751562109473</v>
      </c>
      <c r="F37" s="13">
        <v>1000000</v>
      </c>
      <c r="G37" s="29"/>
      <c r="H37" s="43">
        <f>(F37/G57)</f>
        <v>0.20449897750511248</v>
      </c>
      <c r="I37" s="13">
        <f>(C37-F37)</f>
        <v>500000</v>
      </c>
      <c r="J37" s="29"/>
      <c r="K37" s="50">
        <f>(I37/J57)</f>
        <v>0.44984255510571303</v>
      </c>
      <c r="L37" s="46" t="s">
        <v>51</v>
      </c>
    </row>
    <row r="38" spans="1:12" x14ac:dyDescent="0.35">
      <c r="A38" s="24"/>
      <c r="B38" s="15" t="s">
        <v>25</v>
      </c>
      <c r="C38" s="13">
        <v>1000000</v>
      </c>
      <c r="D38" s="29"/>
      <c r="E38" s="43">
        <f>(C38/D57)</f>
        <v>0.16662501041406316</v>
      </c>
      <c r="F38" s="13">
        <v>1200000</v>
      </c>
      <c r="G38" s="29"/>
      <c r="H38" s="43">
        <f>(F38/G57)</f>
        <v>0.24539877300613497</v>
      </c>
      <c r="I38" s="13">
        <f>(F38-C38)</f>
        <v>200000</v>
      </c>
      <c r="J38" s="29"/>
      <c r="K38" s="50">
        <f>(I38/J57)</f>
        <v>0.17993702204228521</v>
      </c>
      <c r="L38" s="46" t="s">
        <v>52</v>
      </c>
    </row>
    <row r="39" spans="1:12" x14ac:dyDescent="0.35">
      <c r="A39" s="24"/>
      <c r="B39" s="15" t="s">
        <v>26</v>
      </c>
      <c r="C39" s="13">
        <v>0</v>
      </c>
      <c r="D39" s="29"/>
      <c r="E39" s="43">
        <f>(C39/D57)</f>
        <v>0</v>
      </c>
      <c r="F39" s="13">
        <v>0</v>
      </c>
      <c r="G39" s="29"/>
      <c r="H39" s="43">
        <f>(F39/G57)</f>
        <v>0</v>
      </c>
      <c r="I39" s="13">
        <f>(C39-F39)</f>
        <v>0</v>
      </c>
      <c r="J39" s="29"/>
      <c r="K39" s="50">
        <f>(I39/J57)</f>
        <v>0</v>
      </c>
      <c r="L39" s="47"/>
    </row>
    <row r="40" spans="1:12" x14ac:dyDescent="0.35">
      <c r="A40" s="24"/>
      <c r="B40" s="15" t="s">
        <v>27</v>
      </c>
      <c r="C40" s="13">
        <v>0</v>
      </c>
      <c r="D40" s="29"/>
      <c r="E40" s="43">
        <f>(C40/D57)</f>
        <v>0</v>
      </c>
      <c r="F40" s="13">
        <v>0</v>
      </c>
      <c r="G40" s="29"/>
      <c r="H40" s="43">
        <f>(F40/G57)</f>
        <v>0</v>
      </c>
      <c r="I40" s="13">
        <f>(C40-F40)</f>
        <v>0</v>
      </c>
      <c r="J40" s="29"/>
      <c r="K40" s="50">
        <f>(I40/J57)</f>
        <v>0</v>
      </c>
      <c r="L40" s="47"/>
    </row>
    <row r="41" spans="1:12" x14ac:dyDescent="0.35">
      <c r="A41" s="24"/>
      <c r="B41" s="15" t="s">
        <v>28</v>
      </c>
      <c r="C41" s="13">
        <v>0</v>
      </c>
      <c r="D41" s="29"/>
      <c r="E41" s="43">
        <f>(C41/D57)</f>
        <v>0</v>
      </c>
      <c r="F41" s="13">
        <v>0</v>
      </c>
      <c r="G41" s="29"/>
      <c r="H41" s="43">
        <f>(F41/G57)</f>
        <v>0</v>
      </c>
      <c r="I41" s="13">
        <f>(C41-F41)</f>
        <v>0</v>
      </c>
      <c r="J41" s="29"/>
      <c r="K41" s="50">
        <f>(I41/J57)</f>
        <v>0</v>
      </c>
      <c r="L41" s="47"/>
    </row>
    <row r="42" spans="1:12" x14ac:dyDescent="0.35">
      <c r="A42" s="24"/>
      <c r="B42" s="15" t="s">
        <v>35</v>
      </c>
      <c r="C42" s="13"/>
      <c r="D42" s="29">
        <f>SUM(C37:C41)</f>
        <v>2500000</v>
      </c>
      <c r="E42" s="43">
        <f>(D42/D57)</f>
        <v>0.41656252603515787</v>
      </c>
      <c r="F42" s="13"/>
      <c r="G42" s="29">
        <f>SUM(F37:F41)</f>
        <v>2200000</v>
      </c>
      <c r="H42" s="43">
        <f>(G42/G57)</f>
        <v>0.44989775051124742</v>
      </c>
      <c r="I42" s="13"/>
      <c r="J42" s="29">
        <f t="shared" ref="J42" si="4">(D42-G42)</f>
        <v>300000</v>
      </c>
      <c r="K42" s="50">
        <f>(J42/J57)</f>
        <v>0.26990553306342779</v>
      </c>
      <c r="L42" s="48" t="s">
        <v>51</v>
      </c>
    </row>
    <row r="43" spans="1:12" x14ac:dyDescent="0.35">
      <c r="A43" s="24"/>
      <c r="B43" s="15"/>
      <c r="C43" s="13"/>
      <c r="D43" s="29"/>
      <c r="E43" s="36"/>
      <c r="F43" s="13"/>
      <c r="G43" s="29"/>
      <c r="H43" s="36"/>
      <c r="I43" s="13"/>
      <c r="J43" s="29"/>
      <c r="K43" s="51"/>
      <c r="L43" s="48"/>
    </row>
    <row r="44" spans="1:12" ht="15.5" x14ac:dyDescent="0.35">
      <c r="A44" s="24"/>
      <c r="B44" s="23" t="s">
        <v>5</v>
      </c>
      <c r="C44" s="13"/>
      <c r="D44" s="29"/>
      <c r="E44" s="36"/>
      <c r="F44" s="13"/>
      <c r="G44" s="29"/>
      <c r="H44" s="36"/>
      <c r="I44" s="13"/>
      <c r="J44" s="29"/>
      <c r="K44" s="51"/>
      <c r="L44" s="48"/>
    </row>
    <row r="45" spans="1:12" x14ac:dyDescent="0.35">
      <c r="A45" s="24"/>
      <c r="B45" s="15" t="s">
        <v>29</v>
      </c>
      <c r="C45" s="13">
        <v>0</v>
      </c>
      <c r="D45" s="29"/>
      <c r="E45" s="43">
        <f>(C45/D57)</f>
        <v>0</v>
      </c>
      <c r="F45" s="13">
        <v>0</v>
      </c>
      <c r="G45" s="29"/>
      <c r="H45" s="43">
        <f>(F45/G57)</f>
        <v>0</v>
      </c>
      <c r="I45" s="13">
        <f>(C45-F45)</f>
        <v>0</v>
      </c>
      <c r="J45" s="29"/>
      <c r="K45" s="50">
        <f>(I45/J57)</f>
        <v>0</v>
      </c>
      <c r="L45" s="48"/>
    </row>
    <row r="46" spans="1:12" x14ac:dyDescent="0.35">
      <c r="A46" s="24"/>
      <c r="B46" s="15" t="s">
        <v>30</v>
      </c>
      <c r="C46" s="13">
        <v>0</v>
      </c>
      <c r="D46" s="29"/>
      <c r="E46" s="43">
        <f>(C46/D57)</f>
        <v>0</v>
      </c>
      <c r="F46" s="13">
        <v>0</v>
      </c>
      <c r="G46" s="29"/>
      <c r="H46" s="43">
        <f>(F46/G57)</f>
        <v>0</v>
      </c>
      <c r="I46" s="13">
        <f>(C46-F46)</f>
        <v>0</v>
      </c>
      <c r="J46" s="29"/>
      <c r="K46" s="50">
        <f>(I46/J57)</f>
        <v>0</v>
      </c>
      <c r="L46" s="48"/>
    </row>
    <row r="47" spans="1:12" x14ac:dyDescent="0.35">
      <c r="A47" s="24"/>
      <c r="B47" s="15" t="s">
        <v>31</v>
      </c>
      <c r="C47" s="13">
        <v>0</v>
      </c>
      <c r="D47" s="29"/>
      <c r="E47" s="43">
        <f>(C47/D57)</f>
        <v>0</v>
      </c>
      <c r="F47" s="13">
        <v>0</v>
      </c>
      <c r="G47" s="29"/>
      <c r="H47" s="43">
        <f>(F47/G57)</f>
        <v>0</v>
      </c>
      <c r="I47" s="13">
        <f>(C47-F47)</f>
        <v>0</v>
      </c>
      <c r="J47" s="29"/>
      <c r="K47" s="50">
        <f>(I47/J57)</f>
        <v>0</v>
      </c>
      <c r="L47" s="48"/>
    </row>
    <row r="48" spans="1:12" x14ac:dyDescent="0.35">
      <c r="A48" s="24"/>
      <c r="B48" s="15" t="s">
        <v>41</v>
      </c>
      <c r="C48" s="13">
        <v>0</v>
      </c>
      <c r="D48" s="29"/>
      <c r="E48" s="43">
        <f>(C48/D57)</f>
        <v>0</v>
      </c>
      <c r="F48" s="13">
        <v>0</v>
      </c>
      <c r="G48" s="29"/>
      <c r="H48" s="43">
        <f>(F48/G57)</f>
        <v>0</v>
      </c>
      <c r="I48" s="13">
        <f>(C48-F48)</f>
        <v>0</v>
      </c>
      <c r="J48" s="29"/>
      <c r="K48" s="50">
        <f>(I48/J57)</f>
        <v>0</v>
      </c>
      <c r="L48" s="48"/>
    </row>
    <row r="49" spans="1:12" x14ac:dyDescent="0.35">
      <c r="A49" s="24"/>
      <c r="B49" s="15" t="s">
        <v>36</v>
      </c>
      <c r="C49" s="13"/>
      <c r="D49" s="29">
        <f>SUM(C45:C48)</f>
        <v>0</v>
      </c>
      <c r="E49" s="43">
        <f>(D49/D57)</f>
        <v>0</v>
      </c>
      <c r="F49" s="13"/>
      <c r="G49" s="29">
        <f>SUM(F45:F48)</f>
        <v>0</v>
      </c>
      <c r="H49" s="43">
        <f>(G49/G57)</f>
        <v>0</v>
      </c>
      <c r="I49" s="13"/>
      <c r="J49" s="29">
        <f t="shared" ref="J49:J50" si="5">(D49-G49)</f>
        <v>0</v>
      </c>
      <c r="K49" s="50">
        <f>(J49/J57)</f>
        <v>0</v>
      </c>
      <c r="L49" s="48"/>
    </row>
    <row r="50" spans="1:12" ht="15.5" x14ac:dyDescent="0.35">
      <c r="A50" s="12" t="s">
        <v>37</v>
      </c>
      <c r="B50" s="15"/>
      <c r="C50" s="13"/>
      <c r="D50" s="29">
        <f>SUM(D42:D49)</f>
        <v>2500000</v>
      </c>
      <c r="E50" s="43">
        <f>(D50/D57)</f>
        <v>0.41656252603515787</v>
      </c>
      <c r="F50" s="13"/>
      <c r="G50" s="29">
        <f>SUM(G42:G49)</f>
        <v>2200000</v>
      </c>
      <c r="H50" s="43">
        <f>(G50/G57)</f>
        <v>0.44989775051124742</v>
      </c>
      <c r="I50" s="13"/>
      <c r="J50" s="29">
        <f t="shared" si="5"/>
        <v>300000</v>
      </c>
      <c r="K50" s="50">
        <f>(J50/J57)</f>
        <v>0.26990553306342779</v>
      </c>
      <c r="L50" s="48" t="s">
        <v>51</v>
      </c>
    </row>
    <row r="51" spans="1:12" x14ac:dyDescent="0.35">
      <c r="A51" s="25"/>
      <c r="B51" s="15"/>
      <c r="C51" s="13"/>
      <c r="D51" s="29"/>
      <c r="E51" s="36"/>
      <c r="F51" s="13"/>
      <c r="G51" s="29"/>
      <c r="H51" s="36"/>
      <c r="I51" s="13"/>
      <c r="J51" s="29"/>
      <c r="K51" s="51"/>
      <c r="L51" s="48"/>
    </row>
    <row r="52" spans="1:12" ht="18.5" x14ac:dyDescent="0.45">
      <c r="A52" s="127" t="s">
        <v>53</v>
      </c>
      <c r="B52" s="128"/>
      <c r="C52" s="13"/>
      <c r="D52" s="29"/>
      <c r="E52" s="36"/>
      <c r="F52" s="13"/>
      <c r="G52" s="29"/>
      <c r="H52" s="36"/>
      <c r="I52" s="13"/>
      <c r="J52" s="29"/>
      <c r="K52" s="51"/>
      <c r="L52" s="48"/>
    </row>
    <row r="53" spans="1:12" x14ac:dyDescent="0.35">
      <c r="A53" s="24"/>
      <c r="B53" s="26" t="s">
        <v>54</v>
      </c>
      <c r="C53" s="13"/>
      <c r="D53" s="29">
        <f>(D33-D50)</f>
        <v>3501500</v>
      </c>
      <c r="E53" s="43">
        <f>(D53/D57)</f>
        <v>0.58343747396484213</v>
      </c>
      <c r="F53" s="13"/>
      <c r="G53" s="29">
        <f>(G33-G50)</f>
        <v>2690000</v>
      </c>
      <c r="H53" s="43">
        <f>(G53/G57)</f>
        <v>0.55010224948875253</v>
      </c>
      <c r="I53" s="13"/>
      <c r="J53" s="29">
        <f t="shared" ref="J53:J55" si="6">(D53-G53)</f>
        <v>811500</v>
      </c>
      <c r="K53" s="50">
        <f>(J53/J57)</f>
        <v>0.73009446693657221</v>
      </c>
      <c r="L53" s="48" t="s">
        <v>51</v>
      </c>
    </row>
    <row r="54" spans="1:12" x14ac:dyDescent="0.35">
      <c r="A54" s="24"/>
      <c r="B54" s="26" t="s">
        <v>57</v>
      </c>
      <c r="C54" s="13"/>
      <c r="D54" s="29">
        <v>0</v>
      </c>
      <c r="E54" s="43">
        <f>(D54/D57)</f>
        <v>0</v>
      </c>
      <c r="F54" s="13"/>
      <c r="G54" s="29">
        <v>0</v>
      </c>
      <c r="H54" s="43">
        <f>(G54/G57)</f>
        <v>0</v>
      </c>
      <c r="I54" s="13"/>
      <c r="J54" s="29">
        <f t="shared" si="6"/>
        <v>0</v>
      </c>
      <c r="K54" s="50">
        <f>(J54/J57)</f>
        <v>0</v>
      </c>
      <c r="L54" s="48"/>
    </row>
    <row r="55" spans="1:12" ht="15.5" x14ac:dyDescent="0.35">
      <c r="A55" s="12" t="s">
        <v>55</v>
      </c>
      <c r="B55" s="15"/>
      <c r="C55" s="13"/>
      <c r="D55" s="29">
        <f>SUM(D53:D54)</f>
        <v>3501500</v>
      </c>
      <c r="E55" s="43">
        <f>(D55/D57)</f>
        <v>0.58343747396484213</v>
      </c>
      <c r="F55" s="13"/>
      <c r="G55" s="29">
        <f>SUM(G53:G54)</f>
        <v>2690000</v>
      </c>
      <c r="H55" s="43">
        <f>(G55/G57)</f>
        <v>0.55010224948875253</v>
      </c>
      <c r="I55" s="13"/>
      <c r="J55" s="29">
        <f t="shared" si="6"/>
        <v>811500</v>
      </c>
      <c r="K55" s="50">
        <f>(J55/J57)</f>
        <v>0.73009446693657221</v>
      </c>
      <c r="L55" s="48" t="s">
        <v>51</v>
      </c>
    </row>
    <row r="56" spans="1:12" x14ac:dyDescent="0.35">
      <c r="A56" s="24"/>
      <c r="B56" s="26"/>
      <c r="C56" s="13"/>
      <c r="D56" s="29"/>
      <c r="E56" s="36"/>
      <c r="F56" s="13"/>
      <c r="G56" s="29"/>
      <c r="H56" s="36"/>
      <c r="I56" s="13"/>
      <c r="J56" s="29"/>
      <c r="K56" s="51"/>
      <c r="L56" s="48"/>
    </row>
    <row r="57" spans="1:12" ht="15" thickBot="1" x14ac:dyDescent="0.4">
      <c r="A57" s="27" t="s">
        <v>56</v>
      </c>
      <c r="B57" s="28"/>
      <c r="C57" s="16"/>
      <c r="D57" s="30">
        <f>SUM(D50,D55)</f>
        <v>6001500</v>
      </c>
      <c r="E57" s="45">
        <f>(D57/D57)</f>
        <v>1</v>
      </c>
      <c r="F57" s="16"/>
      <c r="G57" s="30">
        <f>SUM(G50,G55)</f>
        <v>4890000</v>
      </c>
      <c r="H57" s="45">
        <f>(G57/G57)</f>
        <v>1</v>
      </c>
      <c r="I57" s="16"/>
      <c r="J57" s="30">
        <f t="shared" ref="J57" si="7">(D57-G57)</f>
        <v>1111500</v>
      </c>
      <c r="K57" s="45">
        <f>(J57/J57)</f>
        <v>1</v>
      </c>
      <c r="L57" s="49" t="s">
        <v>51</v>
      </c>
    </row>
    <row r="58" spans="1:12" ht="15.5" thickTop="1" thickBot="1" x14ac:dyDescent="0.4"/>
    <row r="59" spans="1:12" ht="15" customHeight="1" thickBot="1" x14ac:dyDescent="0.4">
      <c r="B59" s="2" t="s">
        <v>38</v>
      </c>
      <c r="C59" s="3"/>
      <c r="D59" s="3"/>
      <c r="E59" s="38"/>
      <c r="F59" s="59" t="s">
        <v>39</v>
      </c>
      <c r="G59" s="60"/>
      <c r="H59" s="60"/>
      <c r="I59" s="61"/>
    </row>
    <row r="60" spans="1:12" ht="15" thickBot="1" x14ac:dyDescent="0.4">
      <c r="B60" s="3"/>
      <c r="C60" s="3"/>
      <c r="D60" s="3"/>
      <c r="E60" s="39"/>
      <c r="F60" s="1"/>
      <c r="G60" s="3"/>
      <c r="H60" s="39"/>
    </row>
    <row r="61" spans="1:12" ht="15" thickBot="1" x14ac:dyDescent="0.4">
      <c r="B61" s="3"/>
      <c r="C61" s="3"/>
      <c r="D61" s="3"/>
      <c r="E61" s="39"/>
      <c r="F61" s="1"/>
      <c r="G61" s="3"/>
      <c r="H61" s="39"/>
    </row>
    <row r="62" spans="1:12" ht="15" thickBot="1" x14ac:dyDescent="0.4">
      <c r="B62" s="3"/>
      <c r="C62" s="3"/>
      <c r="D62" s="3"/>
      <c r="E62" s="39"/>
      <c r="F62" s="1"/>
      <c r="G62" s="3"/>
      <c r="H62" s="39"/>
    </row>
    <row r="63" spans="1:12" ht="15" thickBot="1" x14ac:dyDescent="0.4">
      <c r="B63" s="4"/>
      <c r="C63" s="3"/>
      <c r="D63" s="3"/>
      <c r="E63" s="40"/>
      <c r="F63" s="4"/>
      <c r="G63" s="4"/>
      <c r="H63" s="4"/>
      <c r="I63" s="4"/>
    </row>
    <row r="64" spans="1:12" ht="15" thickBot="1" x14ac:dyDescent="0.4">
      <c r="B64" s="5" t="s">
        <v>58</v>
      </c>
      <c r="C64" s="3"/>
      <c r="D64" s="3"/>
      <c r="E64" s="41"/>
      <c r="F64" s="62" t="s">
        <v>59</v>
      </c>
      <c r="G64" s="63"/>
      <c r="H64" s="63"/>
      <c r="I64" s="63"/>
    </row>
    <row r="65" spans="2:9" ht="15" thickBot="1" x14ac:dyDescent="0.4">
      <c r="B65" s="5" t="s">
        <v>42</v>
      </c>
      <c r="F65" s="63" t="s">
        <v>40</v>
      </c>
      <c r="G65" s="63"/>
      <c r="H65" s="63"/>
      <c r="I65" s="63"/>
    </row>
  </sheetData>
  <mergeCells count="13">
    <mergeCell ref="A34:L34"/>
    <mergeCell ref="F59:I59"/>
    <mergeCell ref="F64:I64"/>
    <mergeCell ref="F65:I65"/>
    <mergeCell ref="A1:L1"/>
    <mergeCell ref="A2:L2"/>
    <mergeCell ref="A3:B3"/>
    <mergeCell ref="C3:D3"/>
    <mergeCell ref="F3:G3"/>
    <mergeCell ref="I3:J3"/>
    <mergeCell ref="A4:B4"/>
    <mergeCell ref="A35:B35"/>
    <mergeCell ref="A52:B52"/>
  </mergeCells>
  <pageMargins left="0.25" right="0.25" top="0.75" bottom="0.75" header="0.3" footer="0.3"/>
  <pageSetup paperSize="9" scale="51" orientation="portrait" horizontalDpi="360" verticalDpi="360" r:id="rId1"/>
  <ignoredErrors>
    <ignoredError sqref="I2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7FE7F-0F3A-48FC-8E60-63D19EC7FD6D}">
  <sheetPr>
    <pageSetUpPr fitToPage="1"/>
  </sheetPr>
  <dimension ref="A1:L66"/>
  <sheetViews>
    <sheetView tabSelected="1" workbookViewId="0">
      <selection activeCell="A48" sqref="A48"/>
    </sheetView>
  </sheetViews>
  <sheetFormatPr baseColWidth="10" defaultRowHeight="14.5" x14ac:dyDescent="0.35"/>
  <cols>
    <col min="1" max="1" width="31.36328125" style="68" bestFit="1" customWidth="1"/>
    <col min="2" max="2" width="31.26953125" style="68" bestFit="1" customWidth="1"/>
    <col min="3" max="3" width="13.1796875" style="68" customWidth="1"/>
    <col min="4" max="4" width="13.36328125" style="68" customWidth="1"/>
    <col min="5" max="5" width="12.54296875" style="68" bestFit="1" customWidth="1"/>
    <col min="6" max="6" width="13.1796875" style="68" customWidth="1"/>
    <col min="7" max="7" width="13.26953125" style="68" customWidth="1"/>
    <col min="8" max="8" width="12.26953125" style="68" customWidth="1"/>
    <col min="9" max="9" width="13" style="68" customWidth="1"/>
    <col min="10" max="10" width="12.90625" style="68" bestFit="1" customWidth="1"/>
    <col min="11" max="11" width="12.26953125" style="68" customWidth="1"/>
    <col min="12" max="12" width="14.26953125" style="68" bestFit="1" customWidth="1"/>
    <col min="13" max="16384" width="10.90625" style="68"/>
  </cols>
  <sheetData>
    <row r="1" spans="1:12" ht="18.5" x14ac:dyDescent="0.45">
      <c r="A1" s="67" t="s">
        <v>62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2" ht="15" thickBot="1" x14ac:dyDescent="0.4">
      <c r="A2" s="69" t="s">
        <v>60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</row>
    <row r="3" spans="1:12" ht="19.5" thickTop="1" thickBot="1" x14ac:dyDescent="0.5">
      <c r="A3" s="70" t="s">
        <v>44</v>
      </c>
      <c r="B3" s="70"/>
      <c r="C3" s="70" t="s">
        <v>45</v>
      </c>
      <c r="D3" s="70"/>
      <c r="E3" s="71" t="s">
        <v>66</v>
      </c>
      <c r="F3" s="70" t="s">
        <v>48</v>
      </c>
      <c r="G3" s="70"/>
      <c r="H3" s="71" t="s">
        <v>66</v>
      </c>
      <c r="I3" s="70" t="s">
        <v>46</v>
      </c>
      <c r="J3" s="70"/>
      <c r="K3" s="71" t="s">
        <v>66</v>
      </c>
      <c r="L3" s="72" t="s">
        <v>47</v>
      </c>
    </row>
    <row r="4" spans="1:12" ht="19" thickTop="1" x14ac:dyDescent="0.45">
      <c r="A4" s="129" t="s">
        <v>0</v>
      </c>
      <c r="B4" s="130"/>
      <c r="C4" s="73"/>
      <c r="D4" s="74"/>
      <c r="E4" s="75"/>
      <c r="F4" s="73"/>
      <c r="G4" s="74"/>
      <c r="H4" s="75"/>
      <c r="I4" s="73"/>
      <c r="J4" s="74"/>
      <c r="K4" s="76"/>
      <c r="L4" s="77"/>
    </row>
    <row r="5" spans="1:12" ht="15.5" x14ac:dyDescent="0.35">
      <c r="A5" s="78"/>
      <c r="B5" s="79" t="s">
        <v>1</v>
      </c>
      <c r="C5" s="80"/>
      <c r="D5" s="81"/>
      <c r="E5" s="82"/>
      <c r="F5" s="80"/>
      <c r="G5" s="81"/>
      <c r="H5" s="82"/>
      <c r="I5" s="80"/>
      <c r="J5" s="81"/>
      <c r="K5" s="83"/>
      <c r="L5" s="84"/>
    </row>
    <row r="6" spans="1:12" x14ac:dyDescent="0.35">
      <c r="A6" s="85"/>
      <c r="B6" s="86" t="s">
        <v>6</v>
      </c>
      <c r="C6" s="87">
        <v>2000</v>
      </c>
      <c r="D6" s="88"/>
      <c r="E6" s="89">
        <f>(C6/D34)</f>
        <v>2.6838432635534085E-4</v>
      </c>
      <c r="F6" s="87">
        <v>2000</v>
      </c>
      <c r="G6" s="88"/>
      <c r="H6" s="89">
        <f>(F6/G34)</f>
        <v>4.9236829148202859E-4</v>
      </c>
      <c r="I6" s="87">
        <f t="shared" ref="I6:I10" si="0">(C6-F6)</f>
        <v>0</v>
      </c>
      <c r="J6" s="88"/>
      <c r="K6" s="90">
        <f>(I6/J34)</f>
        <v>0</v>
      </c>
      <c r="L6" s="84" t="s">
        <v>51</v>
      </c>
    </row>
    <row r="7" spans="1:12" x14ac:dyDescent="0.35">
      <c r="A7" s="85"/>
      <c r="B7" s="86" t="s">
        <v>7</v>
      </c>
      <c r="C7" s="87">
        <v>120000</v>
      </c>
      <c r="D7" s="88"/>
      <c r="E7" s="89">
        <f>(C7/D34)</f>
        <v>1.610305958132045E-2</v>
      </c>
      <c r="F7" s="87">
        <v>150000</v>
      </c>
      <c r="G7" s="88"/>
      <c r="H7" s="89">
        <f>(F7/G34)</f>
        <v>3.6927621861152143E-2</v>
      </c>
      <c r="I7" s="87">
        <f>(-1)*(C7-F7)</f>
        <v>30000</v>
      </c>
      <c r="J7" s="88"/>
      <c r="K7" s="90">
        <f>(I7/J34)</f>
        <v>8.8495575221238937E-3</v>
      </c>
      <c r="L7" s="84" t="s">
        <v>52</v>
      </c>
    </row>
    <row r="8" spans="1:12" x14ac:dyDescent="0.35">
      <c r="A8" s="85"/>
      <c r="B8" s="86" t="s">
        <v>50</v>
      </c>
      <c r="C8" s="87">
        <v>75000</v>
      </c>
      <c r="D8" s="88"/>
      <c r="E8" s="89">
        <f>(C8/D34)</f>
        <v>1.0064412238325281E-2</v>
      </c>
      <c r="F8" s="87">
        <v>0</v>
      </c>
      <c r="G8" s="88"/>
      <c r="H8" s="89">
        <f>(F8/G34)</f>
        <v>0</v>
      </c>
      <c r="I8" s="87">
        <f t="shared" si="0"/>
        <v>75000</v>
      </c>
      <c r="J8" s="88"/>
      <c r="K8" s="90">
        <f>(I8/J34)</f>
        <v>2.2123893805309734E-2</v>
      </c>
      <c r="L8" s="84" t="s">
        <v>51</v>
      </c>
    </row>
    <row r="9" spans="1:12" x14ac:dyDescent="0.35">
      <c r="A9" s="85"/>
      <c r="B9" s="86" t="s">
        <v>8</v>
      </c>
      <c r="C9" s="87">
        <v>2500000</v>
      </c>
      <c r="D9" s="88"/>
      <c r="E9" s="89">
        <f>(C9/D34)</f>
        <v>0.33548040794417605</v>
      </c>
      <c r="F9" s="87">
        <v>2000000</v>
      </c>
      <c r="G9" s="88"/>
      <c r="H9" s="89">
        <f>(F9/G34)</f>
        <v>0.49236829148202854</v>
      </c>
      <c r="I9" s="87">
        <f t="shared" si="0"/>
        <v>500000</v>
      </c>
      <c r="J9" s="88"/>
      <c r="K9" s="90">
        <f>(I9/J34)</f>
        <v>0.14749262536873156</v>
      </c>
      <c r="L9" s="84" t="s">
        <v>51</v>
      </c>
    </row>
    <row r="10" spans="1:12" x14ac:dyDescent="0.35">
      <c r="A10" s="85"/>
      <c r="B10" s="86" t="s">
        <v>9</v>
      </c>
      <c r="C10" s="87">
        <v>150000</v>
      </c>
      <c r="D10" s="88"/>
      <c r="E10" s="89">
        <f>(C10/D34)</f>
        <v>2.0128824476650563E-2</v>
      </c>
      <c r="F10" s="87">
        <v>0</v>
      </c>
      <c r="G10" s="88"/>
      <c r="H10" s="89">
        <f>(F10/G34)</f>
        <v>0</v>
      </c>
      <c r="I10" s="87">
        <f t="shared" si="0"/>
        <v>150000</v>
      </c>
      <c r="J10" s="88"/>
      <c r="K10" s="90">
        <f>(I10/J34)</f>
        <v>4.4247787610619468E-2</v>
      </c>
      <c r="L10" s="84" t="s">
        <v>51</v>
      </c>
    </row>
    <row r="11" spans="1:12" x14ac:dyDescent="0.35">
      <c r="A11" s="85"/>
      <c r="B11" s="86" t="s">
        <v>10</v>
      </c>
      <c r="C11" s="87">
        <v>80000</v>
      </c>
      <c r="D11" s="88"/>
      <c r="E11" s="89">
        <f>(C11/D34)</f>
        <v>1.0735373054213635E-2</v>
      </c>
      <c r="F11" s="87">
        <v>120000</v>
      </c>
      <c r="G11" s="88"/>
      <c r="H11" s="89">
        <f>(F11/G34)</f>
        <v>2.9542097488921712E-2</v>
      </c>
      <c r="I11" s="87">
        <f>(-1)*(C11-F11)</f>
        <v>40000</v>
      </c>
      <c r="J11" s="88"/>
      <c r="K11" s="90">
        <f>(I11/J34)</f>
        <v>1.1799410029498525E-2</v>
      </c>
      <c r="L11" s="84" t="s">
        <v>52</v>
      </c>
    </row>
    <row r="12" spans="1:12" x14ac:dyDescent="0.35">
      <c r="A12" s="85"/>
      <c r="B12" s="86" t="s">
        <v>49</v>
      </c>
      <c r="C12" s="87">
        <v>0</v>
      </c>
      <c r="D12" s="88"/>
      <c r="E12" s="89">
        <f>(C12/D34)</f>
        <v>0</v>
      </c>
      <c r="F12" s="87">
        <v>75000</v>
      </c>
      <c r="G12" s="88"/>
      <c r="H12" s="89">
        <f>(F12/G34)</f>
        <v>1.8463810930576072E-2</v>
      </c>
      <c r="I12" s="87">
        <f>(-1)*(C12-F12)</f>
        <v>75000</v>
      </c>
      <c r="J12" s="88"/>
      <c r="K12" s="90">
        <f>(I12/J34)</f>
        <v>2.2123893805309734E-2</v>
      </c>
      <c r="L12" s="84" t="s">
        <v>52</v>
      </c>
    </row>
    <row r="13" spans="1:12" x14ac:dyDescent="0.35">
      <c r="A13" s="85"/>
      <c r="B13" s="86" t="s">
        <v>69</v>
      </c>
      <c r="C13" s="87">
        <v>0</v>
      </c>
      <c r="D13" s="88"/>
      <c r="E13" s="89">
        <f>(C13/D34)</f>
        <v>0</v>
      </c>
      <c r="F13" s="87">
        <v>50000</v>
      </c>
      <c r="G13" s="88"/>
      <c r="H13" s="89">
        <f>(F13/G34)</f>
        <v>1.2309207287050714E-2</v>
      </c>
      <c r="I13" s="87">
        <f>(-1)*(C13-F13)</f>
        <v>50000</v>
      </c>
      <c r="J13" s="88"/>
      <c r="K13" s="90">
        <f>(I13/J34)</f>
        <v>1.4749262536873156E-2</v>
      </c>
      <c r="L13" s="84" t="s">
        <v>52</v>
      </c>
    </row>
    <row r="14" spans="1:12" x14ac:dyDescent="0.35">
      <c r="A14" s="85"/>
      <c r="B14" s="86" t="s">
        <v>32</v>
      </c>
      <c r="C14" s="87"/>
      <c r="D14" s="88">
        <f>SUM(C6:C13)</f>
        <v>2927000</v>
      </c>
      <c r="E14" s="89">
        <f>(D14/D34)</f>
        <v>0.39278046162104135</v>
      </c>
      <c r="F14" s="87"/>
      <c r="G14" s="88">
        <f>SUM(F6:F13)</f>
        <v>2397000</v>
      </c>
      <c r="H14" s="89">
        <f>(G14/G34)</f>
        <v>0.5901033973412112</v>
      </c>
      <c r="I14" s="87"/>
      <c r="J14" s="88">
        <f>(D14-G14)</f>
        <v>530000</v>
      </c>
      <c r="K14" s="90">
        <f>(J14/J34)</f>
        <v>0.15634218289085547</v>
      </c>
      <c r="L14" s="84" t="s">
        <v>51</v>
      </c>
    </row>
    <row r="15" spans="1:12" x14ac:dyDescent="0.35">
      <c r="A15" s="85"/>
      <c r="B15" s="86"/>
      <c r="C15" s="87"/>
      <c r="D15" s="88"/>
      <c r="E15" s="91"/>
      <c r="F15" s="87"/>
      <c r="G15" s="88"/>
      <c r="H15" s="91"/>
      <c r="I15" s="87"/>
      <c r="J15" s="88"/>
      <c r="K15" s="92"/>
      <c r="L15" s="84"/>
    </row>
    <row r="16" spans="1:12" ht="15.5" x14ac:dyDescent="0.35">
      <c r="A16" s="85"/>
      <c r="B16" s="79" t="s">
        <v>2</v>
      </c>
      <c r="C16" s="87"/>
      <c r="D16" s="88"/>
      <c r="E16" s="91"/>
      <c r="F16" s="87"/>
      <c r="G16" s="88"/>
      <c r="H16" s="91"/>
      <c r="I16" s="87"/>
      <c r="J16" s="88"/>
      <c r="K16" s="92"/>
      <c r="L16" s="84"/>
    </row>
    <row r="17" spans="1:12" x14ac:dyDescent="0.35">
      <c r="A17" s="85"/>
      <c r="B17" s="86" t="s">
        <v>11</v>
      </c>
      <c r="C17" s="87">
        <v>2000000</v>
      </c>
      <c r="D17" s="88"/>
      <c r="E17" s="89">
        <f>(C17/D34)</f>
        <v>0.26838432635534087</v>
      </c>
      <c r="F17" s="87">
        <v>1000000</v>
      </c>
      <c r="G17" s="88"/>
      <c r="H17" s="89">
        <f>(F17/G34)</f>
        <v>0.24618414574101427</v>
      </c>
      <c r="I17" s="87">
        <f t="shared" ref="I17:I21" si="1">(C17-F17)</f>
        <v>1000000</v>
      </c>
      <c r="J17" s="88"/>
      <c r="K17" s="90">
        <f>(I17/J34)</f>
        <v>0.29498525073746312</v>
      </c>
      <c r="L17" s="84" t="s">
        <v>51</v>
      </c>
    </row>
    <row r="18" spans="1:12" x14ac:dyDescent="0.35">
      <c r="A18" s="85"/>
      <c r="B18" s="86" t="s">
        <v>12</v>
      </c>
      <c r="C18" s="87">
        <v>2000000</v>
      </c>
      <c r="D18" s="88"/>
      <c r="E18" s="89">
        <f>(C18/D34)</f>
        <v>0.26838432635534087</v>
      </c>
      <c r="F18" s="87">
        <v>0</v>
      </c>
      <c r="G18" s="88"/>
      <c r="H18" s="89">
        <f>(F18/G34)</f>
        <v>0</v>
      </c>
      <c r="I18" s="87">
        <f t="shared" si="1"/>
        <v>2000000</v>
      </c>
      <c r="J18" s="88"/>
      <c r="K18" s="90">
        <f>(I18/J34)</f>
        <v>0.58997050147492625</v>
      </c>
      <c r="L18" s="84" t="s">
        <v>51</v>
      </c>
    </row>
    <row r="19" spans="1:12" x14ac:dyDescent="0.35">
      <c r="A19" s="85"/>
      <c r="B19" s="86" t="s">
        <v>13</v>
      </c>
      <c r="C19" s="87">
        <v>150000</v>
      </c>
      <c r="D19" s="88"/>
      <c r="E19" s="89">
        <f>(C19/D34)</f>
        <v>2.0128824476650563E-2</v>
      </c>
      <c r="F19" s="87">
        <v>140000</v>
      </c>
      <c r="G19" s="88"/>
      <c r="H19" s="89">
        <f>(F19/G34)</f>
        <v>3.4465780403742E-2</v>
      </c>
      <c r="I19" s="87">
        <f t="shared" si="1"/>
        <v>10000</v>
      </c>
      <c r="J19" s="88"/>
      <c r="K19" s="90">
        <f>(I19/J34)</f>
        <v>2.9498525073746312E-3</v>
      </c>
      <c r="L19" s="84" t="s">
        <v>51</v>
      </c>
    </row>
    <row r="20" spans="1:12" x14ac:dyDescent="0.35">
      <c r="A20" s="85"/>
      <c r="B20" s="86" t="s">
        <v>14</v>
      </c>
      <c r="C20" s="87">
        <v>130000</v>
      </c>
      <c r="D20" s="88"/>
      <c r="E20" s="89">
        <f>(C20/D34)</f>
        <v>1.7444981213097156E-2</v>
      </c>
      <c r="F20" s="87">
        <v>120000</v>
      </c>
      <c r="G20" s="88"/>
      <c r="H20" s="89">
        <f>(F20/G34)</f>
        <v>2.9542097488921712E-2</v>
      </c>
      <c r="I20" s="87">
        <f t="shared" si="1"/>
        <v>10000</v>
      </c>
      <c r="J20" s="88"/>
      <c r="K20" s="90">
        <f>(I20/J34)</f>
        <v>2.9498525073746312E-3</v>
      </c>
      <c r="L20" s="84" t="s">
        <v>51</v>
      </c>
    </row>
    <row r="21" spans="1:12" x14ac:dyDescent="0.35">
      <c r="A21" s="85"/>
      <c r="B21" s="86" t="s">
        <v>15</v>
      </c>
      <c r="C21" s="87">
        <v>200000</v>
      </c>
      <c r="D21" s="88"/>
      <c r="E21" s="89">
        <f>(C21/D34)</f>
        <v>2.6838432635534086E-2</v>
      </c>
      <c r="F21" s="87">
        <v>180000</v>
      </c>
      <c r="G21" s="88"/>
      <c r="H21" s="89">
        <f>(F21/G34)</f>
        <v>4.4313146233382568E-2</v>
      </c>
      <c r="I21" s="87">
        <f t="shared" si="1"/>
        <v>20000</v>
      </c>
      <c r="J21" s="88"/>
      <c r="K21" s="90">
        <f>(I21/J34)</f>
        <v>5.8997050147492625E-3</v>
      </c>
      <c r="L21" s="84" t="s">
        <v>51</v>
      </c>
    </row>
    <row r="22" spans="1:12" x14ac:dyDescent="0.35">
      <c r="A22" s="85"/>
      <c r="B22" s="86" t="s">
        <v>33</v>
      </c>
      <c r="C22" s="87"/>
      <c r="D22" s="88">
        <f>SUM(C17:C21)</f>
        <v>4480000</v>
      </c>
      <c r="E22" s="89">
        <f>(D22/D34)</f>
        <v>0.6011808910359635</v>
      </c>
      <c r="F22" s="87"/>
      <c r="G22" s="88">
        <f>SUM(F17:F21)</f>
        <v>1440000</v>
      </c>
      <c r="H22" s="89">
        <f>(G22/G34)</f>
        <v>0.35450516986706054</v>
      </c>
      <c r="I22" s="87"/>
      <c r="J22" s="88">
        <f>(D22-G22)</f>
        <v>3040000</v>
      </c>
      <c r="K22" s="90">
        <f>(J22/J34)</f>
        <v>0.89675516224188789</v>
      </c>
      <c r="L22" s="84" t="s">
        <v>51</v>
      </c>
    </row>
    <row r="23" spans="1:12" x14ac:dyDescent="0.35">
      <c r="A23" s="85"/>
      <c r="B23" s="86"/>
      <c r="C23" s="87"/>
      <c r="D23" s="88"/>
      <c r="E23" s="91"/>
      <c r="F23" s="87"/>
      <c r="G23" s="88"/>
      <c r="H23" s="91"/>
      <c r="I23" s="87"/>
      <c r="J23" s="88"/>
      <c r="K23" s="92"/>
      <c r="L23" s="84"/>
    </row>
    <row r="24" spans="1:12" ht="15.5" x14ac:dyDescent="0.35">
      <c r="A24" s="85"/>
      <c r="B24" s="79" t="s">
        <v>3</v>
      </c>
      <c r="C24" s="87"/>
      <c r="D24" s="88"/>
      <c r="E24" s="91"/>
      <c r="F24" s="87"/>
      <c r="G24" s="88"/>
      <c r="H24" s="91"/>
      <c r="I24" s="87"/>
      <c r="J24" s="88"/>
      <c r="K24" s="92"/>
      <c r="L24" s="84"/>
    </row>
    <row r="25" spans="1:12" x14ac:dyDescent="0.35">
      <c r="A25" s="85"/>
      <c r="B25" s="86" t="s">
        <v>16</v>
      </c>
      <c r="C25" s="87">
        <v>0</v>
      </c>
      <c r="D25" s="88"/>
      <c r="E25" s="89">
        <f>(C25/D34)</f>
        <v>0</v>
      </c>
      <c r="F25" s="87">
        <v>0</v>
      </c>
      <c r="G25" s="88"/>
      <c r="H25" s="89">
        <f>(F25/G34)</f>
        <v>0</v>
      </c>
      <c r="I25" s="87">
        <f>(C25-F25)</f>
        <v>0</v>
      </c>
      <c r="J25" s="88"/>
      <c r="K25" s="90">
        <f>(I25/J34)</f>
        <v>0</v>
      </c>
      <c r="L25" s="84" t="s">
        <v>51</v>
      </c>
    </row>
    <row r="26" spans="1:12" x14ac:dyDescent="0.35">
      <c r="A26" s="85"/>
      <c r="B26" s="86" t="s">
        <v>17</v>
      </c>
      <c r="C26" s="87">
        <v>40000</v>
      </c>
      <c r="D26" s="88"/>
      <c r="E26" s="89">
        <f>(C26/D34)</f>
        <v>5.3676865271068174E-3</v>
      </c>
      <c r="F26" s="87">
        <v>35000</v>
      </c>
      <c r="G26" s="88"/>
      <c r="H26" s="89">
        <f>(F26/G34)</f>
        <v>8.6164451009354999E-3</v>
      </c>
      <c r="I26" s="87">
        <f>(C26-F26)</f>
        <v>5000</v>
      </c>
      <c r="J26" s="88"/>
      <c r="K26" s="90">
        <f>(I26/J34)</f>
        <v>1.4749262536873156E-3</v>
      </c>
      <c r="L26" s="84" t="s">
        <v>51</v>
      </c>
    </row>
    <row r="27" spans="1:12" x14ac:dyDescent="0.35">
      <c r="A27" s="85"/>
      <c r="B27" s="86" t="s">
        <v>18</v>
      </c>
      <c r="C27" s="87">
        <v>0</v>
      </c>
      <c r="D27" s="88"/>
      <c r="E27" s="89">
        <f>(C27/D34)</f>
        <v>0</v>
      </c>
      <c r="F27" s="87">
        <v>0</v>
      </c>
      <c r="G27" s="88"/>
      <c r="H27" s="89">
        <f>(F27/G34)</f>
        <v>0</v>
      </c>
      <c r="I27" s="87">
        <f>(C27-F27)</f>
        <v>0</v>
      </c>
      <c r="J27" s="88"/>
      <c r="K27" s="90">
        <f>(I27/J34)</f>
        <v>0</v>
      </c>
      <c r="L27" s="84" t="s">
        <v>51</v>
      </c>
    </row>
    <row r="28" spans="1:12" x14ac:dyDescent="0.35">
      <c r="A28" s="85"/>
      <c r="B28" s="86" t="s">
        <v>19</v>
      </c>
      <c r="C28" s="87">
        <v>5000</v>
      </c>
      <c r="D28" s="88"/>
      <c r="E28" s="89">
        <f>(C28/D34)</f>
        <v>6.7096081588835217E-4</v>
      </c>
      <c r="F28" s="87">
        <v>20000</v>
      </c>
      <c r="G28" s="88"/>
      <c r="H28" s="89">
        <f>(F28/G34)</f>
        <v>4.9236829148202859E-3</v>
      </c>
      <c r="I28" s="87">
        <f>(-1)*(C28-F28)</f>
        <v>15000</v>
      </c>
      <c r="J28" s="88"/>
      <c r="K28" s="90">
        <f>(I28/J34)</f>
        <v>4.4247787610619468E-3</v>
      </c>
      <c r="L28" s="84" t="s">
        <v>52</v>
      </c>
    </row>
    <row r="29" spans="1:12" x14ac:dyDescent="0.35">
      <c r="A29" s="85"/>
      <c r="B29" s="86" t="s">
        <v>20</v>
      </c>
      <c r="C29" s="87">
        <v>0</v>
      </c>
      <c r="D29" s="88"/>
      <c r="E29" s="89">
        <f>(C29/D34)</f>
        <v>0</v>
      </c>
      <c r="F29" s="87">
        <v>120000</v>
      </c>
      <c r="G29" s="88"/>
      <c r="H29" s="89">
        <f>(F29/G34)</f>
        <v>2.9542097488921712E-2</v>
      </c>
      <c r="I29" s="87">
        <f>(-1)*(C29-F29)</f>
        <v>120000</v>
      </c>
      <c r="J29" s="88"/>
      <c r="K29" s="90">
        <f>(I29/J34)</f>
        <v>3.5398230088495575E-2</v>
      </c>
      <c r="L29" s="84" t="s">
        <v>52</v>
      </c>
    </row>
    <row r="30" spans="1:12" x14ac:dyDescent="0.35">
      <c r="A30" s="85"/>
      <c r="B30" s="86" t="s">
        <v>21</v>
      </c>
      <c r="C30" s="87">
        <v>0</v>
      </c>
      <c r="D30" s="88"/>
      <c r="E30" s="89">
        <f>(C30/D34)</f>
        <v>0</v>
      </c>
      <c r="F30" s="87">
        <v>50000</v>
      </c>
      <c r="G30" s="88"/>
      <c r="H30" s="89">
        <f>(F30/G34)</f>
        <v>1.2309207287050714E-2</v>
      </c>
      <c r="I30" s="87">
        <f>(-1)*(C30-F30)</f>
        <v>50000</v>
      </c>
      <c r="J30" s="88"/>
      <c r="K30" s="90">
        <f>(I30/J34)</f>
        <v>1.4749262536873156E-2</v>
      </c>
      <c r="L30" s="84" t="s">
        <v>52</v>
      </c>
    </row>
    <row r="31" spans="1:12" x14ac:dyDescent="0.35">
      <c r="A31" s="85"/>
      <c r="B31" s="86" t="s">
        <v>22</v>
      </c>
      <c r="C31" s="87">
        <v>0</v>
      </c>
      <c r="D31" s="88"/>
      <c r="E31" s="89">
        <f>(C31/D34)</f>
        <v>0</v>
      </c>
      <c r="F31" s="87">
        <v>0</v>
      </c>
      <c r="G31" s="88"/>
      <c r="H31" s="89">
        <f>(F31/G34)</f>
        <v>0</v>
      </c>
      <c r="I31" s="87">
        <f>(C31-F31)</f>
        <v>0</v>
      </c>
      <c r="J31" s="88"/>
      <c r="K31" s="90">
        <f>(I31/J34)</f>
        <v>0</v>
      </c>
      <c r="L31" s="84" t="s">
        <v>51</v>
      </c>
    </row>
    <row r="32" spans="1:12" x14ac:dyDescent="0.35">
      <c r="A32" s="85"/>
      <c r="B32" s="86" t="s">
        <v>23</v>
      </c>
      <c r="C32" s="87">
        <v>0</v>
      </c>
      <c r="D32" s="88"/>
      <c r="E32" s="89">
        <f>(C32/D34)</f>
        <v>0</v>
      </c>
      <c r="F32" s="87">
        <v>0</v>
      </c>
      <c r="G32" s="88"/>
      <c r="H32" s="89">
        <f>(F32/G34)</f>
        <v>0</v>
      </c>
      <c r="I32" s="87">
        <f>(C32-F32)</f>
        <v>0</v>
      </c>
      <c r="J32" s="88"/>
      <c r="K32" s="90">
        <f>(I32/J34)</f>
        <v>0</v>
      </c>
      <c r="L32" s="84" t="s">
        <v>51</v>
      </c>
    </row>
    <row r="33" spans="1:12" x14ac:dyDescent="0.35">
      <c r="A33" s="85"/>
      <c r="B33" s="86" t="s">
        <v>34</v>
      </c>
      <c r="C33" s="87"/>
      <c r="D33" s="88">
        <f>SUM(C25:C32)</f>
        <v>45000</v>
      </c>
      <c r="E33" s="89">
        <f>(D33/D34)</f>
        <v>6.038647342995169E-3</v>
      </c>
      <c r="F33" s="87"/>
      <c r="G33" s="88">
        <f>SUM(F25:F32)</f>
        <v>225000</v>
      </c>
      <c r="H33" s="89">
        <f>(G33/G34)</f>
        <v>5.5391432791728215E-2</v>
      </c>
      <c r="I33" s="87"/>
      <c r="J33" s="88">
        <f>(-1)*(D33-G33)</f>
        <v>180000</v>
      </c>
      <c r="K33" s="90">
        <f>(J33/J34)</f>
        <v>5.3097345132743362E-2</v>
      </c>
      <c r="L33" s="84" t="s">
        <v>52</v>
      </c>
    </row>
    <row r="34" spans="1:12" ht="15" thickBot="1" x14ac:dyDescent="0.4">
      <c r="A34" s="93" t="s">
        <v>43</v>
      </c>
      <c r="B34" s="94"/>
      <c r="C34" s="95"/>
      <c r="D34" s="96">
        <f>SUM(D4:D33)</f>
        <v>7452000</v>
      </c>
      <c r="E34" s="89">
        <f>(D34/D34)</f>
        <v>1</v>
      </c>
      <c r="F34" s="95"/>
      <c r="G34" s="96">
        <f>SUM(G4:G33)</f>
        <v>4062000</v>
      </c>
      <c r="H34" s="89">
        <f>(G34/G34)</f>
        <v>1</v>
      </c>
      <c r="I34" s="95"/>
      <c r="J34" s="96">
        <f>(D34-G34)</f>
        <v>3390000</v>
      </c>
      <c r="K34" s="97">
        <f>(J34/J34)</f>
        <v>1</v>
      </c>
      <c r="L34" s="84" t="s">
        <v>51</v>
      </c>
    </row>
    <row r="35" spans="1:12" ht="15.5" thickTop="1" thickBot="1" x14ac:dyDescent="0.4">
      <c r="A35" s="98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100"/>
    </row>
    <row r="36" spans="1:12" ht="19" thickTop="1" x14ac:dyDescent="0.45">
      <c r="A36" s="131" t="s">
        <v>4</v>
      </c>
      <c r="B36" s="130"/>
      <c r="C36" s="73"/>
      <c r="D36" s="74"/>
      <c r="E36" s="75"/>
      <c r="F36" s="73"/>
      <c r="G36" s="74"/>
      <c r="H36" s="75"/>
      <c r="I36" s="73"/>
      <c r="J36" s="74"/>
      <c r="K36" s="101"/>
      <c r="L36" s="102"/>
    </row>
    <row r="37" spans="1:12" ht="15.5" x14ac:dyDescent="0.35">
      <c r="A37" s="80"/>
      <c r="B37" s="81" t="s">
        <v>1</v>
      </c>
      <c r="C37" s="80"/>
      <c r="D37" s="81"/>
      <c r="E37" s="82"/>
      <c r="F37" s="80"/>
      <c r="G37" s="81"/>
      <c r="H37" s="82"/>
      <c r="I37" s="80"/>
      <c r="J37" s="81"/>
      <c r="K37" s="81"/>
      <c r="L37" s="103"/>
    </row>
    <row r="38" spans="1:12" x14ac:dyDescent="0.35">
      <c r="A38" s="104"/>
      <c r="B38" s="105" t="s">
        <v>24</v>
      </c>
      <c r="C38" s="87">
        <v>200000</v>
      </c>
      <c r="D38" s="88"/>
      <c r="E38" s="89">
        <f>(C38/D58)</f>
        <v>2.6838432635534086E-2</v>
      </c>
      <c r="F38" s="87">
        <v>150000</v>
      </c>
      <c r="G38" s="88"/>
      <c r="H38" s="89">
        <f>(F38/G58)</f>
        <v>3.6927621861152143E-2</v>
      </c>
      <c r="I38" s="87">
        <f>(C38-F38)</f>
        <v>50000</v>
      </c>
      <c r="J38" s="88"/>
      <c r="K38" s="90">
        <f>(I38/J58)</f>
        <v>1.4749262536873156E-2</v>
      </c>
      <c r="L38" s="84" t="s">
        <v>51</v>
      </c>
    </row>
    <row r="39" spans="1:12" x14ac:dyDescent="0.35">
      <c r="A39" s="104"/>
      <c r="B39" s="105" t="s">
        <v>25</v>
      </c>
      <c r="C39" s="87">
        <v>150000</v>
      </c>
      <c r="D39" s="88"/>
      <c r="E39" s="89">
        <f>(C39/D58)</f>
        <v>2.0128824476650563E-2</v>
      </c>
      <c r="F39" s="87">
        <v>200000</v>
      </c>
      <c r="G39" s="88"/>
      <c r="H39" s="89">
        <f>(F39/G58)</f>
        <v>4.9236829148202856E-2</v>
      </c>
      <c r="I39" s="87">
        <f>(-1)*(C39-F39)</f>
        <v>50000</v>
      </c>
      <c r="J39" s="88"/>
      <c r="K39" s="90">
        <f>(I39/J58)</f>
        <v>1.4749262536873156E-2</v>
      </c>
      <c r="L39" s="84" t="s">
        <v>52</v>
      </c>
    </row>
    <row r="40" spans="1:12" x14ac:dyDescent="0.35">
      <c r="A40" s="104"/>
      <c r="B40" s="105" t="s">
        <v>26</v>
      </c>
      <c r="C40" s="87">
        <v>40000</v>
      </c>
      <c r="D40" s="88"/>
      <c r="E40" s="89">
        <f>(C40/D58)</f>
        <v>5.3676865271068174E-3</v>
      </c>
      <c r="F40" s="87">
        <v>450000</v>
      </c>
      <c r="G40" s="88"/>
      <c r="H40" s="89">
        <f>(F40/G58)</f>
        <v>0.11078286558345643</v>
      </c>
      <c r="I40" s="87">
        <f>(-1)*(C40-F40)</f>
        <v>410000</v>
      </c>
      <c r="J40" s="88"/>
      <c r="K40" s="90">
        <f>(I40/J58)</f>
        <v>0.12094395280235988</v>
      </c>
      <c r="L40" s="84" t="s">
        <v>52</v>
      </c>
    </row>
    <row r="41" spans="1:12" x14ac:dyDescent="0.35">
      <c r="A41" s="104"/>
      <c r="B41" s="105" t="s">
        <v>68</v>
      </c>
      <c r="C41" s="87">
        <v>80000</v>
      </c>
      <c r="D41" s="88"/>
      <c r="E41" s="89">
        <f>(C41/D58)</f>
        <v>1.0735373054213635E-2</v>
      </c>
      <c r="F41" s="87">
        <v>0</v>
      </c>
      <c r="G41" s="88"/>
      <c r="H41" s="89">
        <f>(F41/G58)</f>
        <v>0</v>
      </c>
      <c r="I41" s="87">
        <f>(C41-F41)</f>
        <v>80000</v>
      </c>
      <c r="J41" s="88"/>
      <c r="K41" s="90">
        <f>(I41/J58)</f>
        <v>2.359882005899705E-2</v>
      </c>
      <c r="L41" s="84" t="s">
        <v>51</v>
      </c>
    </row>
    <row r="42" spans="1:12" x14ac:dyDescent="0.35">
      <c r="A42" s="104"/>
      <c r="B42" s="105" t="s">
        <v>67</v>
      </c>
      <c r="C42" s="87">
        <v>100000</v>
      </c>
      <c r="D42" s="88"/>
      <c r="E42" s="89">
        <f>(C42/D58)</f>
        <v>1.3419216317767043E-2</v>
      </c>
      <c r="F42" s="87">
        <v>0</v>
      </c>
      <c r="G42" s="88"/>
      <c r="H42" s="89">
        <f>(F42/G58)</f>
        <v>0</v>
      </c>
      <c r="I42" s="87">
        <f>(C42-F42)</f>
        <v>100000</v>
      </c>
      <c r="J42" s="88"/>
      <c r="K42" s="90">
        <f>(I42/J58)</f>
        <v>2.9498525073746312E-2</v>
      </c>
      <c r="L42" s="84" t="s">
        <v>51</v>
      </c>
    </row>
    <row r="43" spans="1:12" x14ac:dyDescent="0.35">
      <c r="A43" s="104"/>
      <c r="B43" s="105" t="s">
        <v>35</v>
      </c>
      <c r="C43" s="87"/>
      <c r="D43" s="88">
        <f>SUM(C38:C42)</f>
        <v>570000</v>
      </c>
      <c r="E43" s="89">
        <f>(D43/D58)</f>
        <v>7.6489533011272148E-2</v>
      </c>
      <c r="F43" s="87"/>
      <c r="G43" s="88">
        <f>SUM(F38:F42)</f>
        <v>800000</v>
      </c>
      <c r="H43" s="89">
        <f>(G43/G58)</f>
        <v>0.19694731659281142</v>
      </c>
      <c r="I43" s="87"/>
      <c r="J43" s="88">
        <f>(-1)*(D43-G43)</f>
        <v>230000</v>
      </c>
      <c r="K43" s="90">
        <f>(J43/J58)</f>
        <v>6.7846607669616518E-2</v>
      </c>
      <c r="L43" s="84" t="s">
        <v>52</v>
      </c>
    </row>
    <row r="44" spans="1:12" x14ac:dyDescent="0.35">
      <c r="A44" s="104"/>
      <c r="B44" s="105"/>
      <c r="C44" s="87"/>
      <c r="D44" s="88"/>
      <c r="E44" s="91"/>
      <c r="F44" s="87"/>
      <c r="G44" s="88"/>
      <c r="H44" s="91"/>
      <c r="I44" s="87"/>
      <c r="J44" s="88"/>
      <c r="K44" s="92"/>
      <c r="L44" s="84"/>
    </row>
    <row r="45" spans="1:12" ht="15.5" x14ac:dyDescent="0.35">
      <c r="A45" s="104"/>
      <c r="B45" s="81" t="s">
        <v>5</v>
      </c>
      <c r="C45" s="87"/>
      <c r="D45" s="88"/>
      <c r="E45" s="91"/>
      <c r="F45" s="87"/>
      <c r="G45" s="88"/>
      <c r="H45" s="91"/>
      <c r="I45" s="87"/>
      <c r="J45" s="88"/>
      <c r="K45" s="92"/>
      <c r="L45" s="84"/>
    </row>
    <row r="46" spans="1:12" x14ac:dyDescent="0.35">
      <c r="A46" s="104"/>
      <c r="B46" s="105" t="s">
        <v>29</v>
      </c>
      <c r="C46" s="87">
        <v>0</v>
      </c>
      <c r="D46" s="88"/>
      <c r="E46" s="89">
        <f>(C46/D58)</f>
        <v>0</v>
      </c>
      <c r="F46" s="87">
        <v>0</v>
      </c>
      <c r="G46" s="88"/>
      <c r="H46" s="89">
        <f>(F46/G58)</f>
        <v>0</v>
      </c>
      <c r="I46" s="87">
        <f>(C46-F46)</f>
        <v>0</v>
      </c>
      <c r="J46" s="88"/>
      <c r="K46" s="90">
        <f>(I46/J58)</f>
        <v>0</v>
      </c>
      <c r="L46" s="84" t="s">
        <v>51</v>
      </c>
    </row>
    <row r="47" spans="1:12" x14ac:dyDescent="0.35">
      <c r="A47" s="104"/>
      <c r="B47" s="105" t="s">
        <v>30</v>
      </c>
      <c r="C47" s="87">
        <v>25000</v>
      </c>
      <c r="D47" s="88"/>
      <c r="E47" s="89">
        <f>(C47/D58)</f>
        <v>3.3548040794417608E-3</v>
      </c>
      <c r="F47" s="87">
        <v>0</v>
      </c>
      <c r="G47" s="88"/>
      <c r="H47" s="89">
        <f>(F47/G58)</f>
        <v>0</v>
      </c>
      <c r="I47" s="87">
        <f>(C47-F47)</f>
        <v>25000</v>
      </c>
      <c r="J47" s="88"/>
      <c r="K47" s="90">
        <f>(I47/J58)</f>
        <v>7.3746312684365781E-3</v>
      </c>
      <c r="L47" s="84" t="s">
        <v>51</v>
      </c>
    </row>
    <row r="48" spans="1:12" x14ac:dyDescent="0.35">
      <c r="A48" s="104"/>
      <c r="B48" s="105" t="s">
        <v>31</v>
      </c>
      <c r="C48" s="87">
        <v>0</v>
      </c>
      <c r="D48" s="88"/>
      <c r="E48" s="89">
        <f>(C48/D58)</f>
        <v>0</v>
      </c>
      <c r="F48" s="87">
        <v>0</v>
      </c>
      <c r="G48" s="88"/>
      <c r="H48" s="89">
        <f>(F48/G58)</f>
        <v>0</v>
      </c>
      <c r="I48" s="87">
        <f>(C48-F48)</f>
        <v>0</v>
      </c>
      <c r="J48" s="88"/>
      <c r="K48" s="90">
        <f>(I48/J58)</f>
        <v>0</v>
      </c>
      <c r="L48" s="84" t="s">
        <v>51</v>
      </c>
    </row>
    <row r="49" spans="1:12" x14ac:dyDescent="0.35">
      <c r="A49" s="104"/>
      <c r="B49" s="105" t="s">
        <v>41</v>
      </c>
      <c r="C49" s="87">
        <v>0</v>
      </c>
      <c r="D49" s="88"/>
      <c r="E49" s="89">
        <f>(C49/D58)</f>
        <v>0</v>
      </c>
      <c r="F49" s="87">
        <v>0</v>
      </c>
      <c r="G49" s="88"/>
      <c r="H49" s="89">
        <f>(F49/G58)</f>
        <v>0</v>
      </c>
      <c r="I49" s="87">
        <f>(C49-F49)</f>
        <v>0</v>
      </c>
      <c r="J49" s="88"/>
      <c r="K49" s="90">
        <f>(I49/J58)</f>
        <v>0</v>
      </c>
      <c r="L49" s="84" t="s">
        <v>51</v>
      </c>
    </row>
    <row r="50" spans="1:12" x14ac:dyDescent="0.35">
      <c r="A50" s="104"/>
      <c r="B50" s="105" t="s">
        <v>36</v>
      </c>
      <c r="C50" s="87"/>
      <c r="D50" s="88">
        <f>SUM(C46:C49)</f>
        <v>25000</v>
      </c>
      <c r="E50" s="89">
        <f>(D50/D58)</f>
        <v>3.3548040794417608E-3</v>
      </c>
      <c r="F50" s="87"/>
      <c r="G50" s="88">
        <f>SUM(F46:F49)</f>
        <v>0</v>
      </c>
      <c r="H50" s="89">
        <f>(G50/G58)</f>
        <v>0</v>
      </c>
      <c r="I50" s="87"/>
      <c r="J50" s="88">
        <f>(D50-G50)</f>
        <v>25000</v>
      </c>
      <c r="K50" s="90">
        <f>(J50/J58)</f>
        <v>7.3746312684365781E-3</v>
      </c>
      <c r="L50" s="84" t="s">
        <v>51</v>
      </c>
    </row>
    <row r="51" spans="1:12" ht="15.5" x14ac:dyDescent="0.35">
      <c r="A51" s="80" t="s">
        <v>37</v>
      </c>
      <c r="B51" s="105"/>
      <c r="C51" s="87"/>
      <c r="D51" s="88">
        <f>SUM(D43:D50)</f>
        <v>595000</v>
      </c>
      <c r="E51" s="89">
        <f>(D51/D58)</f>
        <v>7.9844337090713896E-2</v>
      </c>
      <c r="F51" s="87"/>
      <c r="G51" s="88">
        <f>SUM(G43:G50)</f>
        <v>800000</v>
      </c>
      <c r="H51" s="89">
        <f>(G51/G58)</f>
        <v>0.19694731659281142</v>
      </c>
      <c r="I51" s="87"/>
      <c r="J51" s="88">
        <f>(-1)*(D51-G51)</f>
        <v>205000</v>
      </c>
      <c r="K51" s="90">
        <f>(J51/J58)</f>
        <v>6.047197640117994E-2</v>
      </c>
      <c r="L51" s="84" t="s">
        <v>52</v>
      </c>
    </row>
    <row r="52" spans="1:12" x14ac:dyDescent="0.35">
      <c r="A52" s="106"/>
      <c r="B52" s="105"/>
      <c r="C52" s="87"/>
      <c r="D52" s="88"/>
      <c r="E52" s="91"/>
      <c r="F52" s="87"/>
      <c r="G52" s="88"/>
      <c r="H52" s="91"/>
      <c r="I52" s="87"/>
      <c r="J52" s="88"/>
      <c r="K52" s="92"/>
      <c r="L52" s="84"/>
    </row>
    <row r="53" spans="1:12" ht="18.5" x14ac:dyDescent="0.45">
      <c r="A53" s="132" t="s">
        <v>53</v>
      </c>
      <c r="B53" s="133"/>
      <c r="C53" s="87"/>
      <c r="D53" s="88"/>
      <c r="E53" s="91"/>
      <c r="F53" s="87"/>
      <c r="G53" s="88"/>
      <c r="H53" s="91"/>
      <c r="I53" s="87"/>
      <c r="J53" s="88"/>
      <c r="K53" s="92"/>
      <c r="L53" s="84"/>
    </row>
    <row r="54" spans="1:12" x14ac:dyDescent="0.35">
      <c r="A54" s="104"/>
      <c r="B54" s="105" t="s">
        <v>54</v>
      </c>
      <c r="C54" s="87"/>
      <c r="D54" s="88">
        <f>(D34-D51)</f>
        <v>6857000</v>
      </c>
      <c r="E54" s="89">
        <f>(D54/D58)</f>
        <v>0.92015566290928608</v>
      </c>
      <c r="F54" s="87"/>
      <c r="G54" s="88">
        <f>(G34-G51)</f>
        <v>3262000</v>
      </c>
      <c r="H54" s="89">
        <f>(G54/G58)</f>
        <v>0.80305268340718861</v>
      </c>
      <c r="I54" s="87"/>
      <c r="J54" s="88">
        <f>(D54-G54)</f>
        <v>3595000</v>
      </c>
      <c r="K54" s="90">
        <f>(J54/J58)</f>
        <v>1.0604719764011798</v>
      </c>
      <c r="L54" s="84" t="s">
        <v>51</v>
      </c>
    </row>
    <row r="55" spans="1:12" x14ac:dyDescent="0.35">
      <c r="A55" s="104"/>
      <c r="B55" s="105" t="s">
        <v>57</v>
      </c>
      <c r="C55" s="87"/>
      <c r="D55" s="88">
        <v>0</v>
      </c>
      <c r="E55" s="89">
        <f>(D55/D58)</f>
        <v>0</v>
      </c>
      <c r="F55" s="87"/>
      <c r="G55" s="88">
        <v>0</v>
      </c>
      <c r="H55" s="89">
        <f>(G55/G58)</f>
        <v>0</v>
      </c>
      <c r="I55" s="87"/>
      <c r="J55" s="88">
        <f t="shared" ref="J55:J56" si="2">(D55-G55)</f>
        <v>0</v>
      </c>
      <c r="K55" s="90">
        <f>(J55/J58)</f>
        <v>0</v>
      </c>
      <c r="L55" s="84" t="s">
        <v>51</v>
      </c>
    </row>
    <row r="56" spans="1:12" ht="15.5" x14ac:dyDescent="0.35">
      <c r="A56" s="80" t="s">
        <v>55</v>
      </c>
      <c r="B56" s="105"/>
      <c r="C56" s="87"/>
      <c r="D56" s="88">
        <f>SUM(D54:D55)</f>
        <v>6857000</v>
      </c>
      <c r="E56" s="89">
        <f>(D56/D58)</f>
        <v>0.92015566290928608</v>
      </c>
      <c r="F56" s="87"/>
      <c r="G56" s="88">
        <f>SUM(G54:G55)</f>
        <v>3262000</v>
      </c>
      <c r="H56" s="89">
        <f>(G56/G58)</f>
        <v>0.80305268340718861</v>
      </c>
      <c r="I56" s="87"/>
      <c r="J56" s="88">
        <f t="shared" si="2"/>
        <v>3595000</v>
      </c>
      <c r="K56" s="90">
        <f>(J56/J58)</f>
        <v>1.0604719764011798</v>
      </c>
      <c r="L56" s="84" t="s">
        <v>51</v>
      </c>
    </row>
    <row r="57" spans="1:12" x14ac:dyDescent="0.35">
      <c r="A57" s="104"/>
      <c r="B57" s="105"/>
      <c r="C57" s="87"/>
      <c r="D57" s="88"/>
      <c r="E57" s="91"/>
      <c r="F57" s="87"/>
      <c r="G57" s="88"/>
      <c r="H57" s="91"/>
      <c r="I57" s="87"/>
      <c r="J57" s="88"/>
      <c r="K57" s="92"/>
      <c r="L57" s="84"/>
    </row>
    <row r="58" spans="1:12" ht="15" thickBot="1" x14ac:dyDescent="0.4">
      <c r="A58" s="107" t="s">
        <v>56</v>
      </c>
      <c r="B58" s="108"/>
      <c r="C58" s="109"/>
      <c r="D58" s="96">
        <f>SUM(D51,D56)</f>
        <v>7452000</v>
      </c>
      <c r="E58" s="97">
        <f>(D58/D58)</f>
        <v>1</v>
      </c>
      <c r="F58" s="109"/>
      <c r="G58" s="96">
        <f>SUM(G51,G56)</f>
        <v>4062000</v>
      </c>
      <c r="H58" s="97">
        <f>(G58/G58)</f>
        <v>1</v>
      </c>
      <c r="I58" s="109"/>
      <c r="J58" s="96">
        <f t="shared" ref="J58" si="3">(D58-G58)</f>
        <v>3390000</v>
      </c>
      <c r="K58" s="97">
        <f>(J58/J58)</f>
        <v>1</v>
      </c>
      <c r="L58" s="110" t="s">
        <v>51</v>
      </c>
    </row>
    <row r="59" spans="1:12" ht="15.5" thickTop="1" thickBot="1" x14ac:dyDescent="0.4"/>
    <row r="60" spans="1:12" ht="15" customHeight="1" thickBot="1" x14ac:dyDescent="0.4">
      <c r="B60" s="111" t="s">
        <v>38</v>
      </c>
      <c r="C60" s="112"/>
      <c r="D60" s="112"/>
      <c r="E60" s="113"/>
      <c r="F60" s="114" t="s">
        <v>39</v>
      </c>
      <c r="G60" s="115"/>
      <c r="H60" s="115"/>
      <c r="I60" s="116"/>
    </row>
    <row r="61" spans="1:12" ht="15" thickBot="1" x14ac:dyDescent="0.4">
      <c r="B61" s="112"/>
      <c r="C61" s="112"/>
      <c r="D61" s="112"/>
      <c r="E61" s="117"/>
      <c r="G61" s="112"/>
      <c r="H61" s="117"/>
    </row>
    <row r="62" spans="1:12" ht="15" thickBot="1" x14ac:dyDescent="0.4">
      <c r="B62" s="112"/>
      <c r="C62" s="112"/>
      <c r="D62" s="112"/>
      <c r="E62" s="117"/>
      <c r="G62" s="112"/>
      <c r="H62" s="117"/>
    </row>
    <row r="63" spans="1:12" ht="15" thickBot="1" x14ac:dyDescent="0.4">
      <c r="B63" s="112"/>
      <c r="C63" s="112"/>
      <c r="D63" s="112"/>
      <c r="E63" s="117"/>
      <c r="G63" s="112"/>
      <c r="H63" s="117"/>
    </row>
    <row r="64" spans="1:12" ht="15" thickBot="1" x14ac:dyDescent="0.4">
      <c r="B64" s="118"/>
      <c r="C64" s="112"/>
      <c r="D64" s="112"/>
      <c r="E64" s="119"/>
      <c r="F64" s="118"/>
      <c r="G64" s="118"/>
      <c r="H64" s="118"/>
      <c r="I64" s="118"/>
    </row>
    <row r="65" spans="2:9" ht="15" thickBot="1" x14ac:dyDescent="0.4">
      <c r="B65" s="120" t="s">
        <v>63</v>
      </c>
      <c r="C65" s="112"/>
      <c r="D65" s="112"/>
      <c r="E65" s="121"/>
      <c r="F65" s="122" t="s">
        <v>65</v>
      </c>
      <c r="G65" s="123"/>
      <c r="H65" s="123"/>
      <c r="I65" s="123"/>
    </row>
    <row r="66" spans="2:9" ht="15" thickBot="1" x14ac:dyDescent="0.4">
      <c r="B66" s="120" t="s">
        <v>64</v>
      </c>
      <c r="F66" s="123" t="s">
        <v>40</v>
      </c>
      <c r="G66" s="123"/>
      <c r="H66" s="123"/>
      <c r="I66" s="123"/>
    </row>
  </sheetData>
  <mergeCells count="13">
    <mergeCell ref="A35:L35"/>
    <mergeCell ref="F60:I60"/>
    <mergeCell ref="F65:I65"/>
    <mergeCell ref="F66:I66"/>
    <mergeCell ref="A1:L1"/>
    <mergeCell ref="A2:L2"/>
    <mergeCell ref="A3:B3"/>
    <mergeCell ref="C3:D3"/>
    <mergeCell ref="F3:G3"/>
    <mergeCell ref="I3:J3"/>
    <mergeCell ref="A4:B4"/>
    <mergeCell ref="A36:B36"/>
    <mergeCell ref="A53:B53"/>
  </mergeCells>
  <pageMargins left="0.25" right="0.25" top="0.75" bottom="0.75" header="0.3" footer="0.3"/>
  <pageSetup paperSize="9" scale="51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34CB-7499-4697-8231-913AAB163B20}">
  <sheetPr>
    <pageSetUpPr fitToPage="1"/>
  </sheetPr>
  <dimension ref="A1:L67"/>
  <sheetViews>
    <sheetView workbookViewId="0">
      <selection activeCell="A4" sqref="A4:B4"/>
    </sheetView>
  </sheetViews>
  <sheetFormatPr baseColWidth="10" defaultRowHeight="14.5" x14ac:dyDescent="0.35"/>
  <cols>
    <col min="1" max="1" width="31.36328125" bestFit="1" customWidth="1"/>
    <col min="2" max="2" width="31.26953125" bestFit="1" customWidth="1"/>
    <col min="3" max="3" width="14" customWidth="1"/>
    <col min="4" max="4" width="14.08984375" customWidth="1"/>
    <col min="5" max="5" width="12.54296875" bestFit="1" customWidth="1"/>
    <col min="6" max="6" width="14.1796875" customWidth="1"/>
    <col min="7" max="7" width="14.08984375" customWidth="1"/>
    <col min="8" max="8" width="12.54296875" bestFit="1" customWidth="1"/>
    <col min="9" max="9" width="14" customWidth="1"/>
    <col min="10" max="10" width="13.81640625" customWidth="1"/>
    <col min="11" max="11" width="12.54296875" bestFit="1" customWidth="1"/>
    <col min="12" max="12" width="14.26953125" bestFit="1" customWidth="1"/>
  </cols>
  <sheetData>
    <row r="1" spans="1:12" ht="18.5" x14ac:dyDescent="0.45">
      <c r="A1" s="64" t="s">
        <v>70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15" thickBot="1" x14ac:dyDescent="0.4">
      <c r="A2" s="65" t="s">
        <v>60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spans="1:12" ht="19.5" thickTop="1" thickBot="1" x14ac:dyDescent="0.5">
      <c r="A3" s="66" t="s">
        <v>44</v>
      </c>
      <c r="B3" s="66"/>
      <c r="C3" s="66" t="s">
        <v>45</v>
      </c>
      <c r="D3" s="66"/>
      <c r="E3" s="44" t="s">
        <v>66</v>
      </c>
      <c r="F3" s="66" t="s">
        <v>48</v>
      </c>
      <c r="G3" s="66"/>
      <c r="H3" s="44" t="s">
        <v>66</v>
      </c>
      <c r="I3" s="66" t="s">
        <v>46</v>
      </c>
      <c r="J3" s="66"/>
      <c r="K3" s="44" t="s">
        <v>66</v>
      </c>
      <c r="L3" s="19" t="s">
        <v>47</v>
      </c>
    </row>
    <row r="4" spans="1:12" ht="19" thickTop="1" x14ac:dyDescent="0.45">
      <c r="A4" s="138" t="s">
        <v>0</v>
      </c>
      <c r="B4" s="135"/>
      <c r="C4" s="11"/>
      <c r="D4" s="22"/>
      <c r="E4" s="34"/>
      <c r="F4" s="11"/>
      <c r="G4" s="22"/>
      <c r="H4" s="34"/>
      <c r="I4" s="11"/>
      <c r="J4" s="22"/>
      <c r="K4" s="53"/>
      <c r="L4" s="52"/>
    </row>
    <row r="5" spans="1:12" ht="15.5" x14ac:dyDescent="0.35">
      <c r="A5" s="7"/>
      <c r="B5" s="8" t="s">
        <v>1</v>
      </c>
      <c r="C5" s="12"/>
      <c r="D5" s="23"/>
      <c r="E5" s="35"/>
      <c r="F5" s="12"/>
      <c r="G5" s="23"/>
      <c r="H5" s="35"/>
      <c r="I5" s="12"/>
      <c r="J5" s="23"/>
      <c r="K5" s="54"/>
      <c r="L5" s="48"/>
    </row>
    <row r="6" spans="1:12" x14ac:dyDescent="0.35">
      <c r="A6" s="6"/>
      <c r="B6" s="9" t="s">
        <v>6</v>
      </c>
      <c r="C6" s="13">
        <v>3000</v>
      </c>
      <c r="D6" s="29"/>
      <c r="E6" s="43">
        <f>(C6/D35)</f>
        <v>2.1585839689163908E-4</v>
      </c>
      <c r="F6" s="13">
        <v>3000</v>
      </c>
      <c r="G6" s="29"/>
      <c r="H6" s="43">
        <f>(F6/G35)</f>
        <v>2.7703389047926865E-4</v>
      </c>
      <c r="I6" s="13">
        <f t="shared" ref="I6:I12" si="0">(C6-F6)</f>
        <v>0</v>
      </c>
      <c r="J6" s="29"/>
      <c r="K6" s="50">
        <f>(I6/J35)</f>
        <v>0</v>
      </c>
      <c r="L6" s="48" t="s">
        <v>51</v>
      </c>
    </row>
    <row r="7" spans="1:12" x14ac:dyDescent="0.35">
      <c r="A7" s="6"/>
      <c r="B7" s="9" t="s">
        <v>7</v>
      </c>
      <c r="C7" s="13">
        <v>1200000</v>
      </c>
      <c r="D7" s="29"/>
      <c r="E7" s="43">
        <f>(C7/D35)</f>
        <v>8.6343358756655636E-2</v>
      </c>
      <c r="F7" s="13">
        <v>1000</v>
      </c>
      <c r="G7" s="29"/>
      <c r="H7" s="43">
        <f>(F7/G35)</f>
        <v>9.2344630159756213E-5</v>
      </c>
      <c r="I7" s="13">
        <f t="shared" si="0"/>
        <v>1199000</v>
      </c>
      <c r="J7" s="29"/>
      <c r="K7" s="50">
        <f>(I7/J35)</f>
        <v>0.39068100358422941</v>
      </c>
      <c r="L7" s="48" t="s">
        <v>51</v>
      </c>
    </row>
    <row r="8" spans="1:12" x14ac:dyDescent="0.35">
      <c r="A8" s="6"/>
      <c r="B8" s="10" t="s">
        <v>50</v>
      </c>
      <c r="C8" s="13">
        <v>0</v>
      </c>
      <c r="D8" s="29"/>
      <c r="E8" s="43">
        <f>(C8/D35)</f>
        <v>0</v>
      </c>
      <c r="F8" s="13">
        <v>0</v>
      </c>
      <c r="G8" s="29"/>
      <c r="H8" s="43">
        <f>(F8/G35)</f>
        <v>0</v>
      </c>
      <c r="I8" s="13">
        <f t="shared" si="0"/>
        <v>0</v>
      </c>
      <c r="J8" s="29"/>
      <c r="K8" s="50">
        <f>(I8/J35)</f>
        <v>0</v>
      </c>
      <c r="L8" s="48" t="s">
        <v>51</v>
      </c>
    </row>
    <row r="9" spans="1:12" x14ac:dyDescent="0.35">
      <c r="A9" s="6"/>
      <c r="B9" s="9" t="s">
        <v>8</v>
      </c>
      <c r="C9" s="13">
        <v>5000000</v>
      </c>
      <c r="D9" s="29"/>
      <c r="E9" s="43">
        <f>(C9/D35)</f>
        <v>0.35976399481939847</v>
      </c>
      <c r="F9" s="13">
        <v>4000000</v>
      </c>
      <c r="G9" s="29"/>
      <c r="H9" s="43">
        <f>(F9/G35)</f>
        <v>0.36937852063902482</v>
      </c>
      <c r="I9" s="13">
        <f t="shared" si="0"/>
        <v>1000000</v>
      </c>
      <c r="J9" s="29"/>
      <c r="K9" s="50">
        <f>(I9/J35)</f>
        <v>0.32583903551645488</v>
      </c>
      <c r="L9" s="48" t="s">
        <v>51</v>
      </c>
    </row>
    <row r="10" spans="1:12" x14ac:dyDescent="0.35">
      <c r="A10" s="6"/>
      <c r="B10" s="9" t="s">
        <v>9</v>
      </c>
      <c r="C10" s="13">
        <v>2000000</v>
      </c>
      <c r="D10" s="29"/>
      <c r="E10" s="43">
        <f>(C10/D35)</f>
        <v>0.14390559792775939</v>
      </c>
      <c r="F10" s="13">
        <v>1500000</v>
      </c>
      <c r="G10" s="29"/>
      <c r="H10" s="43">
        <f>(F10/G35)</f>
        <v>0.13851694523963431</v>
      </c>
      <c r="I10" s="13">
        <f t="shared" si="0"/>
        <v>500000</v>
      </c>
      <c r="J10" s="29"/>
      <c r="K10" s="50">
        <f>(I10/J35)</f>
        <v>0.16291951775822744</v>
      </c>
      <c r="L10" s="48" t="s">
        <v>51</v>
      </c>
    </row>
    <row r="11" spans="1:12" x14ac:dyDescent="0.35">
      <c r="A11" s="6"/>
      <c r="B11" s="9" t="s">
        <v>10</v>
      </c>
      <c r="C11" s="13">
        <v>1000000</v>
      </c>
      <c r="D11" s="29"/>
      <c r="E11" s="43">
        <f>(C11/D35)</f>
        <v>7.1952798963879697E-2</v>
      </c>
      <c r="F11" s="13">
        <v>750000</v>
      </c>
      <c r="G11" s="29"/>
      <c r="H11" s="43">
        <f>(F11/G35)</f>
        <v>6.9258472619817157E-2</v>
      </c>
      <c r="I11" s="13">
        <f t="shared" si="0"/>
        <v>250000</v>
      </c>
      <c r="J11" s="29"/>
      <c r="K11" s="50">
        <f>(I11/J35)</f>
        <v>8.1459758879113719E-2</v>
      </c>
      <c r="L11" s="48" t="s">
        <v>51</v>
      </c>
    </row>
    <row r="12" spans="1:12" x14ac:dyDescent="0.35">
      <c r="A12" s="6"/>
      <c r="B12" s="10" t="s">
        <v>49</v>
      </c>
      <c r="C12" s="13">
        <v>0</v>
      </c>
      <c r="D12" s="29"/>
      <c r="E12" s="43">
        <f>(C12/D35)</f>
        <v>0</v>
      </c>
      <c r="F12" s="13">
        <v>0</v>
      </c>
      <c r="G12" s="29"/>
      <c r="H12" s="43">
        <f>(F12/G35)</f>
        <v>0</v>
      </c>
      <c r="I12" s="13">
        <f t="shared" si="0"/>
        <v>0</v>
      </c>
      <c r="J12" s="29"/>
      <c r="K12" s="50">
        <f>(I12/J35)</f>
        <v>0</v>
      </c>
      <c r="L12" s="48" t="s">
        <v>51</v>
      </c>
    </row>
    <row r="13" spans="1:12" x14ac:dyDescent="0.35">
      <c r="A13" s="6"/>
      <c r="B13" s="10" t="s">
        <v>69</v>
      </c>
      <c r="C13" s="13">
        <v>0</v>
      </c>
      <c r="D13" s="29"/>
      <c r="E13" s="43">
        <f>(C13/D35)</f>
        <v>0</v>
      </c>
      <c r="F13" s="13">
        <v>0</v>
      </c>
      <c r="G13" s="29"/>
      <c r="H13" s="43">
        <f>(F13/G35)</f>
        <v>0</v>
      </c>
      <c r="I13" s="13">
        <f t="shared" ref="I13" si="1">(C13-F13)</f>
        <v>0</v>
      </c>
      <c r="J13" s="29"/>
      <c r="K13" s="50">
        <f>(I13/J35)</f>
        <v>0</v>
      </c>
      <c r="L13" s="48" t="s">
        <v>51</v>
      </c>
    </row>
    <row r="14" spans="1:12" x14ac:dyDescent="0.35">
      <c r="A14" s="6"/>
      <c r="B14" s="9" t="s">
        <v>32</v>
      </c>
      <c r="C14" s="13"/>
      <c r="D14" s="29">
        <f>SUM(C6:C13)</f>
        <v>9203000</v>
      </c>
      <c r="E14" s="43">
        <f>(D14/D35)</f>
        <v>0.66218160886458488</v>
      </c>
      <c r="F14" s="13"/>
      <c r="G14" s="29">
        <f>SUM(F6:F13)</f>
        <v>6254000</v>
      </c>
      <c r="H14" s="43">
        <f>(G14/G35)</f>
        <v>0.5775233170191153</v>
      </c>
      <c r="I14" s="13"/>
      <c r="J14" s="29">
        <f>(D14-G14)</f>
        <v>2949000</v>
      </c>
      <c r="K14" s="50">
        <f>(J14/J35)</f>
        <v>0.96089931573802545</v>
      </c>
      <c r="L14" s="48" t="s">
        <v>51</v>
      </c>
    </row>
    <row r="15" spans="1:12" x14ac:dyDescent="0.35">
      <c r="A15" s="6"/>
      <c r="B15" s="9"/>
      <c r="C15" s="13"/>
      <c r="D15" s="29"/>
      <c r="E15" s="36"/>
      <c r="F15" s="13"/>
      <c r="G15" s="29"/>
      <c r="H15" s="36"/>
      <c r="I15" s="13"/>
      <c r="J15" s="29"/>
      <c r="K15" s="51"/>
      <c r="L15" s="48"/>
    </row>
    <row r="16" spans="1:12" ht="15.5" x14ac:dyDescent="0.35">
      <c r="A16" s="6"/>
      <c r="B16" s="8" t="s">
        <v>2</v>
      </c>
      <c r="C16" s="13"/>
      <c r="D16" s="29"/>
      <c r="E16" s="36"/>
      <c r="F16" s="13"/>
      <c r="G16" s="29"/>
      <c r="H16" s="36"/>
      <c r="I16" s="13"/>
      <c r="J16" s="29"/>
      <c r="K16" s="51"/>
      <c r="L16" s="48"/>
    </row>
    <row r="17" spans="1:12" x14ac:dyDescent="0.35">
      <c r="A17" s="6"/>
      <c r="B17" s="9" t="s">
        <v>11</v>
      </c>
      <c r="C17" s="13">
        <v>0</v>
      </c>
      <c r="D17" s="29"/>
      <c r="E17" s="43">
        <f>(C17/D35)</f>
        <v>0</v>
      </c>
      <c r="F17" s="13">
        <v>0</v>
      </c>
      <c r="G17" s="29"/>
      <c r="H17" s="43">
        <f>(F17/G35)</f>
        <v>0</v>
      </c>
      <c r="I17" s="13">
        <f t="shared" ref="I17:I21" si="2">(C17-F17)</f>
        <v>0</v>
      </c>
      <c r="J17" s="29"/>
      <c r="K17" s="50">
        <f>(I17/J35)</f>
        <v>0</v>
      </c>
      <c r="L17" s="48" t="s">
        <v>51</v>
      </c>
    </row>
    <row r="18" spans="1:12" x14ac:dyDescent="0.35">
      <c r="A18" s="6"/>
      <c r="B18" s="9" t="s">
        <v>12</v>
      </c>
      <c r="C18" s="13">
        <v>3800000</v>
      </c>
      <c r="D18" s="29"/>
      <c r="E18" s="43">
        <f>(C18/D35)</f>
        <v>0.27342063606274286</v>
      </c>
      <c r="F18" s="13">
        <v>4000000</v>
      </c>
      <c r="G18" s="29"/>
      <c r="H18" s="43">
        <f>(F18/G35)</f>
        <v>0.36937852063902482</v>
      </c>
      <c r="I18" s="13">
        <f>(-1)*(C18-F18)</f>
        <v>200000</v>
      </c>
      <c r="J18" s="29"/>
      <c r="K18" s="50">
        <f>(I18/J35)</f>
        <v>6.5167807103290981E-2</v>
      </c>
      <c r="L18" s="48" t="s">
        <v>52</v>
      </c>
    </row>
    <row r="19" spans="1:12" x14ac:dyDescent="0.35">
      <c r="A19" s="6"/>
      <c r="B19" s="9" t="s">
        <v>13</v>
      </c>
      <c r="C19" s="13">
        <v>200000</v>
      </c>
      <c r="D19" s="29"/>
      <c r="E19" s="43">
        <f>(C19/D35)</f>
        <v>1.4390559792775939E-2</v>
      </c>
      <c r="F19" s="13">
        <v>180000</v>
      </c>
      <c r="G19" s="29"/>
      <c r="H19" s="43">
        <f>(F19/G35)</f>
        <v>1.6622033428756119E-2</v>
      </c>
      <c r="I19" s="13">
        <f t="shared" si="2"/>
        <v>20000</v>
      </c>
      <c r="J19" s="29"/>
      <c r="K19" s="50">
        <f>(I19/J35)</f>
        <v>6.5167807103290974E-3</v>
      </c>
      <c r="L19" s="48" t="s">
        <v>51</v>
      </c>
    </row>
    <row r="20" spans="1:12" x14ac:dyDescent="0.35">
      <c r="A20" s="6"/>
      <c r="B20" s="9" t="s">
        <v>14</v>
      </c>
      <c r="C20" s="13">
        <v>0</v>
      </c>
      <c r="D20" s="29"/>
      <c r="E20" s="43">
        <f>(C20/D35)</f>
        <v>0</v>
      </c>
      <c r="F20" s="13">
        <v>0</v>
      </c>
      <c r="G20" s="29"/>
      <c r="H20" s="43">
        <f>(F20/G35)</f>
        <v>0</v>
      </c>
      <c r="I20" s="13">
        <f t="shared" si="2"/>
        <v>0</v>
      </c>
      <c r="J20" s="29"/>
      <c r="K20" s="50">
        <f>(I20/J35)</f>
        <v>0</v>
      </c>
      <c r="L20" s="48" t="s">
        <v>51</v>
      </c>
    </row>
    <row r="21" spans="1:12" x14ac:dyDescent="0.35">
      <c r="A21" s="6"/>
      <c r="B21" s="9" t="s">
        <v>15</v>
      </c>
      <c r="C21" s="13">
        <v>200000</v>
      </c>
      <c r="D21" s="29"/>
      <c r="E21" s="43">
        <f>(C21/D35)</f>
        <v>1.4390559792775939E-2</v>
      </c>
      <c r="F21" s="13">
        <v>180000</v>
      </c>
      <c r="G21" s="29"/>
      <c r="H21" s="43">
        <f>(F21/G35)</f>
        <v>1.6622033428756119E-2</v>
      </c>
      <c r="I21" s="13">
        <f t="shared" si="2"/>
        <v>20000</v>
      </c>
      <c r="J21" s="29"/>
      <c r="K21" s="50">
        <f>(I21/J35)</f>
        <v>6.5167807103290974E-3</v>
      </c>
      <c r="L21" s="48" t="s">
        <v>51</v>
      </c>
    </row>
    <row r="22" spans="1:12" x14ac:dyDescent="0.35">
      <c r="A22" s="6"/>
      <c r="B22" s="9" t="s">
        <v>33</v>
      </c>
      <c r="C22" s="13"/>
      <c r="D22" s="29">
        <f>SUM(C17:C21)</f>
        <v>4200000</v>
      </c>
      <c r="E22" s="43">
        <f>(D22/D35)</f>
        <v>0.30220175564829471</v>
      </c>
      <c r="F22" s="13"/>
      <c r="G22" s="29">
        <f>SUM(F17:F21)</f>
        <v>4360000</v>
      </c>
      <c r="H22" s="43">
        <f>(G22/G35)</f>
        <v>0.40262258749653707</v>
      </c>
      <c r="I22" s="13"/>
      <c r="J22" s="29">
        <f>(D22-G22)</f>
        <v>-160000</v>
      </c>
      <c r="K22" s="50">
        <f>(J22/J35)</f>
        <v>-5.2134245682632779E-2</v>
      </c>
      <c r="L22" s="48" t="s">
        <v>51</v>
      </c>
    </row>
    <row r="23" spans="1:12" x14ac:dyDescent="0.35">
      <c r="A23" s="6"/>
      <c r="B23" s="9"/>
      <c r="C23" s="13"/>
      <c r="D23" s="29"/>
      <c r="E23" s="36"/>
      <c r="F23" s="13"/>
      <c r="G23" s="29"/>
      <c r="H23" s="36"/>
      <c r="I23" s="13"/>
      <c r="J23" s="29"/>
      <c r="K23" s="51"/>
      <c r="L23" s="48"/>
    </row>
    <row r="24" spans="1:12" ht="15.5" x14ac:dyDescent="0.35">
      <c r="A24" s="6"/>
      <c r="B24" s="8" t="s">
        <v>3</v>
      </c>
      <c r="C24" s="13"/>
      <c r="D24" s="29"/>
      <c r="E24" s="36"/>
      <c r="F24" s="13"/>
      <c r="G24" s="29"/>
      <c r="H24" s="36"/>
      <c r="I24" s="13"/>
      <c r="J24" s="29"/>
      <c r="K24" s="51"/>
      <c r="L24" s="48"/>
    </row>
    <row r="25" spans="1:12" x14ac:dyDescent="0.35">
      <c r="A25" s="6"/>
      <c r="B25" s="9" t="s">
        <v>16</v>
      </c>
      <c r="C25" s="13">
        <v>50000</v>
      </c>
      <c r="D25" s="29"/>
      <c r="E25" s="43">
        <f>(C25/D35)</f>
        <v>3.5976399481939848E-3</v>
      </c>
      <c r="F25" s="13">
        <v>0</v>
      </c>
      <c r="G25" s="29"/>
      <c r="H25" s="43">
        <f>(F25/G35)</f>
        <v>0</v>
      </c>
      <c r="I25" s="13">
        <f>(C25-F25)</f>
        <v>50000</v>
      </c>
      <c r="J25" s="29"/>
      <c r="K25" s="50">
        <f>(I25/J35)</f>
        <v>1.6291951775822745E-2</v>
      </c>
      <c r="L25" s="48" t="s">
        <v>51</v>
      </c>
    </row>
    <row r="26" spans="1:12" x14ac:dyDescent="0.35">
      <c r="A26" s="6"/>
      <c r="B26" s="10" t="s">
        <v>73</v>
      </c>
      <c r="C26" s="13">
        <v>250000</v>
      </c>
      <c r="D26" s="29"/>
      <c r="E26" s="43"/>
      <c r="F26" s="13"/>
      <c r="G26" s="29"/>
      <c r="H26" s="43"/>
      <c r="I26" s="13"/>
      <c r="J26" s="29"/>
      <c r="K26" s="50"/>
      <c r="L26" s="48"/>
    </row>
    <row r="27" spans="1:12" x14ac:dyDescent="0.35">
      <c r="A27" s="6"/>
      <c r="B27" s="9" t="s">
        <v>17</v>
      </c>
      <c r="C27" s="13">
        <v>70000</v>
      </c>
      <c r="D27" s="29"/>
      <c r="E27" s="43">
        <f>(C27/D35)</f>
        <v>5.0366959274715786E-3</v>
      </c>
      <c r="F27" s="13">
        <v>50000</v>
      </c>
      <c r="G27" s="29"/>
      <c r="H27" s="43">
        <f>(F27/G35)</f>
        <v>4.6172315079878101E-3</v>
      </c>
      <c r="I27" s="13">
        <f>(C27-F27)</f>
        <v>20000</v>
      </c>
      <c r="J27" s="29"/>
      <c r="K27" s="50">
        <f>(I27/J35)</f>
        <v>6.5167807103290974E-3</v>
      </c>
      <c r="L27" s="48" t="s">
        <v>51</v>
      </c>
    </row>
    <row r="28" spans="1:12" x14ac:dyDescent="0.35">
      <c r="A28" s="6"/>
      <c r="B28" s="9" t="s">
        <v>18</v>
      </c>
      <c r="C28" s="13">
        <v>0</v>
      </c>
      <c r="D28" s="29"/>
      <c r="E28" s="43">
        <f>(C28/D35)</f>
        <v>0</v>
      </c>
      <c r="F28" s="13">
        <v>0</v>
      </c>
      <c r="G28" s="29"/>
      <c r="H28" s="43">
        <f>(F28/G35)</f>
        <v>0</v>
      </c>
      <c r="I28" s="13">
        <f>(C28-F28)</f>
        <v>0</v>
      </c>
      <c r="J28" s="29"/>
      <c r="K28" s="50">
        <f>(I28/J35)</f>
        <v>0</v>
      </c>
      <c r="L28" s="48" t="s">
        <v>51</v>
      </c>
    </row>
    <row r="29" spans="1:12" x14ac:dyDescent="0.35">
      <c r="A29" s="6"/>
      <c r="B29" s="9" t="s">
        <v>19</v>
      </c>
      <c r="C29" s="13">
        <v>20000</v>
      </c>
      <c r="D29" s="29"/>
      <c r="E29" s="43">
        <f>(C29/D35)</f>
        <v>1.439055979277594E-3</v>
      </c>
      <c r="F29" s="13">
        <v>40000</v>
      </c>
      <c r="G29" s="29"/>
      <c r="H29" s="43">
        <f>(F29/G35)</f>
        <v>3.6937852063902484E-3</v>
      </c>
      <c r="I29" s="13">
        <f>(-1)*(C29-F29)</f>
        <v>20000</v>
      </c>
      <c r="J29" s="29"/>
      <c r="K29" s="50">
        <f>(I29/J35)</f>
        <v>6.5167807103290974E-3</v>
      </c>
      <c r="L29" s="48" t="s">
        <v>52</v>
      </c>
    </row>
    <row r="30" spans="1:12" x14ac:dyDescent="0.35">
      <c r="A30" s="6"/>
      <c r="B30" s="9" t="s">
        <v>20</v>
      </c>
      <c r="C30" s="13">
        <v>0</v>
      </c>
      <c r="D30" s="29"/>
      <c r="E30" s="43">
        <f>(C30/D35)</f>
        <v>0</v>
      </c>
      <c r="F30" s="13">
        <v>50000</v>
      </c>
      <c r="G30" s="29"/>
      <c r="H30" s="43">
        <f>(F30/G35)</f>
        <v>4.6172315079878101E-3</v>
      </c>
      <c r="I30" s="13">
        <f>(-1)*(C30-F30)</f>
        <v>50000</v>
      </c>
      <c r="J30" s="29"/>
      <c r="K30" s="50">
        <f>(I30/J35)</f>
        <v>1.6291951775822745E-2</v>
      </c>
      <c r="L30" s="48" t="s">
        <v>52</v>
      </c>
    </row>
    <row r="31" spans="1:12" x14ac:dyDescent="0.35">
      <c r="A31" s="6"/>
      <c r="B31" s="9" t="s">
        <v>21</v>
      </c>
      <c r="C31" s="13">
        <v>100000</v>
      </c>
      <c r="D31" s="29"/>
      <c r="E31" s="43">
        <f>(C31/D35)</f>
        <v>7.1952798963879697E-3</v>
      </c>
      <c r="F31" s="13">
        <v>75000</v>
      </c>
      <c r="G31" s="29"/>
      <c r="H31" s="43">
        <f>(F31/G35)</f>
        <v>6.9258472619817156E-3</v>
      </c>
      <c r="I31" s="13">
        <f t="shared" ref="I31" si="3">(C31-F31)</f>
        <v>25000</v>
      </c>
      <c r="J31" s="29"/>
      <c r="K31" s="50">
        <f>(I31/J35)</f>
        <v>8.1459758879113726E-3</v>
      </c>
      <c r="L31" s="48" t="s">
        <v>51</v>
      </c>
    </row>
    <row r="32" spans="1:12" x14ac:dyDescent="0.35">
      <c r="A32" s="6"/>
      <c r="B32" s="9" t="s">
        <v>22</v>
      </c>
      <c r="C32" s="13">
        <v>0</v>
      </c>
      <c r="D32" s="29"/>
      <c r="E32" s="43">
        <f>(C32/D35)</f>
        <v>0</v>
      </c>
      <c r="F32" s="13">
        <v>0</v>
      </c>
      <c r="G32" s="29"/>
      <c r="H32" s="43">
        <f>(F32/G35)</f>
        <v>0</v>
      </c>
      <c r="I32" s="13">
        <f>(C32-F32)</f>
        <v>0</v>
      </c>
      <c r="J32" s="29"/>
      <c r="K32" s="50">
        <f>(I32/J35)</f>
        <v>0</v>
      </c>
      <c r="L32" s="48" t="s">
        <v>51</v>
      </c>
    </row>
    <row r="33" spans="1:12" x14ac:dyDescent="0.35">
      <c r="A33" s="6"/>
      <c r="B33" s="9" t="s">
        <v>23</v>
      </c>
      <c r="C33" s="13">
        <v>5000</v>
      </c>
      <c r="D33" s="29"/>
      <c r="E33" s="43">
        <f>(C33/D35)</f>
        <v>3.5976399481939849E-4</v>
      </c>
      <c r="F33" s="13">
        <v>0</v>
      </c>
      <c r="G33" s="29"/>
      <c r="H33" s="43">
        <f>(F33/G35)</f>
        <v>0</v>
      </c>
      <c r="I33" s="13">
        <f>(C33-F33)</f>
        <v>5000</v>
      </c>
      <c r="J33" s="29"/>
      <c r="K33" s="50">
        <f>(I33/J35)</f>
        <v>1.6291951775822744E-3</v>
      </c>
      <c r="L33" s="48" t="s">
        <v>51</v>
      </c>
    </row>
    <row r="34" spans="1:12" x14ac:dyDescent="0.35">
      <c r="A34" s="6"/>
      <c r="B34" s="9" t="s">
        <v>34</v>
      </c>
      <c r="C34" s="13"/>
      <c r="D34" s="29">
        <f>SUM(C25:C33)</f>
        <v>495000</v>
      </c>
      <c r="E34" s="43">
        <f>(D34/D35)</f>
        <v>3.5616635487120449E-2</v>
      </c>
      <c r="F34" s="13"/>
      <c r="G34" s="29">
        <f>SUM(F25:F33)</f>
        <v>215000</v>
      </c>
      <c r="H34" s="43">
        <f>(G34/G35)</f>
        <v>1.9854095484347585E-2</v>
      </c>
      <c r="I34" s="13"/>
      <c r="J34" s="29">
        <f>(D34-G34)</f>
        <v>280000</v>
      </c>
      <c r="K34" s="50">
        <f>(J34/J35)</f>
        <v>9.1234929944607371E-2</v>
      </c>
      <c r="L34" s="48" t="s">
        <v>51</v>
      </c>
    </row>
    <row r="35" spans="1:12" ht="15" thickBot="1" x14ac:dyDescent="0.4">
      <c r="A35" s="20" t="s">
        <v>43</v>
      </c>
      <c r="B35" s="21"/>
      <c r="C35" s="31"/>
      <c r="D35" s="30">
        <f>SUM(D4:D34)</f>
        <v>13898000</v>
      </c>
      <c r="E35" s="43">
        <f>(D35/D35)</f>
        <v>1</v>
      </c>
      <c r="F35" s="31"/>
      <c r="G35" s="30">
        <f>SUM(G4:G34)</f>
        <v>10829000</v>
      </c>
      <c r="H35" s="43">
        <f>(G35/G35)</f>
        <v>1</v>
      </c>
      <c r="I35" s="31"/>
      <c r="J35" s="30">
        <f>(D35-G35)</f>
        <v>3069000</v>
      </c>
      <c r="K35" s="45">
        <f>(J35/J35)</f>
        <v>1</v>
      </c>
      <c r="L35" s="48" t="s">
        <v>51</v>
      </c>
    </row>
    <row r="36" spans="1:12" ht="15.5" thickTop="1" thickBot="1" x14ac:dyDescent="0.4">
      <c r="A36" s="56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8"/>
    </row>
    <row r="37" spans="1:12" ht="19" thickTop="1" x14ac:dyDescent="0.45">
      <c r="A37" s="134" t="s">
        <v>4</v>
      </c>
      <c r="B37" s="135"/>
      <c r="C37" s="11"/>
      <c r="D37" s="22"/>
      <c r="E37" s="34"/>
      <c r="F37" s="11"/>
      <c r="G37" s="22"/>
      <c r="H37" s="34"/>
      <c r="I37" s="11"/>
      <c r="J37" s="22"/>
      <c r="K37" s="42"/>
      <c r="L37" s="32"/>
    </row>
    <row r="38" spans="1:12" ht="15.5" x14ac:dyDescent="0.35">
      <c r="A38" s="12"/>
      <c r="B38" s="23" t="s">
        <v>1</v>
      </c>
      <c r="C38" s="12"/>
      <c r="D38" s="23"/>
      <c r="E38" s="35"/>
      <c r="F38" s="12"/>
      <c r="G38" s="23"/>
      <c r="H38" s="35"/>
      <c r="I38" s="12"/>
      <c r="J38" s="23"/>
      <c r="K38" s="23"/>
      <c r="L38" s="33"/>
    </row>
    <row r="39" spans="1:12" x14ac:dyDescent="0.35">
      <c r="A39" s="24"/>
      <c r="B39" s="15" t="s">
        <v>24</v>
      </c>
      <c r="C39" s="13">
        <v>2000000</v>
      </c>
      <c r="D39" s="29"/>
      <c r="E39" s="43">
        <f>(C39/D59)</f>
        <v>0.14390559792775939</v>
      </c>
      <c r="F39" s="13">
        <v>2500000</v>
      </c>
      <c r="G39" s="29"/>
      <c r="H39" s="43">
        <f>(F39/G59)</f>
        <v>0.23086157539939053</v>
      </c>
      <c r="I39" s="13">
        <f>(-1)*(C39-F39)</f>
        <v>500000</v>
      </c>
      <c r="J39" s="29"/>
      <c r="K39" s="50">
        <f>(I39/J59)</f>
        <v>0.16291951775822744</v>
      </c>
      <c r="L39" s="46" t="s">
        <v>52</v>
      </c>
    </row>
    <row r="40" spans="1:12" x14ac:dyDescent="0.35">
      <c r="A40" s="24"/>
      <c r="B40" s="15" t="s">
        <v>25</v>
      </c>
      <c r="C40" s="13">
        <v>1500000</v>
      </c>
      <c r="D40" s="29"/>
      <c r="E40" s="43">
        <f>(C40/D59)</f>
        <v>0.10792919844581954</v>
      </c>
      <c r="F40" s="13">
        <v>2000000</v>
      </c>
      <c r="G40" s="29"/>
      <c r="H40" s="43">
        <f>(F40/G59)</f>
        <v>0.18468926031951241</v>
      </c>
      <c r="I40" s="13">
        <f>(-1)*(C40-F40)</f>
        <v>500000</v>
      </c>
      <c r="J40" s="29"/>
      <c r="K40" s="50">
        <f>(I40/J59)</f>
        <v>0.16291951775822744</v>
      </c>
      <c r="L40" s="46" t="s">
        <v>52</v>
      </c>
    </row>
    <row r="41" spans="1:12" x14ac:dyDescent="0.35">
      <c r="A41" s="24"/>
      <c r="B41" s="15" t="s">
        <v>26</v>
      </c>
      <c r="C41" s="13">
        <v>25000</v>
      </c>
      <c r="D41" s="29"/>
      <c r="E41" s="43">
        <f>(C41/D59)</f>
        <v>1.7988199740969924E-3</v>
      </c>
      <c r="F41" s="13">
        <v>0</v>
      </c>
      <c r="G41" s="29"/>
      <c r="H41" s="43">
        <f>(F41/G59)</f>
        <v>0</v>
      </c>
      <c r="I41" s="13">
        <f t="shared" ref="I41:I43" si="4">(C41-F41)</f>
        <v>25000</v>
      </c>
      <c r="J41" s="29"/>
      <c r="K41" s="50">
        <f>(I41/J59)</f>
        <v>8.1459758879113726E-3</v>
      </c>
      <c r="L41" s="46" t="s">
        <v>51</v>
      </c>
    </row>
    <row r="42" spans="1:12" x14ac:dyDescent="0.35">
      <c r="A42" s="24"/>
      <c r="B42" s="26" t="s">
        <v>68</v>
      </c>
      <c r="C42" s="13">
        <v>0</v>
      </c>
      <c r="D42" s="29"/>
      <c r="E42" s="43">
        <f>(C42/D59)</f>
        <v>0</v>
      </c>
      <c r="F42" s="13">
        <v>0</v>
      </c>
      <c r="G42" s="29"/>
      <c r="H42" s="43">
        <f>(F42/G59)</f>
        <v>0</v>
      </c>
      <c r="I42" s="13">
        <f t="shared" si="4"/>
        <v>0</v>
      </c>
      <c r="J42" s="29"/>
      <c r="K42" s="50">
        <f>(I42/J59)</f>
        <v>0</v>
      </c>
      <c r="L42" s="46" t="s">
        <v>51</v>
      </c>
    </row>
    <row r="43" spans="1:12" x14ac:dyDescent="0.35">
      <c r="A43" s="24"/>
      <c r="B43" s="26" t="s">
        <v>67</v>
      </c>
      <c r="C43" s="13">
        <v>0</v>
      </c>
      <c r="D43" s="29"/>
      <c r="E43" s="43">
        <f>(C43/D59)</f>
        <v>0</v>
      </c>
      <c r="F43" s="13">
        <v>0</v>
      </c>
      <c r="G43" s="29"/>
      <c r="H43" s="43">
        <f>(F43/G59)</f>
        <v>0</v>
      </c>
      <c r="I43" s="13">
        <f t="shared" si="4"/>
        <v>0</v>
      </c>
      <c r="J43" s="29"/>
      <c r="K43" s="50">
        <f>(I43/J59)</f>
        <v>0</v>
      </c>
      <c r="L43" s="46" t="s">
        <v>51</v>
      </c>
    </row>
    <row r="44" spans="1:12" x14ac:dyDescent="0.35">
      <c r="A44" s="24"/>
      <c r="B44" s="15" t="s">
        <v>35</v>
      </c>
      <c r="C44" s="13"/>
      <c r="D44" s="29">
        <f>SUM(C39:C43)</f>
        <v>3525000</v>
      </c>
      <c r="E44" s="43">
        <f>(D44/D59)</f>
        <v>0.25363361634767595</v>
      </c>
      <c r="F44" s="13"/>
      <c r="G44" s="29">
        <f>SUM(F39:F43)</f>
        <v>4500000</v>
      </c>
      <c r="H44" s="43">
        <f>(G44/G59)</f>
        <v>0.41555083571890294</v>
      </c>
      <c r="I44" s="13"/>
      <c r="J44" s="29">
        <f>(-1)*(D44-G44)</f>
        <v>975000</v>
      </c>
      <c r="K44" s="50">
        <f>(J44/J59)</f>
        <v>0.31769305962854349</v>
      </c>
      <c r="L44" s="46" t="s">
        <v>52</v>
      </c>
    </row>
    <row r="45" spans="1:12" x14ac:dyDescent="0.35">
      <c r="A45" s="24"/>
      <c r="B45" s="15"/>
      <c r="C45" s="13"/>
      <c r="D45" s="29"/>
      <c r="E45" s="36"/>
      <c r="F45" s="13"/>
      <c r="G45" s="29"/>
      <c r="H45" s="36"/>
      <c r="I45" s="13"/>
      <c r="J45" s="29"/>
      <c r="K45" s="51"/>
      <c r="L45" s="48"/>
    </row>
    <row r="46" spans="1:12" ht="15.5" x14ac:dyDescent="0.35">
      <c r="A46" s="24"/>
      <c r="B46" s="23" t="s">
        <v>5</v>
      </c>
      <c r="C46" s="13"/>
      <c r="D46" s="29"/>
      <c r="E46" s="36"/>
      <c r="F46" s="13"/>
      <c r="G46" s="29"/>
      <c r="H46" s="36"/>
      <c r="I46" s="13"/>
      <c r="J46" s="29"/>
      <c r="K46" s="51"/>
      <c r="L46" s="48"/>
    </row>
    <row r="47" spans="1:12" x14ac:dyDescent="0.35">
      <c r="A47" s="24"/>
      <c r="B47" s="15" t="s">
        <v>29</v>
      </c>
      <c r="C47" s="13">
        <v>1500000</v>
      </c>
      <c r="D47" s="29"/>
      <c r="E47" s="43">
        <f>(C47/D59)</f>
        <v>0.10792919844581954</v>
      </c>
      <c r="F47" s="13">
        <v>2000000</v>
      </c>
      <c r="G47" s="29"/>
      <c r="H47" s="43">
        <f>(F47/G59)</f>
        <v>0.18468926031951241</v>
      </c>
      <c r="I47" s="13">
        <f>(-1)*(C47-F47)</f>
        <v>500000</v>
      </c>
      <c r="J47" s="29"/>
      <c r="K47" s="50">
        <f>(I47/J59)</f>
        <v>0.16291951775822744</v>
      </c>
      <c r="L47" s="48" t="s">
        <v>52</v>
      </c>
    </row>
    <row r="48" spans="1:12" x14ac:dyDescent="0.35">
      <c r="A48" s="24"/>
      <c r="B48" s="15" t="s">
        <v>30</v>
      </c>
      <c r="C48" s="13">
        <v>4000</v>
      </c>
      <c r="D48" s="29"/>
      <c r="E48" s="43">
        <f>(C48/D59)</f>
        <v>2.8781119585551877E-4</v>
      </c>
      <c r="F48" s="13">
        <v>0</v>
      </c>
      <c r="G48" s="29"/>
      <c r="H48" s="43">
        <f>(F48/G59)</f>
        <v>0</v>
      </c>
      <c r="I48" s="13">
        <f>(C48-F48)</f>
        <v>4000</v>
      </c>
      <c r="J48" s="29"/>
      <c r="K48" s="50">
        <f>(I48/J59)</f>
        <v>1.3033561420658195E-3</v>
      </c>
      <c r="L48" s="48" t="s">
        <v>51</v>
      </c>
    </row>
    <row r="49" spans="1:12" x14ac:dyDescent="0.35">
      <c r="A49" s="24"/>
      <c r="B49" s="15" t="s">
        <v>31</v>
      </c>
      <c r="C49" s="13">
        <v>0</v>
      </c>
      <c r="D49" s="29"/>
      <c r="E49" s="43">
        <f>(C49/D59)</f>
        <v>0</v>
      </c>
      <c r="F49" s="13">
        <v>0</v>
      </c>
      <c r="G49" s="29"/>
      <c r="H49" s="43">
        <f>(F49/G59)</f>
        <v>0</v>
      </c>
      <c r="I49" s="13">
        <f>(C49-F49)</f>
        <v>0</v>
      </c>
      <c r="J49" s="29"/>
      <c r="K49" s="50">
        <f>(I49/J59)</f>
        <v>0</v>
      </c>
      <c r="L49" s="48" t="s">
        <v>51</v>
      </c>
    </row>
    <row r="50" spans="1:12" x14ac:dyDescent="0.35">
      <c r="A50" s="24"/>
      <c r="B50" s="15" t="s">
        <v>41</v>
      </c>
      <c r="C50" s="13">
        <v>600000</v>
      </c>
      <c r="D50" s="29"/>
      <c r="E50" s="43">
        <f>(C50/D59)</f>
        <v>4.3171679378327818E-2</v>
      </c>
      <c r="F50" s="13">
        <v>0</v>
      </c>
      <c r="G50" s="29"/>
      <c r="H50" s="43">
        <f>(F50/G59)</f>
        <v>0</v>
      </c>
      <c r="I50" s="13">
        <f>(C50-F50)</f>
        <v>600000</v>
      </c>
      <c r="J50" s="29"/>
      <c r="K50" s="50">
        <f>(I50/J59)</f>
        <v>0.19550342130987292</v>
      </c>
      <c r="L50" s="48" t="s">
        <v>51</v>
      </c>
    </row>
    <row r="51" spans="1:12" x14ac:dyDescent="0.35">
      <c r="A51" s="24"/>
      <c r="B51" s="15" t="s">
        <v>36</v>
      </c>
      <c r="C51" s="13"/>
      <c r="D51" s="29">
        <f>SUM(C47:C50)</f>
        <v>2104000</v>
      </c>
      <c r="E51" s="43">
        <f>(D51/D59)</f>
        <v>0.15138868902000288</v>
      </c>
      <c r="F51" s="13"/>
      <c r="G51" s="29">
        <f>SUM(F47:F50)</f>
        <v>2000000</v>
      </c>
      <c r="H51" s="43">
        <f>(G51/G59)</f>
        <v>0.18468926031951241</v>
      </c>
      <c r="I51" s="13"/>
      <c r="J51" s="29">
        <f>(D51-G51)</f>
        <v>104000</v>
      </c>
      <c r="K51" s="50">
        <f>(J51/J59)</f>
        <v>3.3887259693711307E-2</v>
      </c>
      <c r="L51" s="48" t="s">
        <v>51</v>
      </c>
    </row>
    <row r="52" spans="1:12" ht="15.5" x14ac:dyDescent="0.35">
      <c r="A52" s="12" t="s">
        <v>37</v>
      </c>
      <c r="B52" s="15"/>
      <c r="C52" s="13"/>
      <c r="D52" s="29">
        <f>SUM(D44:D51)</f>
        <v>5629000</v>
      </c>
      <c r="E52" s="43">
        <f>(D52/D59)</f>
        <v>0.4050223053676788</v>
      </c>
      <c r="F52" s="13"/>
      <c r="G52" s="29">
        <f>SUM(G44:G51)</f>
        <v>6500000</v>
      </c>
      <c r="H52" s="43">
        <f>(G52/G59)</f>
        <v>0.60024009603841533</v>
      </c>
      <c r="I52" s="13"/>
      <c r="J52" s="29">
        <f>(-1)*(D52-G52)</f>
        <v>871000</v>
      </c>
      <c r="K52" s="50">
        <f>(J52/J59)</f>
        <v>0.28380579993483218</v>
      </c>
      <c r="L52" s="48" t="s">
        <v>52</v>
      </c>
    </row>
    <row r="53" spans="1:12" x14ac:dyDescent="0.35">
      <c r="A53" s="25"/>
      <c r="B53" s="15"/>
      <c r="C53" s="13"/>
      <c r="D53" s="29"/>
      <c r="E53" s="36"/>
      <c r="F53" s="13"/>
      <c r="G53" s="29"/>
      <c r="H53" s="36"/>
      <c r="I53" s="13"/>
      <c r="J53" s="29"/>
      <c r="K53" s="51"/>
      <c r="L53" s="48"/>
    </row>
    <row r="54" spans="1:12" ht="18.5" x14ac:dyDescent="0.45">
      <c r="A54" s="136" t="s">
        <v>53</v>
      </c>
      <c r="B54" s="137"/>
      <c r="C54" s="13"/>
      <c r="D54" s="29"/>
      <c r="E54" s="36"/>
      <c r="F54" s="13"/>
      <c r="G54" s="29"/>
      <c r="H54" s="36"/>
      <c r="I54" s="13"/>
      <c r="J54" s="29"/>
      <c r="K54" s="51"/>
      <c r="L54" s="48"/>
    </row>
    <row r="55" spans="1:12" x14ac:dyDescent="0.35">
      <c r="A55" s="24"/>
      <c r="B55" s="26" t="s">
        <v>54</v>
      </c>
      <c r="C55" s="13"/>
      <c r="D55" s="29">
        <f>(D35-D52)</f>
        <v>8269000</v>
      </c>
      <c r="E55" s="43">
        <f>(D55/D59)</f>
        <v>0.5949776946323212</v>
      </c>
      <c r="F55" s="13"/>
      <c r="G55" s="29">
        <f>(G35-G52)</f>
        <v>4329000</v>
      </c>
      <c r="H55" s="43">
        <f>(G55/G59)</f>
        <v>0.39975990396158462</v>
      </c>
      <c r="I55" s="13"/>
      <c r="J55" s="29">
        <f>(D55-G55)</f>
        <v>3940000</v>
      </c>
      <c r="K55" s="50">
        <f>(J55/J59)</f>
        <v>1.2838057999348322</v>
      </c>
      <c r="L55" s="48" t="s">
        <v>51</v>
      </c>
    </row>
    <row r="56" spans="1:12" x14ac:dyDescent="0.35">
      <c r="A56" s="24"/>
      <c r="B56" s="26" t="s">
        <v>57</v>
      </c>
      <c r="C56" s="13"/>
      <c r="D56" s="29">
        <v>0</v>
      </c>
      <c r="E56" s="43">
        <f>(D56/D59)</f>
        <v>0</v>
      </c>
      <c r="F56" s="13"/>
      <c r="G56" s="29">
        <v>0</v>
      </c>
      <c r="H56" s="43">
        <f>(G56/G59)</f>
        <v>0</v>
      </c>
      <c r="I56" s="13"/>
      <c r="J56" s="29">
        <f t="shared" ref="J56:J57" si="5">(D56-G56)</f>
        <v>0</v>
      </c>
      <c r="K56" s="50">
        <f>(J56/J59)</f>
        <v>0</v>
      </c>
      <c r="L56" s="48" t="s">
        <v>51</v>
      </c>
    </row>
    <row r="57" spans="1:12" ht="15.5" x14ac:dyDescent="0.35">
      <c r="A57" s="12" t="s">
        <v>55</v>
      </c>
      <c r="B57" s="15"/>
      <c r="C57" s="13"/>
      <c r="D57" s="29">
        <f>SUM(D55:D56)</f>
        <v>8269000</v>
      </c>
      <c r="E57" s="43">
        <f>(D57/D59)</f>
        <v>0.5949776946323212</v>
      </c>
      <c r="F57" s="13"/>
      <c r="G57" s="29">
        <f>SUM(G55:G56)</f>
        <v>4329000</v>
      </c>
      <c r="H57" s="43">
        <f>(G57/G59)</f>
        <v>0.39975990396158462</v>
      </c>
      <c r="I57" s="13"/>
      <c r="J57" s="29">
        <f t="shared" si="5"/>
        <v>3940000</v>
      </c>
      <c r="K57" s="50">
        <f>(J57/J59)</f>
        <v>1.2838057999348322</v>
      </c>
      <c r="L57" s="48" t="s">
        <v>51</v>
      </c>
    </row>
    <row r="58" spans="1:12" x14ac:dyDescent="0.35">
      <c r="A58" s="24"/>
      <c r="B58" s="26"/>
      <c r="C58" s="13"/>
      <c r="D58" s="29"/>
      <c r="E58" s="36"/>
      <c r="F58" s="13"/>
      <c r="G58" s="29"/>
      <c r="H58" s="36"/>
      <c r="I58" s="13"/>
      <c r="J58" s="29"/>
      <c r="K58" s="51"/>
      <c r="L58" s="48"/>
    </row>
    <row r="59" spans="1:12" ht="15" thickBot="1" x14ac:dyDescent="0.4">
      <c r="A59" s="27" t="s">
        <v>56</v>
      </c>
      <c r="B59" s="28"/>
      <c r="C59" s="16"/>
      <c r="D59" s="30">
        <f>SUM(D52,D57)</f>
        <v>13898000</v>
      </c>
      <c r="E59" s="45">
        <f>(D59/D59)</f>
        <v>1</v>
      </c>
      <c r="F59" s="16"/>
      <c r="G59" s="30">
        <f>SUM(G52,G57)</f>
        <v>10829000</v>
      </c>
      <c r="H59" s="45">
        <f>(G59/G59)</f>
        <v>1</v>
      </c>
      <c r="I59" s="16"/>
      <c r="J59" s="30">
        <f t="shared" ref="J59" si="6">(D59-G59)</f>
        <v>3069000</v>
      </c>
      <c r="K59" s="45">
        <f>(J59/J59)</f>
        <v>1</v>
      </c>
      <c r="L59" s="49" t="s">
        <v>51</v>
      </c>
    </row>
    <row r="60" spans="1:12" ht="15.5" thickTop="1" thickBot="1" x14ac:dyDescent="0.4"/>
    <row r="61" spans="1:12" ht="15" customHeight="1" thickBot="1" x14ac:dyDescent="0.4">
      <c r="B61" s="2" t="s">
        <v>38</v>
      </c>
      <c r="C61" s="3"/>
      <c r="D61" s="3"/>
      <c r="E61" s="38"/>
      <c r="F61" s="59" t="s">
        <v>39</v>
      </c>
      <c r="G61" s="60"/>
      <c r="H61" s="60"/>
      <c r="I61" s="61"/>
    </row>
    <row r="62" spans="1:12" ht="15" thickBot="1" x14ac:dyDescent="0.4">
      <c r="B62" s="3"/>
      <c r="C62" s="3"/>
      <c r="D62" s="3"/>
      <c r="E62" s="39"/>
      <c r="F62" s="1"/>
      <c r="G62" s="3"/>
      <c r="H62" s="39"/>
    </row>
    <row r="63" spans="1:12" ht="15" thickBot="1" x14ac:dyDescent="0.4">
      <c r="B63" s="3"/>
      <c r="C63" s="3"/>
      <c r="D63" s="3"/>
      <c r="E63" s="39"/>
      <c r="F63" s="1"/>
      <c r="G63" s="3"/>
      <c r="H63" s="39"/>
    </row>
    <row r="64" spans="1:12" ht="15" thickBot="1" x14ac:dyDescent="0.4">
      <c r="B64" s="3"/>
      <c r="C64" s="3"/>
      <c r="D64" s="3"/>
      <c r="E64" s="39"/>
      <c r="F64" s="1"/>
      <c r="G64" s="3"/>
      <c r="H64" s="39"/>
    </row>
    <row r="65" spans="2:9" ht="15" thickBot="1" x14ac:dyDescent="0.4">
      <c r="B65" s="4"/>
      <c r="C65" s="3"/>
      <c r="D65" s="3"/>
      <c r="E65" s="40"/>
      <c r="F65" s="4"/>
      <c r="G65" s="4"/>
      <c r="H65" s="4"/>
      <c r="I65" s="4"/>
    </row>
    <row r="66" spans="2:9" ht="15" thickBot="1" x14ac:dyDescent="0.4">
      <c r="B66" s="5" t="s">
        <v>71</v>
      </c>
      <c r="C66" s="3"/>
      <c r="D66" s="3"/>
      <c r="E66" s="41"/>
      <c r="F66" s="62" t="s">
        <v>72</v>
      </c>
      <c r="G66" s="63"/>
      <c r="H66" s="63"/>
      <c r="I66" s="63"/>
    </row>
    <row r="67" spans="2:9" ht="15" thickBot="1" x14ac:dyDescent="0.4">
      <c r="B67" s="5" t="s">
        <v>64</v>
      </c>
      <c r="F67" s="63" t="s">
        <v>40</v>
      </c>
      <c r="G67" s="63"/>
      <c r="H67" s="63"/>
      <c r="I67" s="63"/>
    </row>
  </sheetData>
  <mergeCells count="13">
    <mergeCell ref="A36:L36"/>
    <mergeCell ref="F61:I61"/>
    <mergeCell ref="F66:I66"/>
    <mergeCell ref="F67:I67"/>
    <mergeCell ref="A1:L1"/>
    <mergeCell ref="A2:L2"/>
    <mergeCell ref="A3:B3"/>
    <mergeCell ref="C3:D3"/>
    <mergeCell ref="F3:G3"/>
    <mergeCell ref="I3:J3"/>
    <mergeCell ref="A37:B37"/>
    <mergeCell ref="A54:B54"/>
    <mergeCell ref="A4:B4"/>
  </mergeCells>
  <pageMargins left="0.25" right="0.25" top="0.75" bottom="0.75" header="0.3" footer="0.3"/>
  <pageSetup paperSize="9" scale="50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7A49C-A35A-4EF0-AE6E-E75AC692FEC4}">
  <sheetPr>
    <pageSetUpPr fitToPage="1"/>
  </sheetPr>
  <dimension ref="A1:L67"/>
  <sheetViews>
    <sheetView workbookViewId="0">
      <selection activeCell="A43" sqref="A43"/>
    </sheetView>
  </sheetViews>
  <sheetFormatPr baseColWidth="10" defaultRowHeight="14.5" x14ac:dyDescent="0.35"/>
  <cols>
    <col min="1" max="1" width="31.36328125" bestFit="1" customWidth="1"/>
    <col min="2" max="2" width="31.26953125" bestFit="1" customWidth="1"/>
    <col min="3" max="3" width="13" customWidth="1"/>
    <col min="4" max="4" width="14.1796875" customWidth="1"/>
    <col min="5" max="5" width="12.54296875" bestFit="1" customWidth="1"/>
    <col min="6" max="6" width="13.1796875" customWidth="1"/>
    <col min="7" max="7" width="13.453125" customWidth="1"/>
    <col min="8" max="8" width="12.54296875" bestFit="1" customWidth="1"/>
    <col min="9" max="9" width="13.08984375" customWidth="1"/>
    <col min="10" max="10" width="12.90625" bestFit="1" customWidth="1"/>
    <col min="11" max="11" width="12.54296875" bestFit="1" customWidth="1"/>
    <col min="12" max="12" width="14.26953125" bestFit="1" customWidth="1"/>
  </cols>
  <sheetData>
    <row r="1" spans="1:12" ht="18.5" x14ac:dyDescent="0.45">
      <c r="A1" s="64" t="s">
        <v>77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15" thickBot="1" x14ac:dyDescent="0.4">
      <c r="A2" s="65" t="s">
        <v>60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spans="1:12" ht="19.5" thickTop="1" thickBot="1" x14ac:dyDescent="0.5">
      <c r="A3" s="66" t="s">
        <v>44</v>
      </c>
      <c r="B3" s="66"/>
      <c r="C3" s="66" t="s">
        <v>45</v>
      </c>
      <c r="D3" s="66"/>
      <c r="E3" s="44" t="s">
        <v>66</v>
      </c>
      <c r="F3" s="66" t="s">
        <v>48</v>
      </c>
      <c r="G3" s="66"/>
      <c r="H3" s="44" t="s">
        <v>66</v>
      </c>
      <c r="I3" s="66" t="s">
        <v>46</v>
      </c>
      <c r="J3" s="66"/>
      <c r="K3" s="44" t="s">
        <v>66</v>
      </c>
      <c r="L3" s="19" t="s">
        <v>47</v>
      </c>
    </row>
    <row r="4" spans="1:12" ht="19" thickTop="1" x14ac:dyDescent="0.45">
      <c r="A4" s="138" t="s">
        <v>0</v>
      </c>
      <c r="B4" s="135"/>
      <c r="C4" s="11"/>
      <c r="D4" s="22"/>
      <c r="E4" s="34"/>
      <c r="F4" s="11"/>
      <c r="G4" s="22"/>
      <c r="H4" s="34"/>
      <c r="I4" s="11"/>
      <c r="J4" s="22"/>
      <c r="K4" s="53"/>
      <c r="L4" s="52"/>
    </row>
    <row r="5" spans="1:12" ht="15.5" x14ac:dyDescent="0.35">
      <c r="A5" s="7"/>
      <c r="B5" s="8" t="s">
        <v>1</v>
      </c>
      <c r="C5" s="12"/>
      <c r="D5" s="23"/>
      <c r="E5" s="35"/>
      <c r="F5" s="12"/>
      <c r="G5" s="23"/>
      <c r="H5" s="35"/>
      <c r="I5" s="12"/>
      <c r="J5" s="23"/>
      <c r="K5" s="54"/>
      <c r="L5" s="48"/>
    </row>
    <row r="6" spans="1:12" x14ac:dyDescent="0.35">
      <c r="A6" s="6"/>
      <c r="B6" s="9" t="s">
        <v>6</v>
      </c>
      <c r="C6" s="13">
        <v>3000</v>
      </c>
      <c r="D6" s="29"/>
      <c r="E6" s="43">
        <f>(C6/D35)</f>
        <v>5.9078377313903109E-4</v>
      </c>
      <c r="F6" s="13">
        <v>3000</v>
      </c>
      <c r="G6" s="29"/>
      <c r="H6" s="43">
        <f>(F6/G35)</f>
        <v>5.2237506529688319E-4</v>
      </c>
      <c r="I6" s="13">
        <f t="shared" ref="I6:I13" si="0">(C6-F6)</f>
        <v>0</v>
      </c>
      <c r="J6" s="29"/>
      <c r="K6" s="50">
        <f>(I6/J35)</f>
        <v>0</v>
      </c>
      <c r="L6" s="48" t="s">
        <v>51</v>
      </c>
    </row>
    <row r="7" spans="1:12" x14ac:dyDescent="0.35">
      <c r="A7" s="6"/>
      <c r="B7" s="9" t="s">
        <v>7</v>
      </c>
      <c r="C7" s="13">
        <v>200000</v>
      </c>
      <c r="D7" s="29"/>
      <c r="E7" s="43">
        <f>(C7/D35)</f>
        <v>3.9385584875935409E-2</v>
      </c>
      <c r="F7" s="13">
        <v>300000</v>
      </c>
      <c r="G7" s="29"/>
      <c r="H7" s="43">
        <f>(F7/G35)</f>
        <v>5.2237506529688317E-2</v>
      </c>
      <c r="I7" s="13">
        <f t="shared" si="0"/>
        <v>-100000</v>
      </c>
      <c r="J7" s="29"/>
      <c r="K7" s="50">
        <f>(I7/J35)</f>
        <v>0.15037593984962405</v>
      </c>
      <c r="L7" s="48" t="s">
        <v>52</v>
      </c>
    </row>
    <row r="8" spans="1:12" x14ac:dyDescent="0.35">
      <c r="A8" s="6"/>
      <c r="B8" s="10" t="s">
        <v>50</v>
      </c>
      <c r="C8" s="13">
        <v>0</v>
      </c>
      <c r="D8" s="29"/>
      <c r="E8" s="43">
        <f>(C8/D35)</f>
        <v>0</v>
      </c>
      <c r="F8" s="13">
        <v>75000</v>
      </c>
      <c r="G8" s="29"/>
      <c r="H8" s="43">
        <f>(F8/G35)</f>
        <v>1.3059376632422079E-2</v>
      </c>
      <c r="I8" s="13">
        <f t="shared" si="0"/>
        <v>-75000</v>
      </c>
      <c r="J8" s="29"/>
      <c r="K8" s="50">
        <f>(I8/J35)</f>
        <v>0.11278195488721804</v>
      </c>
      <c r="L8" s="48" t="s">
        <v>52</v>
      </c>
    </row>
    <row r="9" spans="1:12" x14ac:dyDescent="0.35">
      <c r="A9" s="6"/>
      <c r="B9" s="9" t="s">
        <v>8</v>
      </c>
      <c r="C9" s="13">
        <v>3000000</v>
      </c>
      <c r="D9" s="29"/>
      <c r="E9" s="43">
        <f>(C9/D35)</f>
        <v>0.59078377313903108</v>
      </c>
      <c r="F9" s="13">
        <v>3500000</v>
      </c>
      <c r="G9" s="29"/>
      <c r="H9" s="43">
        <f>(F9/G35)</f>
        <v>0.60943757617969707</v>
      </c>
      <c r="I9" s="13">
        <f t="shared" si="0"/>
        <v>-500000</v>
      </c>
      <c r="J9" s="29"/>
      <c r="K9" s="50">
        <f>(I9/J35)</f>
        <v>0.75187969924812026</v>
      </c>
      <c r="L9" s="48" t="s">
        <v>52</v>
      </c>
    </row>
    <row r="10" spans="1:12" x14ac:dyDescent="0.35">
      <c r="A10" s="6"/>
      <c r="B10" s="9" t="s">
        <v>9</v>
      </c>
      <c r="C10" s="13">
        <v>750000</v>
      </c>
      <c r="D10" s="29"/>
      <c r="E10" s="43">
        <f>(C10/D35)</f>
        <v>0.14769594328475777</v>
      </c>
      <c r="F10" s="13">
        <v>800000</v>
      </c>
      <c r="G10" s="29"/>
      <c r="H10" s="43">
        <f>(F10/G35)</f>
        <v>0.13930001741250217</v>
      </c>
      <c r="I10" s="13">
        <f t="shared" si="0"/>
        <v>-50000</v>
      </c>
      <c r="J10" s="29"/>
      <c r="K10" s="50">
        <f>(I10/J35)</f>
        <v>7.5187969924812026E-2</v>
      </c>
      <c r="L10" s="48" t="s">
        <v>52</v>
      </c>
    </row>
    <row r="11" spans="1:12" x14ac:dyDescent="0.35">
      <c r="A11" s="6"/>
      <c r="B11" s="9" t="s">
        <v>10</v>
      </c>
      <c r="C11" s="13">
        <v>80000</v>
      </c>
      <c r="D11" s="29"/>
      <c r="E11" s="43">
        <f>(C11/D35)</f>
        <v>1.5754233950374164E-2</v>
      </c>
      <c r="F11" s="13">
        <v>120000</v>
      </c>
      <c r="G11" s="29"/>
      <c r="H11" s="43">
        <f>(F11/G35)</f>
        <v>2.0895002611875328E-2</v>
      </c>
      <c r="I11" s="13">
        <f t="shared" si="0"/>
        <v>-40000</v>
      </c>
      <c r="J11" s="29"/>
      <c r="K11" s="50">
        <f>(I11/J35)</f>
        <v>6.0150375939849621E-2</v>
      </c>
      <c r="L11" s="48" t="s">
        <v>52</v>
      </c>
    </row>
    <row r="12" spans="1:12" x14ac:dyDescent="0.35">
      <c r="A12" s="6"/>
      <c r="B12" s="10" t="s">
        <v>49</v>
      </c>
      <c r="C12" s="13">
        <v>0</v>
      </c>
      <c r="D12" s="29"/>
      <c r="E12" s="43">
        <f>(C12/D35)</f>
        <v>0</v>
      </c>
      <c r="F12" s="13">
        <v>20000</v>
      </c>
      <c r="G12" s="29"/>
      <c r="H12" s="43">
        <f>(F12/G35)</f>
        <v>3.4825004353125546E-3</v>
      </c>
      <c r="I12" s="13">
        <f t="shared" si="0"/>
        <v>-20000</v>
      </c>
      <c r="J12" s="29"/>
      <c r="K12" s="50">
        <f>(I12/J35)</f>
        <v>3.007518796992481E-2</v>
      </c>
      <c r="L12" s="48" t="s">
        <v>52</v>
      </c>
    </row>
    <row r="13" spans="1:12" x14ac:dyDescent="0.35">
      <c r="A13" s="6"/>
      <c r="B13" s="10" t="s">
        <v>69</v>
      </c>
      <c r="C13" s="13">
        <v>0</v>
      </c>
      <c r="D13" s="29"/>
      <c r="E13" s="43">
        <f>(C13/D35)</f>
        <v>0</v>
      </c>
      <c r="F13" s="13">
        <v>0</v>
      </c>
      <c r="G13" s="29"/>
      <c r="H13" s="43">
        <f>(F13/G35)</f>
        <v>0</v>
      </c>
      <c r="I13" s="13">
        <f t="shared" si="0"/>
        <v>0</v>
      </c>
      <c r="J13" s="29"/>
      <c r="K13" s="50">
        <f>(I13/J35)</f>
        <v>0</v>
      </c>
      <c r="L13" s="48" t="s">
        <v>51</v>
      </c>
    </row>
    <row r="14" spans="1:12" x14ac:dyDescent="0.35">
      <c r="A14" s="6"/>
      <c r="B14" s="9" t="s">
        <v>32</v>
      </c>
      <c r="C14" s="13"/>
      <c r="D14" s="29">
        <f>SUM(C6:C13)</f>
        <v>4033000</v>
      </c>
      <c r="E14" s="43">
        <f>(D14/D35)</f>
        <v>0.79421031902323747</v>
      </c>
      <c r="F14" s="13"/>
      <c r="G14" s="29">
        <f>SUM(F6:F13)</f>
        <v>4818000</v>
      </c>
      <c r="H14" s="43">
        <f>(G14/G35)</f>
        <v>0.83893435486679435</v>
      </c>
      <c r="I14" s="13"/>
      <c r="J14" s="29">
        <f>(D14-G14)</f>
        <v>-785000</v>
      </c>
      <c r="K14" s="50">
        <f>(J14/J35)</f>
        <v>1.1804511278195489</v>
      </c>
      <c r="L14" s="48" t="s">
        <v>52</v>
      </c>
    </row>
    <row r="15" spans="1:12" x14ac:dyDescent="0.35">
      <c r="A15" s="6"/>
      <c r="B15" s="9"/>
      <c r="C15" s="13"/>
      <c r="D15" s="29"/>
      <c r="E15" s="36"/>
      <c r="F15" s="13"/>
      <c r="G15" s="29"/>
      <c r="H15" s="36"/>
      <c r="I15" s="13"/>
      <c r="J15" s="29"/>
      <c r="K15" s="51"/>
      <c r="L15" s="48"/>
    </row>
    <row r="16" spans="1:12" ht="15.5" x14ac:dyDescent="0.35">
      <c r="A16" s="6"/>
      <c r="B16" s="8" t="s">
        <v>2</v>
      </c>
      <c r="C16" s="13"/>
      <c r="D16" s="29"/>
      <c r="E16" s="36"/>
      <c r="F16" s="13"/>
      <c r="G16" s="29"/>
      <c r="H16" s="36"/>
      <c r="I16" s="13"/>
      <c r="J16" s="29"/>
      <c r="K16" s="51"/>
      <c r="L16" s="48"/>
    </row>
    <row r="17" spans="1:12" x14ac:dyDescent="0.35">
      <c r="A17" s="6"/>
      <c r="B17" s="9" t="s">
        <v>11</v>
      </c>
      <c r="C17" s="13">
        <v>0</v>
      </c>
      <c r="D17" s="29"/>
      <c r="E17" s="43">
        <f>(C17/D35)</f>
        <v>0</v>
      </c>
      <c r="F17" s="13">
        <v>0</v>
      </c>
      <c r="G17" s="29"/>
      <c r="H17" s="43">
        <f>(F17/G35)</f>
        <v>0</v>
      </c>
      <c r="I17" s="13">
        <f t="shared" ref="I17:I21" si="1">(C17-F17)</f>
        <v>0</v>
      </c>
      <c r="J17" s="29"/>
      <c r="K17" s="50">
        <f>(I17/J35)</f>
        <v>0</v>
      </c>
      <c r="L17" s="48" t="s">
        <v>51</v>
      </c>
    </row>
    <row r="18" spans="1:12" x14ac:dyDescent="0.35">
      <c r="A18" s="6"/>
      <c r="B18" s="9" t="s">
        <v>12</v>
      </c>
      <c r="C18" s="13">
        <v>0</v>
      </c>
      <c r="D18" s="29"/>
      <c r="E18" s="43">
        <f>(C18/D35)</f>
        <v>0</v>
      </c>
      <c r="F18" s="13">
        <v>0</v>
      </c>
      <c r="G18" s="29"/>
      <c r="H18" s="43">
        <f>(F18/G35)</f>
        <v>0</v>
      </c>
      <c r="I18" s="13">
        <f t="shared" si="1"/>
        <v>0</v>
      </c>
      <c r="J18" s="29"/>
      <c r="K18" s="50">
        <f>(I18/J35)</f>
        <v>0</v>
      </c>
      <c r="L18" s="48" t="s">
        <v>51</v>
      </c>
    </row>
    <row r="19" spans="1:12" x14ac:dyDescent="0.35">
      <c r="A19" s="6"/>
      <c r="B19" s="9" t="s">
        <v>13</v>
      </c>
      <c r="C19" s="13">
        <v>700000</v>
      </c>
      <c r="D19" s="29"/>
      <c r="E19" s="43">
        <f>(C19/D35)</f>
        <v>0.13784954706577393</v>
      </c>
      <c r="F19" s="13">
        <v>600000</v>
      </c>
      <c r="G19" s="29"/>
      <c r="H19" s="43">
        <f>(F19/G35)</f>
        <v>0.10447501305937663</v>
      </c>
      <c r="I19" s="13">
        <f t="shared" si="1"/>
        <v>100000</v>
      </c>
      <c r="J19" s="29"/>
      <c r="K19" s="50">
        <f>(I19/J35)</f>
        <v>-0.15037593984962405</v>
      </c>
      <c r="L19" s="48" t="s">
        <v>52</v>
      </c>
    </row>
    <row r="20" spans="1:12" x14ac:dyDescent="0.35">
      <c r="A20" s="6"/>
      <c r="B20" s="9" t="s">
        <v>14</v>
      </c>
      <c r="C20" s="13">
        <v>130000</v>
      </c>
      <c r="D20" s="29"/>
      <c r="E20" s="43">
        <f>(C20/D35)</f>
        <v>2.5600630169358016E-2</v>
      </c>
      <c r="F20" s="13">
        <v>100000</v>
      </c>
      <c r="G20" s="29"/>
      <c r="H20" s="43">
        <f>(F20/G35)</f>
        <v>1.7412502176562771E-2</v>
      </c>
      <c r="I20" s="13">
        <f t="shared" si="1"/>
        <v>30000</v>
      </c>
      <c r="J20" s="29"/>
      <c r="K20" s="50">
        <f>(I20/J35)</f>
        <v>-4.5112781954887216E-2</v>
      </c>
      <c r="L20" s="48" t="s">
        <v>52</v>
      </c>
    </row>
    <row r="21" spans="1:12" x14ac:dyDescent="0.35">
      <c r="A21" s="6"/>
      <c r="B21" s="9" t="s">
        <v>15</v>
      </c>
      <c r="C21" s="13">
        <v>200000</v>
      </c>
      <c r="D21" s="29"/>
      <c r="E21" s="43">
        <f>(C21/D35)</f>
        <v>3.9385584875935409E-2</v>
      </c>
      <c r="F21" s="13">
        <v>210000</v>
      </c>
      <c r="G21" s="29"/>
      <c r="H21" s="43">
        <f>(F21/G35)</f>
        <v>3.6566254570781824E-2</v>
      </c>
      <c r="I21" s="13">
        <f t="shared" si="1"/>
        <v>-10000</v>
      </c>
      <c r="J21" s="29"/>
      <c r="K21" s="50">
        <f>(I21/J35)</f>
        <v>1.5037593984962405E-2</v>
      </c>
      <c r="L21" s="48" t="s">
        <v>51</v>
      </c>
    </row>
    <row r="22" spans="1:12" x14ac:dyDescent="0.35">
      <c r="A22" s="6"/>
      <c r="B22" s="9" t="s">
        <v>33</v>
      </c>
      <c r="C22" s="13"/>
      <c r="D22" s="29">
        <f>SUM(C17:C21)</f>
        <v>1030000</v>
      </c>
      <c r="E22" s="43">
        <f>(D22/D35)</f>
        <v>0.20283576211106735</v>
      </c>
      <c r="F22" s="13"/>
      <c r="G22" s="29">
        <f>SUM(F17:F21)</f>
        <v>910000</v>
      </c>
      <c r="H22" s="43">
        <f>(G22/G35)</f>
        <v>0.15845376980672124</v>
      </c>
      <c r="I22" s="13"/>
      <c r="J22" s="29">
        <f>(D22-G22)</f>
        <v>120000</v>
      </c>
      <c r="K22" s="50">
        <f>(J22/J35)</f>
        <v>-0.18045112781954886</v>
      </c>
      <c r="L22" s="48" t="s">
        <v>52</v>
      </c>
    </row>
    <row r="23" spans="1:12" x14ac:dyDescent="0.35">
      <c r="A23" s="6"/>
      <c r="B23" s="9"/>
      <c r="C23" s="13"/>
      <c r="D23" s="29"/>
      <c r="E23" s="36"/>
      <c r="F23" s="13"/>
      <c r="G23" s="29"/>
      <c r="H23" s="36"/>
      <c r="I23" s="13"/>
      <c r="J23" s="29"/>
      <c r="K23" s="51"/>
      <c r="L23" s="48"/>
    </row>
    <row r="24" spans="1:12" ht="15.5" x14ac:dyDescent="0.35">
      <c r="A24" s="6"/>
      <c r="B24" s="8" t="s">
        <v>3</v>
      </c>
      <c r="C24" s="13"/>
      <c r="D24" s="29"/>
      <c r="E24" s="36"/>
      <c r="F24" s="13"/>
      <c r="G24" s="29"/>
      <c r="H24" s="36"/>
      <c r="I24" s="13"/>
      <c r="J24" s="29"/>
      <c r="K24" s="51"/>
      <c r="L24" s="48"/>
    </row>
    <row r="25" spans="1:12" x14ac:dyDescent="0.35">
      <c r="A25" s="6"/>
      <c r="B25" s="9" t="s">
        <v>16</v>
      </c>
      <c r="C25" s="13">
        <v>0</v>
      </c>
      <c r="D25" s="29"/>
      <c r="E25" s="43">
        <f>(C25/D35)</f>
        <v>0</v>
      </c>
      <c r="F25" s="13">
        <v>0</v>
      </c>
      <c r="G25" s="29"/>
      <c r="H25" s="43">
        <f>(F25/G35)</f>
        <v>0</v>
      </c>
      <c r="I25" s="13">
        <f>(C25-F25)</f>
        <v>0</v>
      </c>
      <c r="J25" s="29"/>
      <c r="K25" s="50">
        <f>(I25/J35)</f>
        <v>0</v>
      </c>
      <c r="L25" s="48" t="s">
        <v>51</v>
      </c>
    </row>
    <row r="26" spans="1:12" x14ac:dyDescent="0.35">
      <c r="A26" s="6"/>
      <c r="B26" s="10" t="s">
        <v>73</v>
      </c>
      <c r="C26" s="13">
        <v>0</v>
      </c>
      <c r="D26" s="29"/>
      <c r="E26" s="43">
        <f>(C26/D35)</f>
        <v>0</v>
      </c>
      <c r="F26" s="13">
        <v>0</v>
      </c>
      <c r="G26" s="29"/>
      <c r="H26" s="43">
        <f>(F26/G35)</f>
        <v>0</v>
      </c>
      <c r="I26" s="13">
        <f t="shared" ref="I26:I31" si="2">(C26-F26)</f>
        <v>0</v>
      </c>
      <c r="J26" s="29"/>
      <c r="K26" s="50">
        <f>(I26/J35)</f>
        <v>0</v>
      </c>
      <c r="L26" s="48" t="s">
        <v>51</v>
      </c>
    </row>
    <row r="27" spans="1:12" x14ac:dyDescent="0.35">
      <c r="A27" s="6"/>
      <c r="B27" s="9" t="s">
        <v>17</v>
      </c>
      <c r="C27" s="13">
        <v>15000</v>
      </c>
      <c r="D27" s="29"/>
      <c r="E27" s="43">
        <f>(C27/D35)</f>
        <v>2.9539188656951556E-3</v>
      </c>
      <c r="F27" s="13">
        <v>10000</v>
      </c>
      <c r="G27" s="29"/>
      <c r="H27" s="43">
        <f>(F27/G35)</f>
        <v>1.7412502176562773E-3</v>
      </c>
      <c r="I27" s="13">
        <f t="shared" si="2"/>
        <v>5000</v>
      </c>
      <c r="J27" s="29"/>
      <c r="K27" s="50">
        <f>(I27/J35)</f>
        <v>-7.5187969924812026E-3</v>
      </c>
      <c r="L27" s="48" t="s">
        <v>52</v>
      </c>
    </row>
    <row r="28" spans="1:12" x14ac:dyDescent="0.35">
      <c r="A28" s="6"/>
      <c r="B28" s="9" t="s">
        <v>18</v>
      </c>
      <c r="C28" s="13">
        <v>0</v>
      </c>
      <c r="D28" s="29"/>
      <c r="E28" s="43">
        <f>(C28/D35)</f>
        <v>0</v>
      </c>
      <c r="F28" s="13">
        <v>0</v>
      </c>
      <c r="G28" s="29"/>
      <c r="H28" s="43">
        <f>(F28/G35)</f>
        <v>0</v>
      </c>
      <c r="I28" s="13">
        <f t="shared" si="2"/>
        <v>0</v>
      </c>
      <c r="J28" s="29"/>
      <c r="K28" s="50">
        <f>(I28/J35)</f>
        <v>0</v>
      </c>
      <c r="L28" s="48" t="s">
        <v>51</v>
      </c>
    </row>
    <row r="29" spans="1:12" x14ac:dyDescent="0.35">
      <c r="A29" s="6"/>
      <c r="B29" s="9" t="s">
        <v>19</v>
      </c>
      <c r="C29" s="13">
        <v>0</v>
      </c>
      <c r="D29" s="29"/>
      <c r="E29" s="43">
        <f>(C29/D35)</f>
        <v>0</v>
      </c>
      <c r="F29" s="13">
        <v>5000</v>
      </c>
      <c r="G29" s="29"/>
      <c r="H29" s="43">
        <f>(F29/G35)</f>
        <v>8.7062510882813865E-4</v>
      </c>
      <c r="I29" s="13">
        <f t="shared" si="2"/>
        <v>-5000</v>
      </c>
      <c r="J29" s="29"/>
      <c r="K29" s="50">
        <f>(I29/J35)</f>
        <v>7.5187969924812026E-3</v>
      </c>
      <c r="L29" s="48" t="s">
        <v>51</v>
      </c>
    </row>
    <row r="30" spans="1:12" x14ac:dyDescent="0.35">
      <c r="A30" s="6"/>
      <c r="B30" s="9" t="s">
        <v>20</v>
      </c>
      <c r="C30" s="13">
        <v>0</v>
      </c>
      <c r="D30" s="29"/>
      <c r="E30" s="43">
        <f>(C30/D35)</f>
        <v>0</v>
      </c>
      <c r="F30" s="13">
        <v>0</v>
      </c>
      <c r="G30" s="29"/>
      <c r="H30" s="43">
        <f>(F30/G35)</f>
        <v>0</v>
      </c>
      <c r="I30" s="13">
        <f t="shared" si="2"/>
        <v>0</v>
      </c>
      <c r="J30" s="29"/>
      <c r="K30" s="50">
        <f>(I30/J35)</f>
        <v>0</v>
      </c>
      <c r="L30" s="48" t="s">
        <v>51</v>
      </c>
    </row>
    <row r="31" spans="1:12" x14ac:dyDescent="0.35">
      <c r="A31" s="6"/>
      <c r="B31" s="9" t="s">
        <v>21</v>
      </c>
      <c r="C31" s="13">
        <v>0</v>
      </c>
      <c r="D31" s="29"/>
      <c r="E31" s="43">
        <f>(C31/D35)</f>
        <v>0</v>
      </c>
      <c r="F31" s="13">
        <v>0</v>
      </c>
      <c r="G31" s="29"/>
      <c r="H31" s="43">
        <f>(F31/G35)</f>
        <v>0</v>
      </c>
      <c r="I31" s="13">
        <f t="shared" si="2"/>
        <v>0</v>
      </c>
      <c r="J31" s="29"/>
      <c r="K31" s="50">
        <f>(I31/J35)</f>
        <v>0</v>
      </c>
      <c r="L31" s="48" t="s">
        <v>51</v>
      </c>
    </row>
    <row r="32" spans="1:12" x14ac:dyDescent="0.35">
      <c r="A32" s="6"/>
      <c r="B32" s="9" t="s">
        <v>22</v>
      </c>
      <c r="C32" s="13">
        <v>0</v>
      </c>
      <c r="D32" s="29"/>
      <c r="E32" s="43">
        <f>(C32/D35)</f>
        <v>0</v>
      </c>
      <c r="F32" s="13">
        <v>0</v>
      </c>
      <c r="G32" s="29"/>
      <c r="H32" s="43">
        <f>(F32/G35)</f>
        <v>0</v>
      </c>
      <c r="I32" s="13">
        <f>(C32-F32)</f>
        <v>0</v>
      </c>
      <c r="J32" s="29"/>
      <c r="K32" s="50">
        <f>(I32/J35)</f>
        <v>0</v>
      </c>
      <c r="L32" s="48" t="s">
        <v>51</v>
      </c>
    </row>
    <row r="33" spans="1:12" x14ac:dyDescent="0.35">
      <c r="A33" s="6"/>
      <c r="B33" s="9" t="s">
        <v>23</v>
      </c>
      <c r="C33" s="13">
        <v>0</v>
      </c>
      <c r="D33" s="29"/>
      <c r="E33" s="43">
        <f>(C33/D35)</f>
        <v>0</v>
      </c>
      <c r="F33" s="13">
        <v>0</v>
      </c>
      <c r="G33" s="29"/>
      <c r="H33" s="43">
        <f>(F33/G35)</f>
        <v>0</v>
      </c>
      <c r="I33" s="13">
        <f>(C33-F33)</f>
        <v>0</v>
      </c>
      <c r="J33" s="29"/>
      <c r="K33" s="50">
        <f>(I33/J35)</f>
        <v>0</v>
      </c>
      <c r="L33" s="48" t="s">
        <v>51</v>
      </c>
    </row>
    <row r="34" spans="1:12" x14ac:dyDescent="0.35">
      <c r="A34" s="6"/>
      <c r="B34" s="9" t="s">
        <v>34</v>
      </c>
      <c r="C34" s="13"/>
      <c r="D34" s="29">
        <f>SUM(C25:C33)</f>
        <v>15000</v>
      </c>
      <c r="E34" s="43">
        <f>(D34/D35)</f>
        <v>2.9539188656951556E-3</v>
      </c>
      <c r="F34" s="13"/>
      <c r="G34" s="29">
        <f>SUM(F25:F33)</f>
        <v>15000</v>
      </c>
      <c r="H34" s="43">
        <f>(G34/G35)</f>
        <v>2.6118753264844159E-3</v>
      </c>
      <c r="I34" s="13"/>
      <c r="J34" s="29">
        <f>(D34-G34)</f>
        <v>0</v>
      </c>
      <c r="K34" s="50">
        <f>(J34/J35)</f>
        <v>0</v>
      </c>
      <c r="L34" s="48" t="s">
        <v>51</v>
      </c>
    </row>
    <row r="35" spans="1:12" ht="15" thickBot="1" x14ac:dyDescent="0.4">
      <c r="A35" s="20" t="s">
        <v>43</v>
      </c>
      <c r="B35" s="21"/>
      <c r="C35" s="31"/>
      <c r="D35" s="30">
        <f>SUM(D4:D34)</f>
        <v>5078000</v>
      </c>
      <c r="E35" s="43">
        <f>(D35/D35)</f>
        <v>1</v>
      </c>
      <c r="F35" s="31"/>
      <c r="G35" s="30">
        <f>SUM(G4:G34)</f>
        <v>5743000</v>
      </c>
      <c r="H35" s="43">
        <f>(G35/G35)</f>
        <v>1</v>
      </c>
      <c r="I35" s="31"/>
      <c r="J35" s="30">
        <f>(D35-G35)</f>
        <v>-665000</v>
      </c>
      <c r="K35" s="45">
        <f>(J35/J35)</f>
        <v>1</v>
      </c>
      <c r="L35" s="48" t="s">
        <v>51</v>
      </c>
    </row>
    <row r="36" spans="1:12" ht="15.5" thickTop="1" thickBot="1" x14ac:dyDescent="0.4">
      <c r="A36" s="56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8"/>
    </row>
    <row r="37" spans="1:12" ht="19" thickTop="1" x14ac:dyDescent="0.45">
      <c r="A37" s="134" t="s">
        <v>4</v>
      </c>
      <c r="B37" s="135"/>
      <c r="C37" s="11"/>
      <c r="D37" s="22"/>
      <c r="E37" s="34"/>
      <c r="F37" s="11"/>
      <c r="G37" s="22"/>
      <c r="H37" s="34"/>
      <c r="I37" s="11"/>
      <c r="J37" s="22"/>
      <c r="K37" s="42"/>
      <c r="L37" s="32"/>
    </row>
    <row r="38" spans="1:12" ht="15.5" x14ac:dyDescent="0.35">
      <c r="A38" s="12"/>
      <c r="B38" s="23" t="s">
        <v>1</v>
      </c>
      <c r="C38" s="12"/>
      <c r="D38" s="23"/>
      <c r="E38" s="35"/>
      <c r="F38" s="12"/>
      <c r="G38" s="23"/>
      <c r="H38" s="35"/>
      <c r="I38" s="12"/>
      <c r="J38" s="23"/>
      <c r="K38" s="23"/>
      <c r="L38" s="33"/>
    </row>
    <row r="39" spans="1:12" x14ac:dyDescent="0.35">
      <c r="A39" s="24"/>
      <c r="B39" s="15" t="s">
        <v>24</v>
      </c>
      <c r="C39" s="13">
        <v>2000000</v>
      </c>
      <c r="D39" s="29"/>
      <c r="E39" s="43">
        <f>(C39/D59)</f>
        <v>0.39385584875935409</v>
      </c>
      <c r="F39" s="13">
        <v>1500000</v>
      </c>
      <c r="G39" s="29"/>
      <c r="H39" s="43">
        <f>(F39/G59)</f>
        <v>0.26118753264844158</v>
      </c>
      <c r="I39" s="13">
        <f t="shared" ref="I39:I41" si="3">(C39-F39)</f>
        <v>500000</v>
      </c>
      <c r="J39" s="29"/>
      <c r="K39" s="50">
        <f>(I39/J59)</f>
        <v>-0.75187969924812026</v>
      </c>
      <c r="L39" s="46" t="s">
        <v>52</v>
      </c>
    </row>
    <row r="40" spans="1:12" x14ac:dyDescent="0.35">
      <c r="A40" s="24"/>
      <c r="B40" s="15" t="s">
        <v>25</v>
      </c>
      <c r="C40" s="13">
        <v>100000</v>
      </c>
      <c r="D40" s="29"/>
      <c r="E40" s="43">
        <f>(C40/D59)</f>
        <v>1.9692792437967704E-2</v>
      </c>
      <c r="F40" s="13">
        <v>80000</v>
      </c>
      <c r="G40" s="29"/>
      <c r="H40" s="43">
        <f>(F40/G59)</f>
        <v>1.3930001741250218E-2</v>
      </c>
      <c r="I40" s="13">
        <f t="shared" si="3"/>
        <v>20000</v>
      </c>
      <c r="J40" s="29"/>
      <c r="K40" s="50">
        <f>(I40/J59)</f>
        <v>-3.007518796992481E-2</v>
      </c>
      <c r="L40" s="46" t="s">
        <v>52</v>
      </c>
    </row>
    <row r="41" spans="1:12" x14ac:dyDescent="0.35">
      <c r="A41" s="24"/>
      <c r="B41" s="15" t="s">
        <v>26</v>
      </c>
      <c r="C41" s="13">
        <v>50000</v>
      </c>
      <c r="D41" s="29"/>
      <c r="E41" s="43">
        <f>(C41/D59)</f>
        <v>9.8463962189838522E-3</v>
      </c>
      <c r="F41" s="13">
        <v>0</v>
      </c>
      <c r="G41" s="29"/>
      <c r="H41" s="43">
        <f>(F41/G59)</f>
        <v>0</v>
      </c>
      <c r="I41" s="13">
        <f t="shared" si="3"/>
        <v>50000</v>
      </c>
      <c r="J41" s="29"/>
      <c r="K41" s="50">
        <f>(I41/J59)</f>
        <v>-7.5187969924812026E-2</v>
      </c>
      <c r="L41" s="46" t="s">
        <v>51</v>
      </c>
    </row>
    <row r="42" spans="1:12" x14ac:dyDescent="0.35">
      <c r="A42" s="24"/>
      <c r="B42" s="26" t="s">
        <v>68</v>
      </c>
      <c r="C42" s="13">
        <v>0</v>
      </c>
      <c r="D42" s="29"/>
      <c r="E42" s="43">
        <f>(C42/D59)</f>
        <v>0</v>
      </c>
      <c r="F42" s="13">
        <v>0</v>
      </c>
      <c r="G42" s="29"/>
      <c r="H42" s="43">
        <f>(F42/G59)</f>
        <v>0</v>
      </c>
      <c r="I42" s="13">
        <f t="shared" ref="I42:I43" si="4">(C42-F42)</f>
        <v>0</v>
      </c>
      <c r="J42" s="29"/>
      <c r="K42" s="50">
        <f>(I42/J59)</f>
        <v>0</v>
      </c>
      <c r="L42" s="46" t="s">
        <v>51</v>
      </c>
    </row>
    <row r="43" spans="1:12" x14ac:dyDescent="0.35">
      <c r="A43" s="24"/>
      <c r="B43" s="26" t="s">
        <v>67</v>
      </c>
      <c r="C43" s="13">
        <v>0</v>
      </c>
      <c r="D43" s="29"/>
      <c r="E43" s="43">
        <f>(C43/D59)</f>
        <v>0</v>
      </c>
      <c r="F43" s="13">
        <v>0</v>
      </c>
      <c r="G43" s="29"/>
      <c r="H43" s="43">
        <f>(F43/G59)</f>
        <v>0</v>
      </c>
      <c r="I43" s="13">
        <f t="shared" si="4"/>
        <v>0</v>
      </c>
      <c r="J43" s="29"/>
      <c r="K43" s="50">
        <f>(I43/J59)</f>
        <v>0</v>
      </c>
      <c r="L43" s="46" t="s">
        <v>51</v>
      </c>
    </row>
    <row r="44" spans="1:12" x14ac:dyDescent="0.35">
      <c r="A44" s="24"/>
      <c r="B44" s="15" t="s">
        <v>35</v>
      </c>
      <c r="C44" s="13"/>
      <c r="D44" s="29">
        <f>SUM(C39:C43)</f>
        <v>2150000</v>
      </c>
      <c r="E44" s="43">
        <f>(D44/D59)</f>
        <v>0.42339503741630563</v>
      </c>
      <c r="F44" s="13"/>
      <c r="G44" s="29">
        <f>SUM(F39:F43)</f>
        <v>1580000</v>
      </c>
      <c r="H44" s="43">
        <f>(G44/G59)</f>
        <v>0.27511753438969178</v>
      </c>
      <c r="I44" s="13"/>
      <c r="J44" s="29">
        <f>(D44-G44)</f>
        <v>570000</v>
      </c>
      <c r="K44" s="50">
        <f>(J44/J59)</f>
        <v>-0.8571428571428571</v>
      </c>
      <c r="L44" s="46" t="s">
        <v>52</v>
      </c>
    </row>
    <row r="45" spans="1:12" x14ac:dyDescent="0.35">
      <c r="A45" s="24"/>
      <c r="B45" s="15"/>
      <c r="C45" s="13"/>
      <c r="D45" s="29"/>
      <c r="E45" s="36"/>
      <c r="F45" s="13"/>
      <c r="G45" s="29"/>
      <c r="H45" s="36"/>
      <c r="I45" s="13"/>
      <c r="J45" s="29"/>
      <c r="K45" s="51"/>
      <c r="L45" s="48"/>
    </row>
    <row r="46" spans="1:12" ht="15.5" x14ac:dyDescent="0.35">
      <c r="A46" s="24"/>
      <c r="B46" s="23" t="s">
        <v>5</v>
      </c>
      <c r="C46" s="13"/>
      <c r="D46" s="29"/>
      <c r="E46" s="36"/>
      <c r="F46" s="13"/>
      <c r="G46" s="29"/>
      <c r="H46" s="36"/>
      <c r="I46" s="13"/>
      <c r="J46" s="29"/>
      <c r="K46" s="51"/>
      <c r="L46" s="48"/>
    </row>
    <row r="47" spans="1:12" x14ac:dyDescent="0.35">
      <c r="A47" s="24"/>
      <c r="B47" s="15" t="s">
        <v>29</v>
      </c>
      <c r="C47" s="13">
        <v>0</v>
      </c>
      <c r="D47" s="29"/>
      <c r="E47" s="43">
        <f>(C47/D59)</f>
        <v>0</v>
      </c>
      <c r="F47" s="13">
        <v>0</v>
      </c>
      <c r="G47" s="29"/>
      <c r="H47" s="43">
        <f>(F47/G59)</f>
        <v>0</v>
      </c>
      <c r="I47" s="13">
        <f t="shared" ref="I47" si="5">(C47-F47)</f>
        <v>0</v>
      </c>
      <c r="J47" s="29"/>
      <c r="K47" s="50">
        <f>(I47/J59)</f>
        <v>0</v>
      </c>
      <c r="L47" s="48" t="s">
        <v>52</v>
      </c>
    </row>
    <row r="48" spans="1:12" x14ac:dyDescent="0.35">
      <c r="A48" s="24"/>
      <c r="B48" s="15" t="s">
        <v>30</v>
      </c>
      <c r="C48" s="13">
        <v>0</v>
      </c>
      <c r="D48" s="29"/>
      <c r="E48" s="43">
        <f>(C48/D59)</f>
        <v>0</v>
      </c>
      <c r="F48" s="13">
        <v>0</v>
      </c>
      <c r="G48" s="29"/>
      <c r="H48" s="43">
        <f>(F48/G59)</f>
        <v>0</v>
      </c>
      <c r="I48" s="13">
        <f>(C48-F48)</f>
        <v>0</v>
      </c>
      <c r="J48" s="29"/>
      <c r="K48" s="50">
        <f>(I48/J59)</f>
        <v>0</v>
      </c>
      <c r="L48" s="48" t="s">
        <v>51</v>
      </c>
    </row>
    <row r="49" spans="1:12" x14ac:dyDescent="0.35">
      <c r="A49" s="24"/>
      <c r="B49" s="15" t="s">
        <v>31</v>
      </c>
      <c r="C49" s="13">
        <v>0</v>
      </c>
      <c r="D49" s="29"/>
      <c r="E49" s="43">
        <f>(C49/D59)</f>
        <v>0</v>
      </c>
      <c r="F49" s="13">
        <v>0</v>
      </c>
      <c r="G49" s="29"/>
      <c r="H49" s="43">
        <f>(F49/G59)</f>
        <v>0</v>
      </c>
      <c r="I49" s="13">
        <f>(C49-F49)</f>
        <v>0</v>
      </c>
      <c r="J49" s="29"/>
      <c r="K49" s="50">
        <f>(I49/J59)</f>
        <v>0</v>
      </c>
      <c r="L49" s="48" t="s">
        <v>51</v>
      </c>
    </row>
    <row r="50" spans="1:12" x14ac:dyDescent="0.35">
      <c r="A50" s="24"/>
      <c r="B50" s="15" t="s">
        <v>41</v>
      </c>
      <c r="C50" s="13">
        <v>0</v>
      </c>
      <c r="D50" s="29"/>
      <c r="E50" s="43">
        <f>(C50/D59)</f>
        <v>0</v>
      </c>
      <c r="F50" s="13">
        <v>0</v>
      </c>
      <c r="G50" s="29"/>
      <c r="H50" s="43">
        <f>(F50/G59)</f>
        <v>0</v>
      </c>
      <c r="I50" s="13">
        <f>(C50-F50)</f>
        <v>0</v>
      </c>
      <c r="J50" s="29"/>
      <c r="K50" s="50">
        <f>(I50/J59)</f>
        <v>0</v>
      </c>
      <c r="L50" s="48" t="s">
        <v>51</v>
      </c>
    </row>
    <row r="51" spans="1:12" x14ac:dyDescent="0.35">
      <c r="A51" s="24"/>
      <c r="B51" s="15" t="s">
        <v>36</v>
      </c>
      <c r="C51" s="13"/>
      <c r="D51" s="29">
        <f>SUM(C47:C50)</f>
        <v>0</v>
      </c>
      <c r="E51" s="43">
        <f>(D51/D59)</f>
        <v>0</v>
      </c>
      <c r="F51" s="13"/>
      <c r="G51" s="29">
        <f>SUM(F47:F50)</f>
        <v>0</v>
      </c>
      <c r="H51" s="43">
        <f>(G51/G59)</f>
        <v>0</v>
      </c>
      <c r="I51" s="13"/>
      <c r="J51" s="29">
        <f>(D51-G51)</f>
        <v>0</v>
      </c>
      <c r="K51" s="50">
        <f>(J51/J59)</f>
        <v>0</v>
      </c>
      <c r="L51" s="48" t="s">
        <v>51</v>
      </c>
    </row>
    <row r="52" spans="1:12" ht="15.5" x14ac:dyDescent="0.35">
      <c r="A52" s="12" t="s">
        <v>37</v>
      </c>
      <c r="B52" s="15"/>
      <c r="C52" s="13"/>
      <c r="D52" s="29">
        <f>SUM(D44:D51)</f>
        <v>2150000</v>
      </c>
      <c r="E52" s="43">
        <f>(D52/D59)</f>
        <v>0.42339503741630563</v>
      </c>
      <c r="F52" s="13"/>
      <c r="G52" s="29">
        <f>SUM(G44:G51)</f>
        <v>1580000</v>
      </c>
      <c r="H52" s="43">
        <f>(G52/G59)</f>
        <v>0.27511753438969178</v>
      </c>
      <c r="I52" s="13"/>
      <c r="J52" s="29">
        <f>(D52-G52)</f>
        <v>570000</v>
      </c>
      <c r="K52" s="50">
        <f>(J52/J59)</f>
        <v>-0.8571428571428571</v>
      </c>
      <c r="L52" s="48" t="s">
        <v>52</v>
      </c>
    </row>
    <row r="53" spans="1:12" x14ac:dyDescent="0.35">
      <c r="A53" s="25"/>
      <c r="B53" s="15"/>
      <c r="C53" s="13"/>
      <c r="D53" s="29"/>
      <c r="E53" s="36"/>
      <c r="F53" s="13"/>
      <c r="G53" s="29"/>
      <c r="H53" s="36"/>
      <c r="I53" s="13"/>
      <c r="J53" s="29"/>
      <c r="K53" s="51"/>
      <c r="L53" s="48"/>
    </row>
    <row r="54" spans="1:12" ht="18.5" x14ac:dyDescent="0.45">
      <c r="A54" s="136" t="s">
        <v>53</v>
      </c>
      <c r="B54" s="137"/>
      <c r="C54" s="13"/>
      <c r="D54" s="29"/>
      <c r="E54" s="36"/>
      <c r="F54" s="13"/>
      <c r="G54" s="29"/>
      <c r="H54" s="36"/>
      <c r="I54" s="13"/>
      <c r="J54" s="29"/>
      <c r="K54" s="51"/>
      <c r="L54" s="48"/>
    </row>
    <row r="55" spans="1:12" x14ac:dyDescent="0.35">
      <c r="A55" s="24"/>
      <c r="B55" s="26" t="s">
        <v>54</v>
      </c>
      <c r="C55" s="13"/>
      <c r="D55" s="29">
        <f>(D35-D52)</f>
        <v>2928000</v>
      </c>
      <c r="E55" s="43">
        <f>(D55/D59)</f>
        <v>0.57660496258369431</v>
      </c>
      <c r="F55" s="13"/>
      <c r="G55" s="29">
        <f>(G35-G52)</f>
        <v>4163000</v>
      </c>
      <c r="H55" s="43">
        <f>(G55/G59)</f>
        <v>0.72488246561030822</v>
      </c>
      <c r="I55" s="13"/>
      <c r="J55" s="29">
        <f>(D55-G55)</f>
        <v>-1235000</v>
      </c>
      <c r="K55" s="50">
        <f>(J55/J59)</f>
        <v>1.8571428571428572</v>
      </c>
      <c r="L55" s="48" t="s">
        <v>51</v>
      </c>
    </row>
    <row r="56" spans="1:12" x14ac:dyDescent="0.35">
      <c r="A56" s="24"/>
      <c r="B56" s="26" t="s">
        <v>57</v>
      </c>
      <c r="C56" s="13"/>
      <c r="D56" s="29">
        <v>0</v>
      </c>
      <c r="E56" s="43">
        <f>(D56/D59)</f>
        <v>0</v>
      </c>
      <c r="F56" s="13"/>
      <c r="G56" s="29">
        <v>0</v>
      </c>
      <c r="H56" s="43">
        <f>(G56/G59)</f>
        <v>0</v>
      </c>
      <c r="I56" s="13"/>
      <c r="J56" s="29">
        <f t="shared" ref="J56:J57" si="6">(D56-G56)</f>
        <v>0</v>
      </c>
      <c r="K56" s="50">
        <f>(J56/J59)</f>
        <v>0</v>
      </c>
      <c r="L56" s="48" t="s">
        <v>51</v>
      </c>
    </row>
    <row r="57" spans="1:12" ht="15.5" x14ac:dyDescent="0.35">
      <c r="A57" s="12" t="s">
        <v>55</v>
      </c>
      <c r="B57" s="15"/>
      <c r="C57" s="13"/>
      <c r="D57" s="29">
        <f>SUM(D55:D56)</f>
        <v>2928000</v>
      </c>
      <c r="E57" s="43">
        <f>(D57/D59)</f>
        <v>0.57660496258369431</v>
      </c>
      <c r="F57" s="13"/>
      <c r="G57" s="29">
        <f>SUM(G55:G56)</f>
        <v>4163000</v>
      </c>
      <c r="H57" s="43">
        <f>(G57/G59)</f>
        <v>0.72488246561030822</v>
      </c>
      <c r="I57" s="13"/>
      <c r="J57" s="29">
        <f t="shared" si="6"/>
        <v>-1235000</v>
      </c>
      <c r="K57" s="50">
        <f>(J57/J59)</f>
        <v>1.8571428571428572</v>
      </c>
      <c r="L57" s="48" t="s">
        <v>51</v>
      </c>
    </row>
    <row r="58" spans="1:12" x14ac:dyDescent="0.35">
      <c r="A58" s="24"/>
      <c r="B58" s="26"/>
      <c r="C58" s="13"/>
      <c r="D58" s="29"/>
      <c r="E58" s="36"/>
      <c r="F58" s="13"/>
      <c r="G58" s="29"/>
      <c r="H58" s="36"/>
      <c r="I58" s="13"/>
      <c r="J58" s="29"/>
      <c r="K58" s="51"/>
      <c r="L58" s="48"/>
    </row>
    <row r="59" spans="1:12" ht="15" thickBot="1" x14ac:dyDescent="0.4">
      <c r="A59" s="27" t="s">
        <v>56</v>
      </c>
      <c r="B59" s="28"/>
      <c r="C59" s="16"/>
      <c r="D59" s="30">
        <f>SUM(D52,D57)</f>
        <v>5078000</v>
      </c>
      <c r="E59" s="45">
        <f>(D59/D59)</f>
        <v>1</v>
      </c>
      <c r="F59" s="16"/>
      <c r="G59" s="30">
        <f>SUM(G52,G57)</f>
        <v>5743000</v>
      </c>
      <c r="H59" s="45">
        <f>(G59/G59)</f>
        <v>1</v>
      </c>
      <c r="I59" s="16"/>
      <c r="J59" s="30">
        <f t="shared" ref="J59" si="7">(D59-G59)</f>
        <v>-665000</v>
      </c>
      <c r="K59" s="45">
        <f>(J59/J59)</f>
        <v>1</v>
      </c>
      <c r="L59" s="49" t="s">
        <v>51</v>
      </c>
    </row>
    <row r="60" spans="1:12" ht="15.5" thickTop="1" thickBot="1" x14ac:dyDescent="0.4"/>
    <row r="61" spans="1:12" ht="15" customHeight="1" thickBot="1" x14ac:dyDescent="0.4">
      <c r="B61" s="2" t="s">
        <v>38</v>
      </c>
      <c r="C61" s="3"/>
      <c r="D61" s="3"/>
      <c r="E61" s="38"/>
      <c r="F61" s="59" t="s">
        <v>39</v>
      </c>
      <c r="G61" s="60"/>
      <c r="H61" s="60"/>
      <c r="I61" s="61"/>
    </row>
    <row r="62" spans="1:12" ht="15" thickBot="1" x14ac:dyDescent="0.4">
      <c r="B62" s="3"/>
      <c r="C62" s="3"/>
      <c r="D62" s="3"/>
      <c r="E62" s="39"/>
      <c r="F62" s="1"/>
      <c r="G62" s="3"/>
      <c r="H62" s="39"/>
    </row>
    <row r="63" spans="1:12" ht="15" thickBot="1" x14ac:dyDescent="0.4">
      <c r="B63" s="3"/>
      <c r="C63" s="3"/>
      <c r="D63" s="3"/>
      <c r="E63" s="39"/>
      <c r="F63" s="1"/>
      <c r="G63" s="3"/>
      <c r="H63" s="39"/>
    </row>
    <row r="64" spans="1:12" ht="15" thickBot="1" x14ac:dyDescent="0.4">
      <c r="B64" s="3"/>
      <c r="C64" s="3"/>
      <c r="D64" s="3"/>
      <c r="E64" s="39"/>
      <c r="F64" s="1"/>
      <c r="G64" s="3"/>
      <c r="H64" s="39"/>
    </row>
    <row r="65" spans="2:9" ht="15" thickBot="1" x14ac:dyDescent="0.4">
      <c r="B65" s="4"/>
      <c r="C65" s="3"/>
      <c r="D65" s="3"/>
      <c r="E65" s="40"/>
      <c r="F65" s="4"/>
      <c r="G65" s="4"/>
      <c r="H65" s="4"/>
      <c r="I65" s="4"/>
    </row>
    <row r="66" spans="2:9" ht="15" thickBot="1" x14ac:dyDescent="0.4">
      <c r="B66" s="5" t="s">
        <v>78</v>
      </c>
      <c r="C66" s="3"/>
      <c r="D66" s="3"/>
      <c r="E66" s="41"/>
      <c r="F66" s="62" t="s">
        <v>79</v>
      </c>
      <c r="G66" s="63"/>
      <c r="H66" s="63"/>
      <c r="I66" s="63"/>
    </row>
    <row r="67" spans="2:9" ht="15" thickBot="1" x14ac:dyDescent="0.4">
      <c r="B67" s="5" t="s">
        <v>64</v>
      </c>
      <c r="F67" s="63" t="s">
        <v>40</v>
      </c>
      <c r="G67" s="63"/>
      <c r="H67" s="63"/>
      <c r="I67" s="63"/>
    </row>
  </sheetData>
  <mergeCells count="13">
    <mergeCell ref="A36:L36"/>
    <mergeCell ref="F61:I61"/>
    <mergeCell ref="F66:I66"/>
    <mergeCell ref="F67:I67"/>
    <mergeCell ref="A1:L1"/>
    <mergeCell ref="A2:L2"/>
    <mergeCell ref="A3:B3"/>
    <mergeCell ref="C3:D3"/>
    <mergeCell ref="F3:G3"/>
    <mergeCell ref="I3:J3"/>
    <mergeCell ref="A4:B4"/>
    <mergeCell ref="A37:B37"/>
    <mergeCell ref="A54:B54"/>
  </mergeCells>
  <pageMargins left="0.25" right="0.25" top="0.75" bottom="0.75" header="0.3" footer="0.3"/>
  <pageSetup paperSize="9" scale="51" fitToHeight="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Esquema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Calva</dc:creator>
  <cp:lastModifiedBy>Manuel Calva</cp:lastModifiedBy>
  <cp:lastPrinted>2017-09-25T00:17:26Z</cp:lastPrinted>
  <dcterms:created xsi:type="dcterms:W3CDTF">2017-08-21T19:25:53Z</dcterms:created>
  <dcterms:modified xsi:type="dcterms:W3CDTF">2017-09-25T00:21:48Z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b4d29daf-4ce8-4260-92fc-451a109456d8</vt:lpwstr>
  </property>
</Properties>
</file>