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19200" windowHeight="8870" xr2:uid="{10BB664F-297D-45C3-BFAA-DD7C509FE31E}"/>
  </bookViews>
  <sheets>
    <sheet name="Balance" sheetId="9" r:id="rId1"/>
    <sheet name="Resultados" sheetId="12" r:id="rId2"/>
    <sheet name="Índice" sheetId="1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9" l="1"/>
  <c r="I47" i="9"/>
  <c r="J44" i="9"/>
  <c r="I40" i="9"/>
  <c r="I39" i="9"/>
  <c r="I30" i="9"/>
  <c r="I29" i="9"/>
  <c r="I18" i="9"/>
  <c r="F4" i="11" l="1"/>
  <c r="C30" i="11"/>
  <c r="F30" i="11" s="1"/>
  <c r="C26" i="11"/>
  <c r="C29" i="11" s="1"/>
  <c r="F29" i="11" s="1"/>
  <c r="C28" i="11"/>
  <c r="C27" i="11" s="1"/>
  <c r="F27" i="11" s="1"/>
  <c r="C22" i="11"/>
  <c r="F22" i="11" s="1"/>
  <c r="C24" i="11"/>
  <c r="C23" i="11" s="1"/>
  <c r="F23" i="11" s="1"/>
  <c r="C19" i="11"/>
  <c r="F19" i="11" s="1"/>
  <c r="C18" i="11"/>
  <c r="F18" i="11" s="1"/>
  <c r="F26" i="11" l="1"/>
  <c r="F24" i="11"/>
  <c r="F28" i="11"/>
  <c r="C25" i="11"/>
  <c r="F25" i="11" s="1"/>
  <c r="C4" i="11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9" i="12"/>
  <c r="F8" i="12"/>
  <c r="F10" i="12"/>
  <c r="F6" i="12"/>
  <c r="F29" i="12"/>
  <c r="F7" i="12"/>
  <c r="F5" i="12"/>
  <c r="F30" i="12"/>
  <c r="D26" i="12"/>
  <c r="D25" i="12"/>
  <c r="C14" i="12"/>
  <c r="C12" i="12"/>
  <c r="E8" i="12"/>
  <c r="D7" i="12"/>
  <c r="D15" i="12" l="1"/>
  <c r="D16" i="12" s="1"/>
  <c r="E18" i="12" s="1"/>
  <c r="E19" i="12" s="1"/>
  <c r="E24" i="12" s="1"/>
  <c r="E27" i="12" s="1"/>
  <c r="J56" i="9" l="1"/>
  <c r="G51" i="9"/>
  <c r="D51" i="9"/>
  <c r="I50" i="9"/>
  <c r="I49" i="9"/>
  <c r="I48" i="9"/>
  <c r="G44" i="9"/>
  <c r="D44" i="9"/>
  <c r="I43" i="9"/>
  <c r="I42" i="9"/>
  <c r="I41" i="9"/>
  <c r="G34" i="9"/>
  <c r="D34" i="9"/>
  <c r="I33" i="9"/>
  <c r="I32" i="9"/>
  <c r="I31" i="9"/>
  <c r="I28" i="9"/>
  <c r="I27" i="9"/>
  <c r="I25" i="9"/>
  <c r="G22" i="9"/>
  <c r="D22" i="9"/>
  <c r="I21" i="9"/>
  <c r="I20" i="9"/>
  <c r="I19" i="9"/>
  <c r="I17" i="9"/>
  <c r="G14" i="9"/>
  <c r="I13" i="9"/>
  <c r="I12" i="9"/>
  <c r="I11" i="9"/>
  <c r="I10" i="9"/>
  <c r="I9" i="9"/>
  <c r="I8" i="9"/>
  <c r="I7" i="9"/>
  <c r="C13" i="11" l="1"/>
  <c r="F13" i="11" s="1"/>
  <c r="C31" i="11"/>
  <c r="F31" i="11" s="1"/>
  <c r="J34" i="9"/>
  <c r="G35" i="9"/>
  <c r="H34" i="9" s="1"/>
  <c r="D52" i="9"/>
  <c r="J22" i="9"/>
  <c r="J51" i="9"/>
  <c r="G52" i="9"/>
  <c r="G55" i="9" l="1"/>
  <c r="H14" i="9"/>
  <c r="H21" i="9"/>
  <c r="H20" i="9"/>
  <c r="H19" i="9"/>
  <c r="H18" i="9"/>
  <c r="H17" i="9"/>
  <c r="H35" i="9"/>
  <c r="H33" i="9"/>
  <c r="H32" i="9"/>
  <c r="H31" i="9"/>
  <c r="H30" i="9"/>
  <c r="H29" i="9"/>
  <c r="H28" i="9"/>
  <c r="H27" i="9"/>
  <c r="H25" i="9"/>
  <c r="H13" i="9"/>
  <c r="H12" i="9"/>
  <c r="H11" i="9"/>
  <c r="H10" i="9"/>
  <c r="H9" i="9"/>
  <c r="H8" i="9"/>
  <c r="H7" i="9"/>
  <c r="H6" i="9"/>
  <c r="H22" i="9"/>
  <c r="G57" i="9" l="1"/>
  <c r="G59" i="9" l="1"/>
  <c r="H50" i="9" l="1"/>
  <c r="H49" i="9"/>
  <c r="H48" i="9"/>
  <c r="H47" i="9"/>
  <c r="H59" i="9"/>
  <c r="H56" i="9"/>
  <c r="H43" i="9"/>
  <c r="H42" i="9"/>
  <c r="H41" i="9"/>
  <c r="H40" i="9"/>
  <c r="H39" i="9"/>
  <c r="H51" i="9"/>
  <c r="H44" i="9"/>
  <c r="H52" i="9"/>
  <c r="H55" i="9"/>
  <c r="H57" i="9"/>
  <c r="I6" i="9"/>
  <c r="D14" i="9"/>
  <c r="C9" i="11" l="1"/>
  <c r="F9" i="11" s="1"/>
  <c r="C10" i="11"/>
  <c r="F10" i="11" s="1"/>
  <c r="D35" i="9"/>
  <c r="C8" i="11"/>
  <c r="F8" i="11" s="1"/>
  <c r="J14" i="9"/>
  <c r="E13" i="9" l="1"/>
  <c r="D55" i="9"/>
  <c r="D57" i="9" s="1"/>
  <c r="C17" i="11"/>
  <c r="F17" i="11" s="1"/>
  <c r="E25" i="9"/>
  <c r="E35" i="9"/>
  <c r="E12" i="9"/>
  <c r="E27" i="9"/>
  <c r="E22" i="9"/>
  <c r="E9" i="9"/>
  <c r="C32" i="11"/>
  <c r="F32" i="11" s="1"/>
  <c r="E30" i="9"/>
  <c r="E21" i="9"/>
  <c r="E33" i="9"/>
  <c r="E7" i="9"/>
  <c r="E10" i="9"/>
  <c r="C12" i="11"/>
  <c r="F12" i="11" s="1"/>
  <c r="E19" i="9"/>
  <c r="J35" i="9"/>
  <c r="K28" i="9" s="1"/>
  <c r="E18" i="9"/>
  <c r="C5" i="11"/>
  <c r="F5" i="11" s="1"/>
  <c r="E8" i="9"/>
  <c r="E20" i="9"/>
  <c r="E29" i="9"/>
  <c r="E31" i="9"/>
  <c r="E34" i="9"/>
  <c r="E28" i="9"/>
  <c r="E32" i="9"/>
  <c r="E17" i="9"/>
  <c r="E11" i="9"/>
  <c r="E6" i="9"/>
  <c r="E14" i="9"/>
  <c r="J55" i="9" l="1"/>
  <c r="K14" i="9"/>
  <c r="K10" i="9"/>
  <c r="C20" i="11"/>
  <c r="F20" i="11" s="1"/>
  <c r="K34" i="9"/>
  <c r="K30" i="9"/>
  <c r="K20" i="9"/>
  <c r="C14" i="11"/>
  <c r="F14" i="11" s="1"/>
  <c r="K7" i="9"/>
  <c r="K31" i="9"/>
  <c r="K27" i="9"/>
  <c r="K21" i="9"/>
  <c r="K11" i="9"/>
  <c r="K25" i="9"/>
  <c r="K33" i="9"/>
  <c r="K8" i="9"/>
  <c r="K32" i="9"/>
  <c r="K22" i="9"/>
  <c r="K9" i="9"/>
  <c r="K35" i="9"/>
  <c r="K17" i="9"/>
  <c r="K29" i="9"/>
  <c r="K19" i="9"/>
  <c r="K12" i="9"/>
  <c r="K13" i="9"/>
  <c r="K6" i="9"/>
  <c r="K18" i="9"/>
  <c r="D59" i="9"/>
  <c r="E57" i="9" s="1"/>
  <c r="J57" i="9"/>
  <c r="C6" i="11"/>
  <c r="F6" i="11" s="1"/>
  <c r="C15" i="11"/>
  <c r="F15" i="11" s="1"/>
  <c r="E41" i="9" l="1"/>
  <c r="E48" i="9"/>
  <c r="E47" i="9"/>
  <c r="E52" i="9"/>
  <c r="E51" i="9"/>
  <c r="E40" i="9"/>
  <c r="J59" i="9"/>
  <c r="K57" i="9" s="1"/>
  <c r="E50" i="9"/>
  <c r="E56" i="9"/>
  <c r="E39" i="9"/>
  <c r="E49" i="9"/>
  <c r="E42" i="9"/>
  <c r="E59" i="9"/>
  <c r="E43" i="9"/>
  <c r="E44" i="9"/>
  <c r="E55" i="9"/>
  <c r="K47" i="9" l="1"/>
  <c r="K52" i="9"/>
  <c r="K50" i="9"/>
  <c r="K42" i="9"/>
  <c r="K48" i="9"/>
  <c r="K44" i="9"/>
  <c r="K59" i="9"/>
  <c r="K40" i="9"/>
  <c r="K43" i="9"/>
  <c r="K41" i="9"/>
  <c r="K51" i="9"/>
  <c r="K49" i="9"/>
  <c r="K56" i="9"/>
  <c r="K39" i="9"/>
  <c r="K55" i="9"/>
</calcChain>
</file>

<file path=xl/sharedStrings.xml><?xml version="1.0" encoding="utf-8"?>
<sst xmlns="http://schemas.openxmlformats.org/spreadsheetml/2006/main" count="141" uniqueCount="133">
  <si>
    <t>ACTIVO</t>
  </si>
  <si>
    <t>CIRCULANTE</t>
  </si>
  <si>
    <t>FIJO</t>
  </si>
  <si>
    <t>DIFERIDO</t>
  </si>
  <si>
    <t>PASIVO</t>
  </si>
  <si>
    <t>NO CIRCULANTE</t>
  </si>
  <si>
    <t>Caja</t>
  </si>
  <si>
    <t>Bancos</t>
  </si>
  <si>
    <t>Mercancías</t>
  </si>
  <si>
    <t>Clientes</t>
  </si>
  <si>
    <t>Documentos por cobrar</t>
  </si>
  <si>
    <t>Terrenos</t>
  </si>
  <si>
    <t>Edificios</t>
  </si>
  <si>
    <t>Mobiliario y equipo</t>
  </si>
  <si>
    <t>Equipo de cómputo</t>
  </si>
  <si>
    <t>Equipo de entrega</t>
  </si>
  <si>
    <t>Depósitos en garantía</t>
  </si>
  <si>
    <t>Gastos de instalación</t>
  </si>
  <si>
    <t>Gastos de organización</t>
  </si>
  <si>
    <t>Papelería y útiles</t>
  </si>
  <si>
    <t>Propaganda y publicidad</t>
  </si>
  <si>
    <t>Primas de seguros</t>
  </si>
  <si>
    <t>Rentas pagadas por anticipados</t>
  </si>
  <si>
    <t>Intereses pagados por anticipado</t>
  </si>
  <si>
    <t>Proveedores</t>
  </si>
  <si>
    <t>Documentos por pagar</t>
  </si>
  <si>
    <t>Acreedores diversos</t>
  </si>
  <si>
    <t>Intereses cobrados por anticipado</t>
  </si>
  <si>
    <t>Rentas cobradas por anticipado</t>
  </si>
  <si>
    <t>TOTAL Capital Circulante</t>
  </si>
  <si>
    <t>TOTAL Capital Fijo</t>
  </si>
  <si>
    <t>TOTAL Capital Diferido</t>
  </si>
  <si>
    <t>TOTAL Pasivo circulante</t>
  </si>
  <si>
    <t>TOTAL Pasivo no Circulante</t>
  </si>
  <si>
    <t>TOTAL PASIVO</t>
  </si>
  <si>
    <t>Balance autorizado por:</t>
  </si>
  <si>
    <t>Balance elaborado por:</t>
  </si>
  <si>
    <t>Contador general</t>
  </si>
  <si>
    <t>Documentos por pagar a largo plazo</t>
  </si>
  <si>
    <t>TOTAL ACTIVO</t>
  </si>
  <si>
    <t>Cuenta</t>
  </si>
  <si>
    <t>Año actual</t>
  </si>
  <si>
    <t>Diferencias</t>
  </si>
  <si>
    <t>Alteraciones</t>
  </si>
  <si>
    <t>Año anterior</t>
  </si>
  <si>
    <t>Deudores diversos</t>
  </si>
  <si>
    <t>Inversiones temporales</t>
  </si>
  <si>
    <t>CAPITAL CONTABLE</t>
  </si>
  <si>
    <t>Capital Social Contable</t>
  </si>
  <si>
    <t>TOTAL CAPITAL CONTABLE</t>
  </si>
  <si>
    <t>TOTAL PASIVO + CAPITAL CONTABLE</t>
  </si>
  <si>
    <t>Utilidad/Pérdida neta del ejercicio</t>
  </si>
  <si>
    <t>Gerente General</t>
  </si>
  <si>
    <t>Porcentual</t>
  </si>
  <si>
    <t>Anticipo de clientes</t>
  </si>
  <si>
    <t>Anticipo a proveedores</t>
  </si>
  <si>
    <t>Inversiones permanentes</t>
  </si>
  <si>
    <t>Dr.</t>
  </si>
  <si>
    <t xml:space="preserve">C. P. </t>
  </si>
  <si>
    <t>Razones Financieras (Fórmulas)</t>
  </si>
  <si>
    <t>Resultado</t>
  </si>
  <si>
    <t>Interpretación</t>
  </si>
  <si>
    <t>Razón Estándar</t>
  </si>
  <si>
    <t>Desviaciones (+,-)</t>
  </si>
  <si>
    <t>Benchmarking</t>
  </si>
  <si>
    <t>Nombre</t>
  </si>
  <si>
    <t>Fórmula</t>
  </si>
  <si>
    <t>INDICES DE RENTABILIDAD</t>
  </si>
  <si>
    <t>Margen de utilidad</t>
  </si>
  <si>
    <t>Retorno sobre activos</t>
  </si>
  <si>
    <t>Retorno sobre patrimonio</t>
  </si>
  <si>
    <t>ÍNDICES DE LIQUIDEZ</t>
  </si>
  <si>
    <t>Razón circulante</t>
  </si>
  <si>
    <t>Prueba ácida</t>
  </si>
  <si>
    <t>Capital de trabajo</t>
  </si>
  <si>
    <t>ÍNDICES DE ESTRUCTURA</t>
  </si>
  <si>
    <t>Solvencia</t>
  </si>
  <si>
    <t>Seguridad a largo plazo</t>
  </si>
  <si>
    <t>Inmovilización de capital social</t>
  </si>
  <si>
    <t>Inmovilización de capital contable</t>
  </si>
  <si>
    <t>ÍNDICES DE ENDEUDAMIENTO</t>
  </si>
  <si>
    <t>Apalancamiento</t>
  </si>
  <si>
    <t>Razón de Cobertura de Intereses</t>
  </si>
  <si>
    <t>Cobertura de los cargos fijos</t>
  </si>
  <si>
    <t>Razón de estabilidad financiera</t>
  </si>
  <si>
    <t>ÍNDICES DE ROTACIÓN Y ADMINISTRACIÓN DE ACTIVOS</t>
  </si>
  <si>
    <t>Rotación de cuentas por cobrar</t>
  </si>
  <si>
    <t>Periodo promedio de recaudo</t>
  </si>
  <si>
    <t>Rotación de inventarios</t>
  </si>
  <si>
    <t>Rotación de los activos fijos</t>
  </si>
  <si>
    <t>Rotación de los activos totales</t>
  </si>
  <si>
    <t>Días de cobro</t>
  </si>
  <si>
    <t>Días de pago</t>
  </si>
  <si>
    <t>Promedio diario de ventas</t>
  </si>
  <si>
    <t>Estado de resultados</t>
  </si>
  <si>
    <t>Ventas</t>
  </si>
  <si>
    <t>(-) Devoluciones sobre venta</t>
  </si>
  <si>
    <t>(-) Rebajas sobre venta</t>
  </si>
  <si>
    <t>Ventas netas</t>
  </si>
  <si>
    <t>Inventario inicial</t>
  </si>
  <si>
    <t>Compras</t>
  </si>
  <si>
    <t>(+) Gastos de compra</t>
  </si>
  <si>
    <t>Compras Totales</t>
  </si>
  <si>
    <t>(-) Devoluciones sobre compra</t>
  </si>
  <si>
    <t>(-) Descuentos sobre compra</t>
  </si>
  <si>
    <t>Compras netas</t>
  </si>
  <si>
    <t>Suma o total de mercancías</t>
  </si>
  <si>
    <t>(-) Inventario Final</t>
  </si>
  <si>
    <t>Costo de lo vendido</t>
  </si>
  <si>
    <t>Gastos de venta</t>
  </si>
  <si>
    <t>Gastos de administración</t>
  </si>
  <si>
    <t>Productos financieros</t>
  </si>
  <si>
    <t>Gastos financieros</t>
  </si>
  <si>
    <t>Otros gastos</t>
  </si>
  <si>
    <t>Otros productos</t>
  </si>
  <si>
    <t>Impuesto sobre la renta</t>
  </si>
  <si>
    <t>Participación de los trabajadores en las utilidades</t>
  </si>
  <si>
    <t>Autorizado por:</t>
  </si>
  <si>
    <t>Realizado por:</t>
  </si>
  <si>
    <t>_____________________</t>
  </si>
  <si>
    <t>Propietario</t>
  </si>
  <si>
    <t>Contador General</t>
  </si>
  <si>
    <t>Del 1 enero al 31 de diciembre del 20</t>
  </si>
  <si>
    <t>Porcentaje</t>
  </si>
  <si>
    <t>Resultados</t>
  </si>
  <si>
    <t>Utilidad/Pérdida del ejercicio antes de impuestos</t>
  </si>
  <si>
    <t>Utilidad/Pérdida de operación</t>
  </si>
  <si>
    <t>Utilidad/Pérdida bruta</t>
  </si>
  <si>
    <t>SA de CV</t>
  </si>
  <si>
    <t xml:space="preserve"> S.A de C.V.</t>
  </si>
  <si>
    <t>BALANCE GENERAL COMPARATIVO POR LOS EJERCICIOS TERMINADOS EL 31 DE DICIEMBRE DE LOS AÑOS 20 Y 20</t>
  </si>
  <si>
    <t>Acreedores</t>
  </si>
  <si>
    <t>PTU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</si>
</sst>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6"/>
      <color theme="1"/>
      <name val="Arial"/>
      <family val="2"/>
    </font>
    <font>
      <sz val="6"/>
      <color theme="1"/>
      <name val="Arial"/>
      <family val="2"/>
    </font>
    <font>
      <sz val="6.5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51" xfId="0" applyFont="1" applyBorder="1"/>
    <xf numFmtId="164" fontId="1" fillId="0" borderId="54" xfId="0" applyNumberFormat="1" applyFont="1" applyBorder="1"/>
    <xf numFmtId="164" fontId="1" fillId="0" borderId="55" xfId="0" applyNumberFormat="1" applyFont="1" applyBorder="1"/>
    <xf numFmtId="164" fontId="1" fillId="0" borderId="52" xfId="0" applyNumberFormat="1" applyFont="1" applyBorder="1"/>
    <xf numFmtId="0" fontId="2" fillId="2" borderId="51" xfId="0" applyFont="1" applyFill="1" applyBorder="1"/>
    <xf numFmtId="164" fontId="1" fillId="0" borderId="54" xfId="0" applyNumberFormat="1" applyFont="1" applyFill="1" applyBorder="1"/>
    <xf numFmtId="164" fontId="1" fillId="0" borderId="55" xfId="0" applyNumberFormat="1" applyFont="1" applyFill="1" applyBorder="1"/>
    <xf numFmtId="164" fontId="1" fillId="2" borderId="52" xfId="0" applyNumberFormat="1" applyFont="1" applyFill="1" applyBorder="1"/>
    <xf numFmtId="0" fontId="1" fillId="0" borderId="51" xfId="0" applyFont="1" applyBorder="1"/>
    <xf numFmtId="164" fontId="0" fillId="0" borderId="54" xfId="0" applyNumberFormat="1" applyFont="1" applyBorder="1"/>
    <xf numFmtId="4" fontId="1" fillId="0" borderId="55" xfId="0" applyNumberFormat="1" applyFont="1" applyBorder="1"/>
    <xf numFmtId="4" fontId="1" fillId="0" borderId="55" xfId="0" applyNumberFormat="1" applyFont="1" applyFill="1" applyBorder="1"/>
    <xf numFmtId="164" fontId="0" fillId="0" borderId="54" xfId="0" applyNumberFormat="1" applyBorder="1"/>
    <xf numFmtId="164" fontId="0" fillId="0" borderId="55" xfId="0" applyNumberFormat="1" applyBorder="1"/>
    <xf numFmtId="164" fontId="0" fillId="0" borderId="0" xfId="0" applyNumberFormat="1"/>
    <xf numFmtId="164" fontId="0" fillId="0" borderId="56" xfId="0" applyNumberFormat="1" applyBorder="1"/>
    <xf numFmtId="0" fontId="0" fillId="2" borderId="51" xfId="0" applyFont="1" applyFill="1" applyBorder="1"/>
    <xf numFmtId="164" fontId="0" fillId="2" borderId="52" xfId="0" applyNumberFormat="1" applyFill="1" applyBorder="1"/>
    <xf numFmtId="164" fontId="0" fillId="0" borderId="52" xfId="0" applyNumberFormat="1" applyBorder="1"/>
    <xf numFmtId="0" fontId="0" fillId="3" borderId="53" xfId="0" applyFont="1" applyFill="1" applyBorder="1"/>
    <xf numFmtId="164" fontId="0" fillId="0" borderId="57" xfId="0" applyNumberFormat="1" applyBorder="1"/>
    <xf numFmtId="164" fontId="0" fillId="0" borderId="58" xfId="0" applyNumberFormat="1" applyBorder="1"/>
    <xf numFmtId="164" fontId="0" fillId="3" borderId="43" xfId="0" applyNumberFormat="1" applyFill="1" applyBorder="1"/>
    <xf numFmtId="0" fontId="0" fillId="0" borderId="0" xfId="0" applyAlignment="1">
      <alignment horizontal="center"/>
    </xf>
    <xf numFmtId="0" fontId="0" fillId="0" borderId="59" xfId="0" applyFont="1" applyBorder="1" applyAlignment="1">
      <alignment horizontal="center"/>
    </xf>
    <xf numFmtId="10" fontId="0" fillId="0" borderId="65" xfId="0" applyNumberFormat="1" applyBorder="1"/>
    <xf numFmtId="10" fontId="0" fillId="0" borderId="63" xfId="0" applyNumberFormat="1" applyBorder="1"/>
    <xf numFmtId="10" fontId="0" fillId="0" borderId="64" xfId="0" applyNumberFormat="1" applyBorder="1"/>
    <xf numFmtId="0" fontId="0" fillId="0" borderId="64" xfId="0" applyNumberFormat="1" applyBorder="1"/>
    <xf numFmtId="0" fontId="3" fillId="0" borderId="37" xfId="0" applyFont="1" applyBorder="1" applyAlignment="1">
      <alignment horizontal="center" vertical="center" wrapText="1"/>
    </xf>
    <xf numFmtId="0" fontId="4" fillId="0" borderId="0" xfId="0" applyFont="1"/>
    <xf numFmtId="0" fontId="5" fillId="0" borderId="39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justify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justify" vertical="center" wrapText="1"/>
    </xf>
    <xf numFmtId="0" fontId="6" fillId="0" borderId="3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justify" vertical="center" wrapText="1"/>
    </xf>
    <xf numFmtId="0" fontId="0" fillId="0" borderId="60" xfId="0" applyFont="1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8" fillId="0" borderId="67" xfId="0" applyFont="1" applyBorder="1" applyAlignment="1">
      <alignment horizontal="center"/>
    </xf>
    <xf numFmtId="0" fontId="8" fillId="0" borderId="68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9" fillId="0" borderId="0" xfId="0" applyFont="1"/>
    <xf numFmtId="0" fontId="10" fillId="0" borderId="69" xfId="0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8" fillId="0" borderId="66" xfId="0" applyFont="1" applyBorder="1" applyAlignment="1">
      <alignment horizontal="center"/>
    </xf>
    <xf numFmtId="0" fontId="8" fillId="0" borderId="66" xfId="0" applyFont="1" applyBorder="1" applyAlignment="1">
      <alignment horizontal="center"/>
    </xf>
    <xf numFmtId="0" fontId="8" fillId="0" borderId="66" xfId="0" applyFont="1" applyBorder="1" applyAlignment="1"/>
    <xf numFmtId="0" fontId="8" fillId="0" borderId="16" xfId="0" applyFont="1" applyBorder="1"/>
    <xf numFmtId="0" fontId="8" fillId="0" borderId="17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25" xfId="0" applyFont="1" applyBorder="1"/>
    <xf numFmtId="0" fontId="8" fillId="0" borderId="33" xfId="0" applyFont="1" applyBorder="1"/>
    <xf numFmtId="0" fontId="9" fillId="0" borderId="32" xfId="0" applyFont="1" applyBorder="1" applyAlignment="1">
      <alignment horizontal="center"/>
    </xf>
    <xf numFmtId="0" fontId="11" fillId="0" borderId="3" xfId="0" applyFont="1" applyBorder="1"/>
    <xf numFmtId="0" fontId="11" fillId="0" borderId="9" xfId="0" applyFont="1" applyBorder="1"/>
    <xf numFmtId="0" fontId="11" fillId="0" borderId="12" xfId="0" applyFont="1" applyBorder="1"/>
    <xf numFmtId="0" fontId="11" fillId="0" borderId="13" xfId="0" applyFont="1" applyBorder="1"/>
    <xf numFmtId="0" fontId="11" fillId="0" borderId="26" xfId="0" applyFont="1" applyBorder="1"/>
    <xf numFmtId="0" fontId="11" fillId="0" borderId="31" xfId="0" applyFont="1" applyBorder="1"/>
    <xf numFmtId="0" fontId="9" fillId="0" borderId="29" xfId="0" applyFont="1" applyBorder="1" applyAlignment="1">
      <alignment horizontal="center"/>
    </xf>
    <xf numFmtId="0" fontId="9" fillId="0" borderId="3" xfId="0" applyFont="1" applyBorder="1"/>
    <xf numFmtId="0" fontId="9" fillId="0" borderId="9" xfId="0" applyFont="1" applyBorder="1"/>
    <xf numFmtId="164" fontId="9" fillId="0" borderId="12" xfId="0" applyNumberFormat="1" applyFont="1" applyBorder="1"/>
    <xf numFmtId="164" fontId="9" fillId="0" borderId="13" xfId="0" applyNumberFormat="1" applyFont="1" applyBorder="1"/>
    <xf numFmtId="10" fontId="9" fillId="0" borderId="26" xfId="0" applyNumberFormat="1" applyFont="1" applyBorder="1"/>
    <xf numFmtId="10" fontId="9" fillId="0" borderId="31" xfId="0" applyNumberFormat="1" applyFont="1" applyBorder="1"/>
    <xf numFmtId="164" fontId="9" fillId="0" borderId="26" xfId="0" applyNumberFormat="1" applyFont="1" applyBorder="1"/>
    <xf numFmtId="164" fontId="9" fillId="0" borderId="31" xfId="0" applyNumberFormat="1" applyFont="1" applyBorder="1"/>
    <xf numFmtId="0" fontId="10" fillId="0" borderId="8" xfId="0" applyFont="1" applyBorder="1"/>
    <xf numFmtId="164" fontId="9" fillId="0" borderId="19" xfId="0" applyNumberFormat="1" applyFont="1" applyBorder="1"/>
    <xf numFmtId="164" fontId="9" fillId="0" borderId="14" xfId="0" applyNumberFormat="1" applyFont="1" applyBorder="1"/>
    <xf numFmtId="164" fontId="9" fillId="0" borderId="15" xfId="0" applyNumberFormat="1" applyFont="1" applyBorder="1"/>
    <xf numFmtId="10" fontId="9" fillId="0" borderId="28" xfId="0" applyNumberFormat="1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8" fillId="0" borderId="18" xfId="0" applyFont="1" applyBorder="1"/>
    <xf numFmtId="0" fontId="9" fillId="0" borderId="18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2" xfId="0" applyFont="1" applyBorder="1"/>
    <xf numFmtId="0" fontId="9" fillId="0" borderId="13" xfId="0" applyFont="1" applyBorder="1"/>
    <xf numFmtId="0" fontId="9" fillId="0" borderId="20" xfId="0" applyFont="1" applyBorder="1"/>
    <xf numFmtId="0" fontId="8" fillId="0" borderId="12" xfId="0" applyFont="1" applyBorder="1"/>
    <xf numFmtId="0" fontId="10" fillId="0" borderId="14" xfId="0" applyFont="1" applyBorder="1"/>
    <xf numFmtId="0" fontId="9" fillId="0" borderId="15" xfId="0" applyFont="1" applyBorder="1"/>
    <xf numFmtId="0" fontId="9" fillId="0" borderId="14" xfId="0" applyFont="1" applyBorder="1"/>
    <xf numFmtId="0" fontId="9" fillId="0" borderId="30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wrapText="1"/>
    </xf>
    <xf numFmtId="0" fontId="13" fillId="0" borderId="27" xfId="0" applyFont="1" applyBorder="1" applyAlignment="1">
      <alignment wrapText="1"/>
    </xf>
    <xf numFmtId="0" fontId="12" fillId="0" borderId="22" xfId="0" applyFont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0" fontId="12" fillId="0" borderId="24" xfId="0" applyFont="1" applyBorder="1" applyAlignment="1">
      <alignment horizontal="center" wrapText="1"/>
    </xf>
    <xf numFmtId="0" fontId="13" fillId="0" borderId="0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2" fillId="0" borderId="2" xfId="0" applyFont="1" applyBorder="1" applyAlignment="1">
      <alignment horizontal="center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D2030C0-78CF-4078-9BED-5D2AE61953D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619125</xdr:colOff>
      <xdr:row>3</xdr:row>
      <xdr:rowOff>22225</xdr:rowOff>
    </xdr:from>
    <xdr:ext cx="494879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5FBB12F-90DF-485C-9A61-DF06B2718B64}"/>
                </a:ext>
              </a:extLst>
            </xdr:cNvPr>
            <xdr:cNvSpPr txBox="1"/>
          </xdr:nvSpPr>
          <xdr:spPr>
            <a:xfrm>
              <a:off x="2149475" y="60642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5FBB12F-90DF-485C-9A61-DF06B2718B64}"/>
                </a:ext>
              </a:extLst>
            </xdr:cNvPr>
            <xdr:cNvSpPr txBox="1"/>
          </xdr:nvSpPr>
          <xdr:spPr>
            <a:xfrm>
              <a:off x="2149475" y="60642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𝑁𝑒𝑡𝑎)/(𝑉𝑒𝑛𝑡𝑎𝑠 𝑁𝑒𝑡𝑎𝑠)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625475</xdr:colOff>
      <xdr:row>4</xdr:row>
      <xdr:rowOff>22225</xdr:rowOff>
    </xdr:from>
    <xdr:ext cx="494879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5821EEA1-41B5-41A3-89A6-FB867DBCD096}"/>
                </a:ext>
              </a:extLst>
            </xdr:cNvPr>
            <xdr:cNvSpPr txBox="1"/>
          </xdr:nvSpPr>
          <xdr:spPr>
            <a:xfrm>
              <a:off x="2155825" y="84137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5821EEA1-41B5-41A3-89A6-FB867DBCD096}"/>
                </a:ext>
              </a:extLst>
            </xdr:cNvPr>
            <xdr:cNvSpPr txBox="1"/>
          </xdr:nvSpPr>
          <xdr:spPr>
            <a:xfrm>
              <a:off x="2155825" y="84137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587375</xdr:colOff>
      <xdr:row>5</xdr:row>
      <xdr:rowOff>15875</xdr:rowOff>
    </xdr:from>
    <xdr:ext cx="600164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6CB9A47-DCAF-4427-96A9-2CE820C4DA56}"/>
                </a:ext>
              </a:extLst>
            </xdr:cNvPr>
            <xdr:cNvSpPr txBox="1"/>
          </xdr:nvSpPr>
          <xdr:spPr>
            <a:xfrm>
              <a:off x="2117725" y="1063625"/>
              <a:ext cx="60016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𝐶𝑜𝑛𝑡𝑎𝑏𝑙𝑒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6CB9A47-DCAF-4427-96A9-2CE820C4DA56}"/>
                </a:ext>
              </a:extLst>
            </xdr:cNvPr>
            <xdr:cNvSpPr txBox="1"/>
          </xdr:nvSpPr>
          <xdr:spPr>
            <a:xfrm>
              <a:off x="2117725" y="1063625"/>
              <a:ext cx="60016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𝑁𝑒𝑡𝑎)/(𝐶𝑎𝑝𝑖𝑡𝑎𝑙 𝐶𝑜𝑛𝑡𝑎𝑏𝑙𝑒)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593725</xdr:colOff>
      <xdr:row>7</xdr:row>
      <xdr:rowOff>9525</xdr:rowOff>
    </xdr:from>
    <xdr:ext cx="63716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770F5C9-CBA3-4060-AE07-B584D3F95B64}"/>
                </a:ext>
              </a:extLst>
            </xdr:cNvPr>
            <xdr:cNvSpPr txBox="1"/>
          </xdr:nvSpPr>
          <xdr:spPr>
            <a:xfrm>
              <a:off x="2124075" y="1482725"/>
              <a:ext cx="63716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𝐶𝑖𝑟𝑐𝑢𝑙𝑎𝑛𝑡𝑒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𝐶𝑖𝑟𝑐𝑢𝑙𝑎𝑛𝑡𝑒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770F5C9-CBA3-4060-AE07-B584D3F95B64}"/>
                </a:ext>
              </a:extLst>
            </xdr:cNvPr>
            <xdr:cNvSpPr txBox="1"/>
          </xdr:nvSpPr>
          <xdr:spPr>
            <a:xfrm>
              <a:off x="2124075" y="1482725"/>
              <a:ext cx="63716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(𝐴𝑐𝑡𝑖𝑣𝑜 𝐶𝑖𝑟𝑐𝑢𝑙𝑎𝑛𝑡𝑒)/(𝑃𝑎𝑠𝑖𝑣𝑜 𝐶𝑖𝑟𝑐𝑢𝑙𝑎𝑛𝑡𝑒)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631825</xdr:colOff>
      <xdr:row>11</xdr:row>
      <xdr:rowOff>22225</xdr:rowOff>
    </xdr:from>
    <xdr:ext cx="4560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51F5236-D7D2-4B5E-856A-ED781E96A76E}"/>
                </a:ext>
              </a:extLst>
            </xdr:cNvPr>
            <xdr:cNvSpPr txBox="1"/>
          </xdr:nvSpPr>
          <xdr:spPr>
            <a:xfrm>
              <a:off x="2162175" y="230822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51F5236-D7D2-4B5E-856A-ED781E96A76E}"/>
                </a:ext>
              </a:extLst>
            </xdr:cNvPr>
            <xdr:cNvSpPr txBox="1"/>
          </xdr:nvSpPr>
          <xdr:spPr>
            <a:xfrm>
              <a:off x="2162175" y="230822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𝑇𝑜𝑡𝑎𝑙)/(𝑃𝑎𝑠𝑖𝑣𝑜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574675</xdr:colOff>
      <xdr:row>12</xdr:row>
      <xdr:rowOff>22225</xdr:rowOff>
    </xdr:from>
    <xdr:ext cx="583686" cy="1896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C8497A9-CAA3-4A10-BFE9-245BE748EE15}"/>
                </a:ext>
              </a:extLst>
            </xdr:cNvPr>
            <xdr:cNvSpPr txBox="1"/>
          </xdr:nvSpPr>
          <xdr:spPr>
            <a:xfrm>
              <a:off x="2105025" y="2524125"/>
              <a:ext cx="583686" cy="189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C8497A9-CAA3-4A10-BFE9-245BE748EE15}"/>
                </a:ext>
              </a:extLst>
            </xdr:cNvPr>
            <xdr:cNvSpPr txBox="1"/>
          </xdr:nvSpPr>
          <xdr:spPr>
            <a:xfrm>
              <a:off x="2105025" y="2524125"/>
              <a:ext cx="583686" cy="189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𝑁𝑒𝑡𝑜)/(𝑃𝑎𝑠𝑖𝑣𝑜 𝐹𝑖𝑗𝑜)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612775</xdr:colOff>
      <xdr:row>16</xdr:row>
      <xdr:rowOff>9525</xdr:rowOff>
    </xdr:from>
    <xdr:ext cx="4560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BE70A2A-9637-4EA1-89CE-32E41BF279AC}"/>
                </a:ext>
              </a:extLst>
            </xdr:cNvPr>
            <xdr:cNvSpPr txBox="1"/>
          </xdr:nvSpPr>
          <xdr:spPr>
            <a:xfrm>
              <a:off x="2143125" y="338772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BE70A2A-9637-4EA1-89CE-32E41BF279AC}"/>
                </a:ext>
              </a:extLst>
            </xdr:cNvPr>
            <xdr:cNvSpPr txBox="1"/>
          </xdr:nvSpPr>
          <xdr:spPr>
            <a:xfrm>
              <a:off x="2143125" y="338772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𝑃𝑎𝑠𝑖𝑣𝑜 𝑇𝑜𝑡𝑎𝑙)/(𝐴𝑐𝑡𝑖𝑣𝑜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15875</xdr:colOff>
      <xdr:row>18</xdr:row>
      <xdr:rowOff>15875</xdr:rowOff>
    </xdr:from>
    <xdr:ext cx="1677126" cy="1919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E2611BB4-D1E0-444A-ABAD-7E48DF40E53D}"/>
                </a:ext>
              </a:extLst>
            </xdr:cNvPr>
            <xdr:cNvSpPr txBox="1"/>
          </xdr:nvSpPr>
          <xdr:spPr>
            <a:xfrm>
              <a:off x="1546225" y="3825875"/>
              <a:ext cx="1677126" cy="191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𝑂𝑝𝑒𝑟𝑎𝑐𝑖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𝑎𝑛𝑡𝑒𝑠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𝑙𝑜𝑠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𝐶𝑎𝑟𝑔𝑜𝑠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𝐶𝑎𝑟𝑔𝑜𝑠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E2611BB4-D1E0-444A-ABAD-7E48DF40E53D}"/>
                </a:ext>
              </a:extLst>
            </xdr:cNvPr>
            <xdr:cNvSpPr txBox="1"/>
          </xdr:nvSpPr>
          <xdr:spPr>
            <a:xfrm>
              <a:off x="1546225" y="3825875"/>
              <a:ext cx="1677126" cy="191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</a:t>
              </a:r>
              <a:r>
                <a:rPr lang="es-MX" sz="600" b="0" i="0">
                  <a:latin typeface="Cambria Math" panose="02040503050406030204" pitchFamily="18" charset="0"/>
                </a:rPr>
                <a:t>𝑑𝑒 𝑂𝑝𝑒𝑟𝑎𝑐𝑖ó𝑛 𝑎𝑛𝑡𝑒𝑠 𝑑𝑒 𝑙𝑜𝑠 𝐶𝑎𝑟𝑔𝑜𝑠 𝐹𝑖𝑗𝑜𝑠)/(𝐶𝑎𝑟𝑔𝑜𝑠 𝐹𝑖𝑗𝑜𝑠)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473075</xdr:colOff>
      <xdr:row>17</xdr:row>
      <xdr:rowOff>15875</xdr:rowOff>
    </xdr:from>
    <xdr:ext cx="785343" cy="1757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7348C50B-E4E6-467C-886E-01C8A05599E6}"/>
                </a:ext>
              </a:extLst>
            </xdr:cNvPr>
            <xdr:cNvSpPr txBox="1"/>
          </xdr:nvSpPr>
          <xdr:spPr>
            <a:xfrm>
              <a:off x="2003425" y="3609975"/>
              <a:ext cx="785343" cy="175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𝑂𝑝𝑒𝑟𝑎𝑐𝑖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𝐼𝑛𝑡𝑒𝑟𝑒𝑠𝑒𝑠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7348C50B-E4E6-467C-886E-01C8A05599E6}"/>
                </a:ext>
              </a:extLst>
            </xdr:cNvPr>
            <xdr:cNvSpPr txBox="1"/>
          </xdr:nvSpPr>
          <xdr:spPr>
            <a:xfrm>
              <a:off x="2003425" y="3609975"/>
              <a:ext cx="785343" cy="175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</a:t>
              </a:r>
              <a:r>
                <a:rPr lang="es-MX" sz="600" b="0" i="0">
                  <a:latin typeface="Cambria Math" panose="02040503050406030204" pitchFamily="18" charset="0"/>
                </a:rPr>
                <a:t>𝑑𝑒 𝑂𝑝𝑒𝑟𝑎𝑐𝑖ó𝑛)/𝐼𝑛𝑡𝑒𝑟𝑒𝑠𝑒𝑠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301625</xdr:colOff>
      <xdr:row>8</xdr:row>
      <xdr:rowOff>22225</xdr:rowOff>
    </xdr:from>
    <xdr:ext cx="11083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B7D5C8A-79C7-4743-8E24-39CA2D716CC6}"/>
                </a:ext>
              </a:extLst>
            </xdr:cNvPr>
            <xdr:cNvSpPr txBox="1"/>
          </xdr:nvSpPr>
          <xdr:spPr>
            <a:xfrm>
              <a:off x="1831975" y="1704975"/>
              <a:ext cx="11083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𝐶𝑖𝑟𝑐𝑢𝑙𝑎𝑛𝑡𝑒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𝐼𝑛𝑣𝑒𝑛𝑡𝑎𝑟𝑖𝑜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𝐶𝑖𝑟𝑐𝑢𝑙𝑎𝑛𝑡𝑒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B7D5C8A-79C7-4743-8E24-39CA2D716CC6}"/>
                </a:ext>
              </a:extLst>
            </xdr:cNvPr>
            <xdr:cNvSpPr txBox="1"/>
          </xdr:nvSpPr>
          <xdr:spPr>
            <a:xfrm>
              <a:off x="1831975" y="1704975"/>
              <a:ext cx="11083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(𝐴𝑐𝑡𝑖𝑣𝑜 𝐶𝑖𝑟𝑐𝑢𝑙𝑎𝑛𝑡𝑒</a:t>
              </a:r>
              <a:r>
                <a:rPr lang="es-MX" sz="600" b="0" i="0">
                  <a:latin typeface="Cambria Math" panose="02040503050406030204" pitchFamily="18" charset="0"/>
                </a:rPr>
                <a:t> −𝐼𝑛𝑣𝑒𝑛𝑡𝑎𝑟𝑖𝑜)/(</a:t>
              </a:r>
              <a:r>
                <a:rPr lang="es-MX" sz="600" i="0">
                  <a:latin typeface="Cambria Math" panose="02040503050406030204" pitchFamily="18" charset="0"/>
                </a:rPr>
                <a:t>𝑃𝑎𝑠𝑖𝑣𝑜 𝐶𝑖𝑟𝑐𝑢𝑙𝑎𝑛𝑡𝑒)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339725</xdr:colOff>
      <xdr:row>9</xdr:row>
      <xdr:rowOff>47625</xdr:rowOff>
    </xdr:from>
    <xdr:ext cx="1148904" cy="93936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5A629ADE-EE3A-48C9-A0E2-D50327C24F7A}"/>
            </a:ext>
          </a:extLst>
        </xdr:cNvPr>
        <xdr:cNvSpPr txBox="1"/>
      </xdr:nvSpPr>
      <xdr:spPr>
        <a:xfrm>
          <a:off x="1870075" y="1946275"/>
          <a:ext cx="1148904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600"/>
            <a:t>Activo</a:t>
          </a:r>
          <a:r>
            <a:rPr lang="es-MX" sz="600" baseline="0"/>
            <a:t> Circulante - Pasivo Circulante</a:t>
          </a:r>
          <a:endParaRPr lang="es-MX" sz="600"/>
        </a:p>
      </xdr:txBody>
    </xdr:sp>
    <xdr:clientData/>
  </xdr:oneCellAnchor>
  <xdr:oneCellAnchor>
    <xdr:from>
      <xdr:col>1</xdr:col>
      <xdr:colOff>568325</xdr:colOff>
      <xdr:row>13</xdr:row>
      <xdr:rowOff>9525</xdr:rowOff>
    </xdr:from>
    <xdr:ext cx="583686" cy="18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7BDB35C-F8E5-48AB-A211-FA8C50E277F4}"/>
                </a:ext>
              </a:extLst>
            </xdr:cNvPr>
            <xdr:cNvSpPr txBox="1"/>
          </xdr:nvSpPr>
          <xdr:spPr>
            <a:xfrm>
              <a:off x="2098675" y="2733675"/>
              <a:ext cx="583686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𝑆𝑜𝑐𝑖𝑎𝑙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7BDB35C-F8E5-48AB-A211-FA8C50E277F4}"/>
                </a:ext>
              </a:extLst>
            </xdr:cNvPr>
            <xdr:cNvSpPr txBox="1"/>
          </xdr:nvSpPr>
          <xdr:spPr>
            <a:xfrm>
              <a:off x="2098675" y="2733675"/>
              <a:ext cx="583686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𝑁𝑒𝑡𝑜)/(𝐶𝑎𝑝𝑖𝑡𝑎𝑙 𝑆𝑜𝑐𝑖𝑎𝑙)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555625</xdr:colOff>
      <xdr:row>14</xdr:row>
      <xdr:rowOff>15875</xdr:rowOff>
    </xdr:from>
    <xdr:ext cx="600164" cy="18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D0EE2265-284A-430A-84B6-47205BC24F8C}"/>
                </a:ext>
              </a:extLst>
            </xdr:cNvPr>
            <xdr:cNvSpPr txBox="1"/>
          </xdr:nvSpPr>
          <xdr:spPr>
            <a:xfrm>
              <a:off x="2085975" y="2968625"/>
              <a:ext cx="600164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𝐶𝑜𝑛𝑡𝑎𝑏𝑙𝑒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D0EE2265-284A-430A-84B6-47205BC24F8C}"/>
                </a:ext>
              </a:extLst>
            </xdr:cNvPr>
            <xdr:cNvSpPr txBox="1"/>
          </xdr:nvSpPr>
          <xdr:spPr>
            <a:xfrm>
              <a:off x="2085975" y="2968625"/>
              <a:ext cx="600164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𝑁𝑒𝑡𝑜)/(𝐶𝑎𝑝𝑖𝑡𝑎𝑙 𝐶𝑜𝑛𝑡𝑎𝑏𝑙𝑒)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600075</xdr:colOff>
      <xdr:row>19</xdr:row>
      <xdr:rowOff>15875</xdr:rowOff>
    </xdr:from>
    <xdr:ext cx="501419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683D1B95-372A-4523-983D-49A8D919E6B6}"/>
                </a:ext>
              </a:extLst>
            </xdr:cNvPr>
            <xdr:cNvSpPr txBox="1"/>
          </xdr:nvSpPr>
          <xdr:spPr>
            <a:xfrm>
              <a:off x="2130425" y="4054475"/>
              <a:ext cx="501419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𝑆𝑜𝑐𝑖𝑎𝑙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683D1B95-372A-4523-983D-49A8D919E6B6}"/>
                </a:ext>
              </a:extLst>
            </xdr:cNvPr>
            <xdr:cNvSpPr txBox="1"/>
          </xdr:nvSpPr>
          <xdr:spPr>
            <a:xfrm>
              <a:off x="2130425" y="4054475"/>
              <a:ext cx="501419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𝑃𝑎𝑠𝑖𝑣𝑜 𝑇𝑜𝑡𝑎𝑙)/(𝐶𝑎𝑝𝑖𝑡𝑎𝑙 𝑆𝑜𝑐𝑖𝑎𝑙)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492125</xdr:colOff>
      <xdr:row>21</xdr:row>
      <xdr:rowOff>9525</xdr:rowOff>
    </xdr:from>
    <xdr:ext cx="895117" cy="1751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2EACCD15-EFB6-4861-86B7-9BA86AA3700D}"/>
                </a:ext>
              </a:extLst>
            </xdr:cNvPr>
            <xdr:cNvSpPr txBox="1"/>
          </xdr:nvSpPr>
          <xdr:spPr>
            <a:xfrm>
              <a:off x="2022475" y="4073525"/>
              <a:ext cx="895117" cy="175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𝐴𝑛𝑢𝑎𝑙𝑒𝑠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𝑑𝑖𝑡𝑜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𝐶𝑙𝑖𝑒𝑛𝑡𝑒𝑠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2EACCD15-EFB6-4861-86B7-9BA86AA3700D}"/>
                </a:ext>
              </a:extLst>
            </xdr:cNvPr>
            <xdr:cNvSpPr txBox="1"/>
          </xdr:nvSpPr>
          <xdr:spPr>
            <a:xfrm>
              <a:off x="2022475" y="4073525"/>
              <a:ext cx="895117" cy="175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𝐴𝑛𝑢𝑎𝑙𝑒𝑠 𝑎 𝐶𝑟é𝑑𝑖𝑡𝑜)/𝐶𝑙𝑖𝑒𝑛𝑡𝑒𝑠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282575</xdr:colOff>
      <xdr:row>22</xdr:row>
      <xdr:rowOff>15875</xdr:rowOff>
    </xdr:from>
    <xdr:ext cx="129772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3F44A7C-7FB0-4F96-9044-7E825A1CD258}"/>
                </a:ext>
              </a:extLst>
            </xdr:cNvPr>
            <xdr:cNvSpPr txBox="1"/>
          </xdr:nvSpPr>
          <xdr:spPr>
            <a:xfrm>
              <a:off x="1812925" y="4702175"/>
              <a:ext cx="129772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𝐶𝑢𝑒𝑛𝑡𝑎𝑠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𝐶𝑜𝑏𝑟𝑎𝑟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𝐶𝑙𝑖𝑒𝑛𝑡𝑒𝑠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𝑃𝑟𝑜𝑚𝑒𝑑𝑖𝑜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𝐷𝑖𝑎𝑟𝑖𝑜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𝑑𝑖𝑡𝑜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3F44A7C-7FB0-4F96-9044-7E825A1CD258}"/>
                </a:ext>
              </a:extLst>
            </xdr:cNvPr>
            <xdr:cNvSpPr txBox="1"/>
          </xdr:nvSpPr>
          <xdr:spPr>
            <a:xfrm>
              <a:off x="1812925" y="4702175"/>
              <a:ext cx="129772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𝐶𝑢𝑒𝑛𝑡𝑎𝑠 𝑝𝑜𝑟 𝐶𝑜𝑏𝑟𝑎𝑟 (𝐶𝑙𝑖𝑒𝑛𝑡𝑒𝑠))/(𝑃𝑟𝑜𝑚𝑒𝑑𝑖𝑜 𝐷𝑖𝑎𝑟𝑖𝑜 𝑑𝑒 𝑉𝑒𝑛𝑡𝑎𝑠 𝑎 𝐶𝑟é𝑑𝑖𝑡𝑜)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447675</xdr:colOff>
      <xdr:row>29</xdr:row>
      <xdr:rowOff>9525</xdr:rowOff>
    </xdr:from>
    <xdr:ext cx="793615" cy="174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0B017DC-B666-4A59-ABB8-5F307BC4BA34}"/>
                </a:ext>
              </a:extLst>
            </xdr:cNvPr>
            <xdr:cNvSpPr txBox="1"/>
          </xdr:nvSpPr>
          <xdr:spPr>
            <a:xfrm>
              <a:off x="1978025" y="4473575"/>
              <a:ext cx="793615" cy="1747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𝐶𝑜𝑠𝑡𝑜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𝐼𝑛𝑣𝑒𝑛𝑡𝑎𝑟𝑖𝑜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0B017DC-B666-4A59-ABB8-5F307BC4BA34}"/>
                </a:ext>
              </a:extLst>
            </xdr:cNvPr>
            <xdr:cNvSpPr txBox="1"/>
          </xdr:nvSpPr>
          <xdr:spPr>
            <a:xfrm>
              <a:off x="1978025" y="4473575"/>
              <a:ext cx="793615" cy="1747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𝐶𝑜𝑠𝑡𝑜 𝑑𝑒 𝑉𝑒𝑛𝑡𝑎𝑠 𝑁𝑒𝑡𝑎𝑠)/𝐼𝑛𝑣𝑒𝑛𝑡𝑎𝑟𝑖𝑜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625475</xdr:colOff>
      <xdr:row>30</xdr:row>
      <xdr:rowOff>9525</xdr:rowOff>
    </xdr:from>
    <xdr:ext cx="583686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8930FBBC-DEFA-43A1-AB98-06674ECC434A}"/>
                </a:ext>
              </a:extLst>
            </xdr:cNvPr>
            <xdr:cNvSpPr txBox="1"/>
          </xdr:nvSpPr>
          <xdr:spPr>
            <a:xfrm>
              <a:off x="2155825" y="4664075"/>
              <a:ext cx="583686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8930FBBC-DEFA-43A1-AB98-06674ECC434A}"/>
                </a:ext>
              </a:extLst>
            </xdr:cNvPr>
            <xdr:cNvSpPr txBox="1"/>
          </xdr:nvSpPr>
          <xdr:spPr>
            <a:xfrm>
              <a:off x="2155825" y="4664075"/>
              <a:ext cx="583686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𝑁𝑒𝑡𝑎𝑠)/(𝐴𝑐𝑡𝑖𝑣𝑜 𝐹𝑖𝑗𝑜 𝑁𝑒𝑡𝑜)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688975</xdr:colOff>
      <xdr:row>31</xdr:row>
      <xdr:rowOff>22225</xdr:rowOff>
    </xdr:from>
    <xdr:ext cx="479940" cy="1729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7E84B585-95EA-457D-AE22-F6F2C378372E}"/>
                </a:ext>
              </a:extLst>
            </xdr:cNvPr>
            <xdr:cNvSpPr txBox="1"/>
          </xdr:nvSpPr>
          <xdr:spPr>
            <a:xfrm>
              <a:off x="2219325" y="4867275"/>
              <a:ext cx="479940" cy="1729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7E84B585-95EA-457D-AE22-F6F2C378372E}"/>
                </a:ext>
              </a:extLst>
            </xdr:cNvPr>
            <xdr:cNvSpPr txBox="1"/>
          </xdr:nvSpPr>
          <xdr:spPr>
            <a:xfrm>
              <a:off x="2219325" y="4867275"/>
              <a:ext cx="479940" cy="1729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𝑁𝑒𝑡𝑎𝑠)/(𝐴𝑐𝑡𝑖𝑣𝑜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333375</xdr:colOff>
      <xdr:row>24</xdr:row>
      <xdr:rowOff>12700</xdr:rowOff>
    </xdr:from>
    <xdr:ext cx="1133965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A50D06A-FBAB-4271-B8F9-0249F36ED842}"/>
                </a:ext>
              </a:extLst>
            </xdr:cNvPr>
            <xdr:cNvSpPr txBox="1"/>
          </xdr:nvSpPr>
          <xdr:spPr>
            <a:xfrm>
              <a:off x="1863725" y="5143500"/>
              <a:ext cx="1133965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365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𝑅𝑜𝑡𝑎𝑐𝑖𝑜𝑛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𝑐𝑢𝑒𝑛𝑡𝑎𝑠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𝑐𝑜𝑏𝑟𝑎𝑟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A50D06A-FBAB-4271-B8F9-0249F36ED842}"/>
                </a:ext>
              </a:extLst>
            </xdr:cNvPr>
            <xdr:cNvSpPr txBox="1"/>
          </xdr:nvSpPr>
          <xdr:spPr>
            <a:xfrm>
              <a:off x="1863725" y="5143500"/>
              <a:ext cx="1133965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b="0" i="0">
                  <a:latin typeface="Cambria Math" panose="02040503050406030204" pitchFamily="18" charset="0"/>
                </a:rPr>
                <a:t>365/(𝑅𝑜𝑡𝑎𝑐𝑖𝑜𝑛 𝑑𝑒 𝑐𝑢𝑒𝑛𝑡𝑎𝑠 𝑝𝑜𝑟 𝑐𝑜𝑏𝑟𝑎𝑟)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441325</xdr:colOff>
      <xdr:row>23</xdr:row>
      <xdr:rowOff>22225</xdr:rowOff>
    </xdr:from>
    <xdr:ext cx="930511" cy="1751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DE37455-A21B-4FFC-A915-6C1DABC6B3F6}"/>
                </a:ext>
              </a:extLst>
            </xdr:cNvPr>
            <xdr:cNvSpPr txBox="1"/>
          </xdr:nvSpPr>
          <xdr:spPr>
            <a:xfrm>
              <a:off x="1971675" y="4930775"/>
              <a:ext cx="930511" cy="175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𝐴𝑛𝑢𝑎𝑙𝑒𝑠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𝑑𝑖𝑡𝑜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365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DE37455-A21B-4FFC-A915-6C1DABC6B3F6}"/>
                </a:ext>
              </a:extLst>
            </xdr:cNvPr>
            <xdr:cNvSpPr txBox="1"/>
          </xdr:nvSpPr>
          <xdr:spPr>
            <a:xfrm>
              <a:off x="1971675" y="4930775"/>
              <a:ext cx="930511" cy="175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𝐴𝑛𝑢𝑎𝑙𝑒𝑠 𝑎 𝐶𝑟é𝑑𝑖𝑡𝑜)/365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492125</xdr:colOff>
      <xdr:row>25</xdr:row>
      <xdr:rowOff>9525</xdr:rowOff>
    </xdr:from>
    <xdr:ext cx="965264" cy="175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A214CC8-11B4-42EF-9988-896E0DCF719A}"/>
                </a:ext>
              </a:extLst>
            </xdr:cNvPr>
            <xdr:cNvSpPr txBox="1"/>
          </xdr:nvSpPr>
          <xdr:spPr>
            <a:xfrm>
              <a:off x="2022475" y="5140325"/>
              <a:ext cx="965264" cy="175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𝐶𝑜𝑚𝑝𝑟𝑎𝑠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𝐴𝑛𝑢𝑎𝑙𝑒𝑠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𝑑𝑖𝑡𝑜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𝑃𝑟𝑜𝑣𝑒𝑒𝑑𝑜𝑟𝑒𝑠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A214CC8-11B4-42EF-9988-896E0DCF719A}"/>
                </a:ext>
              </a:extLst>
            </xdr:cNvPr>
            <xdr:cNvSpPr txBox="1"/>
          </xdr:nvSpPr>
          <xdr:spPr>
            <a:xfrm>
              <a:off x="2022475" y="5140325"/>
              <a:ext cx="965264" cy="175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𝐶𝑜𝑚𝑝𝑟𝑎𝑠 𝐴𝑛𝑢𝑎𝑙𝑒𝑠 𝑎 𝐶𝑟é𝑑𝑖𝑡𝑜)/𝑃𝑟𝑜𝑣𝑒𝑒𝑑𝑜𝑟𝑒𝑠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282575</xdr:colOff>
      <xdr:row>26</xdr:row>
      <xdr:rowOff>15875</xdr:rowOff>
    </xdr:from>
    <xdr:ext cx="1367875" cy="1914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796D4D02-F878-4F22-9231-8365BB38533B}"/>
                </a:ext>
              </a:extLst>
            </xdr:cNvPr>
            <xdr:cNvSpPr txBox="1"/>
          </xdr:nvSpPr>
          <xdr:spPr>
            <a:xfrm>
              <a:off x="1812925" y="5368925"/>
              <a:ext cx="1367875" cy="1914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𝐶𝑢𝑒𝑛𝑡𝑎𝑠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𝑃𝑎𝑔𝑎𝑟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𝑃𝑟𝑜𝑣𝑒𝑒𝑑𝑜𝑟𝑒𝑠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𝑃𝑟𝑜𝑚𝑒𝑑𝑖𝑜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𝐷𝑖𝑎𝑟𝑖𝑜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𝐶𝑜𝑚𝑝𝑟𝑎𝑠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𝑑𝑖𝑡𝑜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796D4D02-F878-4F22-9231-8365BB38533B}"/>
                </a:ext>
              </a:extLst>
            </xdr:cNvPr>
            <xdr:cNvSpPr txBox="1"/>
          </xdr:nvSpPr>
          <xdr:spPr>
            <a:xfrm>
              <a:off x="1812925" y="5368925"/>
              <a:ext cx="1367875" cy="1914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𝐶𝑢𝑒𝑛𝑡𝑎𝑠 𝑝𝑜𝑟 𝑃𝑎𝑔𝑎𝑟 (𝑃𝑟𝑜𝑣𝑒𝑒𝑑𝑜𝑟𝑒𝑠))/(𝑃𝑟𝑜𝑚𝑒𝑑𝑖𝑜 𝐷𝑖𝑎𝑟𝑖𝑜 𝑑𝑒 𝐶𝑜𝑚𝑝𝑟𝑎𝑠 𝑎 𝐶𝑟é𝑑𝑖𝑡𝑜)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441325</xdr:colOff>
      <xdr:row>27</xdr:row>
      <xdr:rowOff>22225</xdr:rowOff>
    </xdr:from>
    <xdr:ext cx="965264" cy="175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966EC3B8-EFE7-47B6-812C-494D8D1FA0FD}"/>
                </a:ext>
              </a:extLst>
            </xdr:cNvPr>
            <xdr:cNvSpPr txBox="1"/>
          </xdr:nvSpPr>
          <xdr:spPr>
            <a:xfrm>
              <a:off x="1971675" y="5597525"/>
              <a:ext cx="965264" cy="175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𝐶𝑜𝑚𝑝𝑟𝑎𝑠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𝐴𝑛𝑢𝑎𝑙𝑒𝑠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𝑑𝑖𝑡𝑜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365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966EC3B8-EFE7-47B6-812C-494D8D1FA0FD}"/>
                </a:ext>
              </a:extLst>
            </xdr:cNvPr>
            <xdr:cNvSpPr txBox="1"/>
          </xdr:nvSpPr>
          <xdr:spPr>
            <a:xfrm>
              <a:off x="1971675" y="5597525"/>
              <a:ext cx="965264" cy="175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𝐶𝑜𝑚𝑝𝑟𝑎𝑠 𝐴𝑛𝑢𝑎𝑙𝑒𝑠 𝑎 𝐶𝑟é𝑑𝑖𝑡𝑜)/365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358775</xdr:colOff>
      <xdr:row>28</xdr:row>
      <xdr:rowOff>19050</xdr:rowOff>
    </xdr:from>
    <xdr:ext cx="1112356" cy="1915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F174C366-A4A5-43F3-AE0A-42556FF24485}"/>
                </a:ext>
              </a:extLst>
            </xdr:cNvPr>
            <xdr:cNvSpPr txBox="1"/>
          </xdr:nvSpPr>
          <xdr:spPr>
            <a:xfrm>
              <a:off x="1889125" y="6038850"/>
              <a:ext cx="1112356" cy="191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365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𝑅𝑜𝑡𝑎𝑐𝑖𝑜𝑛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𝑐𝑢𝑒𝑛𝑡𝑎𝑠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𝑝𝑎𝑔𝑎𝑟𝑙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F174C366-A4A5-43F3-AE0A-42556FF24485}"/>
                </a:ext>
              </a:extLst>
            </xdr:cNvPr>
            <xdr:cNvSpPr txBox="1"/>
          </xdr:nvSpPr>
          <xdr:spPr>
            <a:xfrm>
              <a:off x="1889125" y="6038850"/>
              <a:ext cx="1112356" cy="191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b="0" i="0">
                  <a:latin typeface="Cambria Math" panose="02040503050406030204" pitchFamily="18" charset="0"/>
                </a:rPr>
                <a:t>365/(𝑅𝑜𝑡𝑎𝑐𝑖𝑜𝑛 𝑑𝑒 𝑐𝑢𝑒𝑛𝑡𝑎𝑠 𝑝𝑜𝑟 𝑝𝑎𝑔𝑎𝑟𝑙)</a:t>
              </a:r>
              <a:endParaRPr lang="es-MX" sz="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BF09-84E8-4464-8A2F-5A4C60844BDE}">
  <sheetPr>
    <pageSetUpPr fitToPage="1"/>
  </sheetPr>
  <dimension ref="A1:L67"/>
  <sheetViews>
    <sheetView tabSelected="1" topLeftCell="A35" workbookViewId="0">
      <selection activeCell="J59" sqref="J59"/>
    </sheetView>
  </sheetViews>
  <sheetFormatPr baseColWidth="10" defaultRowHeight="14.5" x14ac:dyDescent="0.35"/>
  <cols>
    <col min="1" max="1" width="31.36328125" style="68" bestFit="1" customWidth="1"/>
    <col min="2" max="2" width="31.26953125" style="68" bestFit="1" customWidth="1"/>
    <col min="3" max="3" width="12.26953125" style="68" bestFit="1" customWidth="1"/>
    <col min="4" max="4" width="13.26953125" style="68" bestFit="1" customWidth="1"/>
    <col min="5" max="5" width="12.26953125" style="68" customWidth="1"/>
    <col min="6" max="6" width="12.26953125" style="68" bestFit="1" customWidth="1"/>
    <col min="7" max="7" width="13.26953125" style="68" bestFit="1" customWidth="1"/>
    <col min="8" max="8" width="12.26953125" style="68" customWidth="1"/>
    <col min="9" max="9" width="12.26953125" style="68" bestFit="1" customWidth="1"/>
    <col min="10" max="10" width="12.90625" style="68" bestFit="1" customWidth="1"/>
    <col min="11" max="11" width="12.26953125" style="68" customWidth="1"/>
    <col min="12" max="12" width="14.26953125" style="68" bestFit="1" customWidth="1"/>
    <col min="13" max="16384" width="10.90625" style="68"/>
  </cols>
  <sheetData>
    <row r="1" spans="1:12" ht="19" thickTop="1" x14ac:dyDescent="0.45">
      <c r="A1" s="65" t="s">
        <v>129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ht="15" thickBot="1" x14ac:dyDescent="0.4">
      <c r="A2" s="69" t="s">
        <v>130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</row>
    <row r="3" spans="1:12" ht="19.5" thickTop="1" thickBot="1" x14ac:dyDescent="0.5">
      <c r="A3" s="72" t="s">
        <v>40</v>
      </c>
      <c r="B3" s="72"/>
      <c r="C3" s="72" t="s">
        <v>41</v>
      </c>
      <c r="D3" s="72"/>
      <c r="E3" s="73" t="s">
        <v>53</v>
      </c>
      <c r="F3" s="72" t="s">
        <v>44</v>
      </c>
      <c r="G3" s="72"/>
      <c r="H3" s="73" t="s">
        <v>53</v>
      </c>
      <c r="I3" s="72" t="s">
        <v>42</v>
      </c>
      <c r="J3" s="72"/>
      <c r="K3" s="73" t="s">
        <v>53</v>
      </c>
      <c r="L3" s="74" t="s">
        <v>43</v>
      </c>
    </row>
    <row r="4" spans="1:12" ht="19" thickTop="1" x14ac:dyDescent="0.45">
      <c r="A4" s="75" t="s">
        <v>0</v>
      </c>
      <c r="B4" s="76"/>
      <c r="C4" s="77"/>
      <c r="D4" s="78"/>
      <c r="E4" s="79"/>
      <c r="F4" s="77"/>
      <c r="G4" s="78"/>
      <c r="H4" s="79"/>
      <c r="I4" s="77"/>
      <c r="J4" s="78"/>
      <c r="K4" s="80"/>
      <c r="L4" s="81"/>
    </row>
    <row r="5" spans="1:12" ht="15.5" x14ac:dyDescent="0.35">
      <c r="A5" s="82"/>
      <c r="B5" s="83" t="s">
        <v>1</v>
      </c>
      <c r="C5" s="84"/>
      <c r="D5" s="85"/>
      <c r="E5" s="86"/>
      <c r="F5" s="84"/>
      <c r="G5" s="85"/>
      <c r="H5" s="86"/>
      <c r="I5" s="84"/>
      <c r="J5" s="85"/>
      <c r="K5" s="87"/>
      <c r="L5" s="88"/>
    </row>
    <row r="6" spans="1:12" x14ac:dyDescent="0.35">
      <c r="A6" s="89"/>
      <c r="B6" s="90" t="s">
        <v>6</v>
      </c>
      <c r="C6" s="91">
        <v>0</v>
      </c>
      <c r="D6" s="92"/>
      <c r="E6" s="93" t="e">
        <f>(C6/D35)</f>
        <v>#DIV/0!</v>
      </c>
      <c r="F6" s="91">
        <v>0</v>
      </c>
      <c r="G6" s="92"/>
      <c r="H6" s="93" t="e">
        <f>(F6/G35)</f>
        <v>#DIV/0!</v>
      </c>
      <c r="I6" s="91">
        <f t="shared" ref="I6:I13" si="0">(C6-F6)</f>
        <v>0</v>
      </c>
      <c r="J6" s="92"/>
      <c r="K6" s="94" t="e">
        <f>(I6/J35)</f>
        <v>#DIV/0!</v>
      </c>
      <c r="L6" s="88"/>
    </row>
    <row r="7" spans="1:12" x14ac:dyDescent="0.35">
      <c r="A7" s="89"/>
      <c r="B7" s="90" t="s">
        <v>7</v>
      </c>
      <c r="C7" s="91">
        <v>0</v>
      </c>
      <c r="D7" s="92"/>
      <c r="E7" s="93" t="e">
        <f>(C7/D35)</f>
        <v>#DIV/0!</v>
      </c>
      <c r="F7" s="91">
        <v>0</v>
      </c>
      <c r="G7" s="92"/>
      <c r="H7" s="93" t="e">
        <f>(F7/G35)</f>
        <v>#DIV/0!</v>
      </c>
      <c r="I7" s="91">
        <f t="shared" si="0"/>
        <v>0</v>
      </c>
      <c r="J7" s="92"/>
      <c r="K7" s="94" t="e">
        <f>(I7/J35)</f>
        <v>#DIV/0!</v>
      </c>
      <c r="L7" s="88"/>
    </row>
    <row r="8" spans="1:12" x14ac:dyDescent="0.35">
      <c r="A8" s="89"/>
      <c r="B8" s="90" t="s">
        <v>46</v>
      </c>
      <c r="C8" s="91">
        <v>0</v>
      </c>
      <c r="D8" s="92"/>
      <c r="E8" s="93" t="e">
        <f>(C8/D35)</f>
        <v>#DIV/0!</v>
      </c>
      <c r="F8" s="91">
        <v>0</v>
      </c>
      <c r="G8" s="92"/>
      <c r="H8" s="93" t="e">
        <f>(F8/G35)</f>
        <v>#DIV/0!</v>
      </c>
      <c r="I8" s="91">
        <f t="shared" si="0"/>
        <v>0</v>
      </c>
      <c r="J8" s="92"/>
      <c r="K8" s="94" t="e">
        <f>(I8/J35)</f>
        <v>#DIV/0!</v>
      </c>
      <c r="L8" s="88"/>
    </row>
    <row r="9" spans="1:12" x14ac:dyDescent="0.35">
      <c r="A9" s="89"/>
      <c r="B9" s="90" t="s">
        <v>8</v>
      </c>
      <c r="C9" s="91">
        <v>0</v>
      </c>
      <c r="D9" s="92"/>
      <c r="E9" s="93" t="e">
        <f>(C9/D35)</f>
        <v>#DIV/0!</v>
      </c>
      <c r="F9" s="91">
        <v>0</v>
      </c>
      <c r="G9" s="92"/>
      <c r="H9" s="93" t="e">
        <f>(F9/G35)</f>
        <v>#DIV/0!</v>
      </c>
      <c r="I9" s="91">
        <f t="shared" si="0"/>
        <v>0</v>
      </c>
      <c r="J9" s="92"/>
      <c r="K9" s="94" t="e">
        <f>(I9/J35)</f>
        <v>#DIV/0!</v>
      </c>
      <c r="L9" s="88"/>
    </row>
    <row r="10" spans="1:12" x14ac:dyDescent="0.35">
      <c r="A10" s="89"/>
      <c r="B10" s="90" t="s">
        <v>9</v>
      </c>
      <c r="C10" s="91">
        <v>0</v>
      </c>
      <c r="D10" s="92"/>
      <c r="E10" s="93" t="e">
        <f>(C10/D35)</f>
        <v>#DIV/0!</v>
      </c>
      <c r="F10" s="91">
        <v>0</v>
      </c>
      <c r="G10" s="92"/>
      <c r="H10" s="93" t="e">
        <f>(F10/G35)</f>
        <v>#DIV/0!</v>
      </c>
      <c r="I10" s="91">
        <f t="shared" si="0"/>
        <v>0</v>
      </c>
      <c r="J10" s="92"/>
      <c r="K10" s="94" t="e">
        <f>(I10/J35)</f>
        <v>#DIV/0!</v>
      </c>
      <c r="L10" s="88"/>
    </row>
    <row r="11" spans="1:12" x14ac:dyDescent="0.35">
      <c r="A11" s="89"/>
      <c r="B11" s="90" t="s">
        <v>10</v>
      </c>
      <c r="C11" s="91">
        <v>0</v>
      </c>
      <c r="D11" s="92"/>
      <c r="E11" s="93" t="e">
        <f>(C11/D35)</f>
        <v>#DIV/0!</v>
      </c>
      <c r="F11" s="91">
        <v>0</v>
      </c>
      <c r="G11" s="92"/>
      <c r="H11" s="93" t="e">
        <f>(F11/G35)</f>
        <v>#DIV/0!</v>
      </c>
      <c r="I11" s="91">
        <f t="shared" si="0"/>
        <v>0</v>
      </c>
      <c r="J11" s="92"/>
      <c r="K11" s="94" t="e">
        <f>(I11/J35)</f>
        <v>#DIV/0!</v>
      </c>
      <c r="L11" s="88"/>
    </row>
    <row r="12" spans="1:12" x14ac:dyDescent="0.35">
      <c r="A12" s="89"/>
      <c r="B12" s="90" t="s">
        <v>45</v>
      </c>
      <c r="C12" s="91">
        <v>0</v>
      </c>
      <c r="D12" s="92"/>
      <c r="E12" s="93" t="e">
        <f>(C12/D35)</f>
        <v>#DIV/0!</v>
      </c>
      <c r="F12" s="91">
        <v>0</v>
      </c>
      <c r="G12" s="92"/>
      <c r="H12" s="93" t="e">
        <f>(F12/G35)</f>
        <v>#DIV/0!</v>
      </c>
      <c r="I12" s="91">
        <f t="shared" si="0"/>
        <v>0</v>
      </c>
      <c r="J12" s="92"/>
      <c r="K12" s="94" t="e">
        <f>(I12/J35)</f>
        <v>#DIV/0!</v>
      </c>
      <c r="L12" s="88"/>
    </row>
    <row r="13" spans="1:12" x14ac:dyDescent="0.35">
      <c r="A13" s="89"/>
      <c r="B13" s="90" t="s">
        <v>55</v>
      </c>
      <c r="C13" s="91">
        <v>0</v>
      </c>
      <c r="D13" s="92"/>
      <c r="E13" s="93" t="e">
        <f>(C13/D35)</f>
        <v>#DIV/0!</v>
      </c>
      <c r="F13" s="91">
        <v>0</v>
      </c>
      <c r="G13" s="92"/>
      <c r="H13" s="93" t="e">
        <f>(F13/G35)</f>
        <v>#DIV/0!</v>
      </c>
      <c r="I13" s="91">
        <f t="shared" si="0"/>
        <v>0</v>
      </c>
      <c r="J13" s="92"/>
      <c r="K13" s="94" t="e">
        <f>(I13/J35)</f>
        <v>#DIV/0!</v>
      </c>
      <c r="L13" s="88"/>
    </row>
    <row r="14" spans="1:12" x14ac:dyDescent="0.35">
      <c r="A14" s="89"/>
      <c r="B14" s="90" t="s">
        <v>29</v>
      </c>
      <c r="C14" s="91"/>
      <c r="D14" s="92">
        <f>SUM(C6:C13)</f>
        <v>0</v>
      </c>
      <c r="E14" s="93" t="e">
        <f>(D14/D35)</f>
        <v>#DIV/0!</v>
      </c>
      <c r="F14" s="91"/>
      <c r="G14" s="92">
        <f>SUM(F6:F13)</f>
        <v>0</v>
      </c>
      <c r="H14" s="93" t="e">
        <f>(G14/G35)</f>
        <v>#DIV/0!</v>
      </c>
      <c r="I14" s="91"/>
      <c r="J14" s="92">
        <f>(D14-G14)</f>
        <v>0</v>
      </c>
      <c r="K14" s="94" t="e">
        <f>(J14/J35)</f>
        <v>#DIV/0!</v>
      </c>
      <c r="L14" s="88"/>
    </row>
    <row r="15" spans="1:12" x14ac:dyDescent="0.35">
      <c r="A15" s="89"/>
      <c r="B15" s="90"/>
      <c r="C15" s="91"/>
      <c r="D15" s="92"/>
      <c r="E15" s="95"/>
      <c r="F15" s="91"/>
      <c r="G15" s="92"/>
      <c r="H15" s="95"/>
      <c r="I15" s="91"/>
      <c r="J15" s="92"/>
      <c r="K15" s="96"/>
      <c r="L15" s="88"/>
    </row>
    <row r="16" spans="1:12" ht="15.5" x14ac:dyDescent="0.35">
      <c r="A16" s="89"/>
      <c r="B16" s="83" t="s">
        <v>2</v>
      </c>
      <c r="C16" s="91"/>
      <c r="D16" s="92"/>
      <c r="E16" s="95"/>
      <c r="F16" s="91"/>
      <c r="G16" s="92"/>
      <c r="H16" s="95"/>
      <c r="I16" s="91"/>
      <c r="J16" s="92"/>
      <c r="K16" s="96"/>
      <c r="L16" s="88"/>
    </row>
    <row r="17" spans="1:12" x14ac:dyDescent="0.35">
      <c r="A17" s="89"/>
      <c r="B17" s="90" t="s">
        <v>11</v>
      </c>
      <c r="C17" s="91">
        <v>0</v>
      </c>
      <c r="D17" s="92"/>
      <c r="E17" s="93" t="e">
        <f>(C17/D35)</f>
        <v>#DIV/0!</v>
      </c>
      <c r="F17" s="91">
        <v>0</v>
      </c>
      <c r="G17" s="92"/>
      <c r="H17" s="93" t="e">
        <f>(F17/G35)</f>
        <v>#DIV/0!</v>
      </c>
      <c r="I17" s="91">
        <f t="shared" ref="I17:I21" si="1">(C17-F17)</f>
        <v>0</v>
      </c>
      <c r="J17" s="92"/>
      <c r="K17" s="94" t="e">
        <f>(I17/J35)</f>
        <v>#DIV/0!</v>
      </c>
      <c r="L17" s="88"/>
    </row>
    <row r="18" spans="1:12" x14ac:dyDescent="0.35">
      <c r="A18" s="89"/>
      <c r="B18" s="90" t="s">
        <v>12</v>
      </c>
      <c r="C18" s="91">
        <v>0</v>
      </c>
      <c r="D18" s="92"/>
      <c r="E18" s="93" t="e">
        <f>(C18/D35)</f>
        <v>#DIV/0!</v>
      </c>
      <c r="F18" s="91">
        <v>0</v>
      </c>
      <c r="G18" s="92"/>
      <c r="H18" s="93" t="e">
        <f>(F18/G35)</f>
        <v>#DIV/0!</v>
      </c>
      <c r="I18" s="91">
        <f t="shared" si="1"/>
        <v>0</v>
      </c>
      <c r="J18" s="92"/>
      <c r="K18" s="94" t="e">
        <f>(I18/J35)</f>
        <v>#DIV/0!</v>
      </c>
      <c r="L18" s="88"/>
    </row>
    <row r="19" spans="1:12" x14ac:dyDescent="0.35">
      <c r="A19" s="89"/>
      <c r="B19" s="90" t="s">
        <v>13</v>
      </c>
      <c r="C19" s="91">
        <v>0</v>
      </c>
      <c r="D19" s="92"/>
      <c r="E19" s="93" t="e">
        <f>(C19/D35)</f>
        <v>#DIV/0!</v>
      </c>
      <c r="F19" s="91">
        <v>0</v>
      </c>
      <c r="G19" s="92"/>
      <c r="H19" s="93" t="e">
        <f>(F19/G35)</f>
        <v>#DIV/0!</v>
      </c>
      <c r="I19" s="91">
        <f t="shared" si="1"/>
        <v>0</v>
      </c>
      <c r="J19" s="92"/>
      <c r="K19" s="94" t="e">
        <f>(I19/J35)</f>
        <v>#DIV/0!</v>
      </c>
      <c r="L19" s="88"/>
    </row>
    <row r="20" spans="1:12" x14ac:dyDescent="0.35">
      <c r="A20" s="89"/>
      <c r="B20" s="90" t="s">
        <v>14</v>
      </c>
      <c r="C20" s="91">
        <v>0</v>
      </c>
      <c r="D20" s="92"/>
      <c r="E20" s="93" t="e">
        <f>(C20/D35)</f>
        <v>#DIV/0!</v>
      </c>
      <c r="F20" s="91">
        <v>0</v>
      </c>
      <c r="G20" s="92"/>
      <c r="H20" s="93" t="e">
        <f>(F20/G35)</f>
        <v>#DIV/0!</v>
      </c>
      <c r="I20" s="91">
        <f t="shared" si="1"/>
        <v>0</v>
      </c>
      <c r="J20" s="92"/>
      <c r="K20" s="94" t="e">
        <f>(I20/J35)</f>
        <v>#DIV/0!</v>
      </c>
      <c r="L20" s="88"/>
    </row>
    <row r="21" spans="1:12" x14ac:dyDescent="0.35">
      <c r="A21" s="89"/>
      <c r="B21" s="90" t="s">
        <v>15</v>
      </c>
      <c r="C21" s="91">
        <v>0</v>
      </c>
      <c r="D21" s="92"/>
      <c r="E21" s="93" t="e">
        <f>(C21/D35)</f>
        <v>#DIV/0!</v>
      </c>
      <c r="F21" s="91">
        <v>0</v>
      </c>
      <c r="G21" s="92"/>
      <c r="H21" s="93" t="e">
        <f>(F21/G35)</f>
        <v>#DIV/0!</v>
      </c>
      <c r="I21" s="91">
        <f t="shared" si="1"/>
        <v>0</v>
      </c>
      <c r="J21" s="92"/>
      <c r="K21" s="94" t="e">
        <f>(I21/J35)</f>
        <v>#DIV/0!</v>
      </c>
      <c r="L21" s="88"/>
    </row>
    <row r="22" spans="1:12" x14ac:dyDescent="0.35">
      <c r="A22" s="89"/>
      <c r="B22" s="90" t="s">
        <v>30</v>
      </c>
      <c r="C22" s="91"/>
      <c r="D22" s="92">
        <f>SUM(C17:C21)</f>
        <v>0</v>
      </c>
      <c r="E22" s="93" t="e">
        <f>(D22/D35)</f>
        <v>#DIV/0!</v>
      </c>
      <c r="F22" s="91"/>
      <c r="G22" s="92">
        <f>SUM(F17:F21)</f>
        <v>0</v>
      </c>
      <c r="H22" s="93" t="e">
        <f>(G22/G35)</f>
        <v>#DIV/0!</v>
      </c>
      <c r="I22" s="91"/>
      <c r="J22" s="92">
        <f>(D22-G22)</f>
        <v>0</v>
      </c>
      <c r="K22" s="94" t="e">
        <f>(J22/J35)</f>
        <v>#DIV/0!</v>
      </c>
      <c r="L22" s="88"/>
    </row>
    <row r="23" spans="1:12" x14ac:dyDescent="0.35">
      <c r="A23" s="89"/>
      <c r="B23" s="90"/>
      <c r="C23" s="91"/>
      <c r="D23" s="92"/>
      <c r="E23" s="95"/>
      <c r="F23" s="91"/>
      <c r="G23" s="92"/>
      <c r="H23" s="95"/>
      <c r="I23" s="91"/>
      <c r="J23" s="92"/>
      <c r="K23" s="96"/>
      <c r="L23" s="88"/>
    </row>
    <row r="24" spans="1:12" ht="15.5" x14ac:dyDescent="0.35">
      <c r="A24" s="89"/>
      <c r="B24" s="83" t="s">
        <v>3</v>
      </c>
      <c r="C24" s="91"/>
      <c r="D24" s="92"/>
      <c r="E24" s="95"/>
      <c r="F24" s="91"/>
      <c r="G24" s="92"/>
      <c r="H24" s="95"/>
      <c r="I24" s="91"/>
      <c r="J24" s="92"/>
      <c r="K24" s="96"/>
      <c r="L24" s="88"/>
    </row>
    <row r="25" spans="1:12" x14ac:dyDescent="0.35">
      <c r="A25" s="89"/>
      <c r="B25" s="90" t="s">
        <v>16</v>
      </c>
      <c r="C25" s="91">
        <v>0</v>
      </c>
      <c r="D25" s="92"/>
      <c r="E25" s="93" t="e">
        <f>(C25/D35)</f>
        <v>#DIV/0!</v>
      </c>
      <c r="F25" s="91">
        <v>0</v>
      </c>
      <c r="G25" s="92"/>
      <c r="H25" s="93" t="e">
        <f>(F25/G35)</f>
        <v>#DIV/0!</v>
      </c>
      <c r="I25" s="91">
        <f>(C25-F25)</f>
        <v>0</v>
      </c>
      <c r="J25" s="92"/>
      <c r="K25" s="94" t="e">
        <f>(I25/J35)</f>
        <v>#DIV/0!</v>
      </c>
      <c r="L25" s="88"/>
    </row>
    <row r="26" spans="1:12" x14ac:dyDescent="0.35">
      <c r="A26" s="89"/>
      <c r="B26" s="90" t="s">
        <v>56</v>
      </c>
      <c r="C26" s="91">
        <v>0</v>
      </c>
      <c r="D26" s="92"/>
      <c r="E26" s="93"/>
      <c r="F26" s="91">
        <v>0</v>
      </c>
      <c r="G26" s="92"/>
      <c r="H26" s="93"/>
      <c r="I26" s="91"/>
      <c r="J26" s="92"/>
      <c r="K26" s="94"/>
      <c r="L26" s="88"/>
    </row>
    <row r="27" spans="1:12" x14ac:dyDescent="0.35">
      <c r="A27" s="89"/>
      <c r="B27" s="90" t="s">
        <v>17</v>
      </c>
      <c r="C27" s="91">
        <v>0</v>
      </c>
      <c r="D27" s="92"/>
      <c r="E27" s="93" t="e">
        <f>(C27/D35)</f>
        <v>#DIV/0!</v>
      </c>
      <c r="F27" s="91">
        <v>0</v>
      </c>
      <c r="G27" s="92"/>
      <c r="H27" s="93" t="e">
        <f>(F27/G35)</f>
        <v>#DIV/0!</v>
      </c>
      <c r="I27" s="91">
        <f>(C27-F27)</f>
        <v>0</v>
      </c>
      <c r="J27" s="92"/>
      <c r="K27" s="94" t="e">
        <f>(I27/J35)</f>
        <v>#DIV/0!</v>
      </c>
      <c r="L27" s="88"/>
    </row>
    <row r="28" spans="1:12" x14ac:dyDescent="0.35">
      <c r="A28" s="89"/>
      <c r="B28" s="90" t="s">
        <v>18</v>
      </c>
      <c r="C28" s="91">
        <v>0</v>
      </c>
      <c r="D28" s="92"/>
      <c r="E28" s="93" t="e">
        <f>(C28/D35)</f>
        <v>#DIV/0!</v>
      </c>
      <c r="F28" s="91">
        <v>0</v>
      </c>
      <c r="G28" s="92"/>
      <c r="H28" s="93" t="e">
        <f>(F28/G35)</f>
        <v>#DIV/0!</v>
      </c>
      <c r="I28" s="91">
        <f>(C28-F28)</f>
        <v>0</v>
      </c>
      <c r="J28" s="92"/>
      <c r="K28" s="94" t="e">
        <f>(I28/J35)</f>
        <v>#DIV/0!</v>
      </c>
      <c r="L28" s="88"/>
    </row>
    <row r="29" spans="1:12" x14ac:dyDescent="0.35">
      <c r="A29" s="89"/>
      <c r="B29" s="90" t="s">
        <v>19</v>
      </c>
      <c r="C29" s="91">
        <v>0</v>
      </c>
      <c r="D29" s="92"/>
      <c r="E29" s="93" t="e">
        <f>(C29/D35)</f>
        <v>#DIV/0!</v>
      </c>
      <c r="F29" s="91">
        <v>0</v>
      </c>
      <c r="G29" s="92"/>
      <c r="H29" s="93" t="e">
        <f>(F29/G35)</f>
        <v>#DIV/0!</v>
      </c>
      <c r="I29" s="91">
        <f>(C29-F29)</f>
        <v>0</v>
      </c>
      <c r="J29" s="92"/>
      <c r="K29" s="94" t="e">
        <f>(I29/J35)</f>
        <v>#DIV/0!</v>
      </c>
      <c r="L29" s="88"/>
    </row>
    <row r="30" spans="1:12" x14ac:dyDescent="0.35">
      <c r="A30" s="89"/>
      <c r="B30" s="90" t="s">
        <v>20</v>
      </c>
      <c r="C30" s="91">
        <v>0</v>
      </c>
      <c r="D30" s="92"/>
      <c r="E30" s="93" t="e">
        <f>(C30/D35)</f>
        <v>#DIV/0!</v>
      </c>
      <c r="F30" s="91">
        <v>0</v>
      </c>
      <c r="G30" s="92"/>
      <c r="H30" s="93" t="e">
        <f>(F30/G35)</f>
        <v>#DIV/0!</v>
      </c>
      <c r="I30" s="91">
        <f>(C30-F30)</f>
        <v>0</v>
      </c>
      <c r="J30" s="92"/>
      <c r="K30" s="94" t="e">
        <f>(I30/J35)</f>
        <v>#DIV/0!</v>
      </c>
      <c r="L30" s="88"/>
    </row>
    <row r="31" spans="1:12" x14ac:dyDescent="0.35">
      <c r="A31" s="89"/>
      <c r="B31" s="90" t="s">
        <v>21</v>
      </c>
      <c r="C31" s="91">
        <v>0</v>
      </c>
      <c r="D31" s="92"/>
      <c r="E31" s="93" t="e">
        <f>(C31/D35)</f>
        <v>#DIV/0!</v>
      </c>
      <c r="F31" s="91">
        <v>0</v>
      </c>
      <c r="G31" s="92"/>
      <c r="H31" s="93" t="e">
        <f>(F31/G35)</f>
        <v>#DIV/0!</v>
      </c>
      <c r="I31" s="91">
        <f t="shared" ref="I31" si="2">(C31-F31)</f>
        <v>0</v>
      </c>
      <c r="J31" s="92"/>
      <c r="K31" s="94" t="e">
        <f>(I31/J35)</f>
        <v>#DIV/0!</v>
      </c>
      <c r="L31" s="88"/>
    </row>
    <row r="32" spans="1:12" x14ac:dyDescent="0.35">
      <c r="A32" s="89"/>
      <c r="B32" s="90" t="s">
        <v>22</v>
      </c>
      <c r="C32" s="91">
        <v>0</v>
      </c>
      <c r="D32" s="92"/>
      <c r="E32" s="93" t="e">
        <f>(C32/D35)</f>
        <v>#DIV/0!</v>
      </c>
      <c r="F32" s="91">
        <v>0</v>
      </c>
      <c r="G32" s="92"/>
      <c r="H32" s="93" t="e">
        <f>(F32/G35)</f>
        <v>#DIV/0!</v>
      </c>
      <c r="I32" s="91">
        <f>(C32-F32)</f>
        <v>0</v>
      </c>
      <c r="J32" s="92"/>
      <c r="K32" s="94" t="e">
        <f>(I32/J35)</f>
        <v>#DIV/0!</v>
      </c>
      <c r="L32" s="88"/>
    </row>
    <row r="33" spans="1:12" x14ac:dyDescent="0.35">
      <c r="A33" s="89"/>
      <c r="B33" s="90" t="s">
        <v>23</v>
      </c>
      <c r="C33" s="91">
        <v>0</v>
      </c>
      <c r="D33" s="92"/>
      <c r="E33" s="93" t="e">
        <f>(C33/D35)</f>
        <v>#DIV/0!</v>
      </c>
      <c r="F33" s="91">
        <v>0</v>
      </c>
      <c r="G33" s="92"/>
      <c r="H33" s="93" t="e">
        <f>(F33/G35)</f>
        <v>#DIV/0!</v>
      </c>
      <c r="I33" s="91">
        <f>(C33-F33)</f>
        <v>0</v>
      </c>
      <c r="J33" s="92"/>
      <c r="K33" s="94" t="e">
        <f>(I33/J35)</f>
        <v>#DIV/0!</v>
      </c>
      <c r="L33" s="88"/>
    </row>
    <row r="34" spans="1:12" x14ac:dyDescent="0.35">
      <c r="A34" s="89"/>
      <c r="B34" s="90" t="s">
        <v>31</v>
      </c>
      <c r="C34" s="91"/>
      <c r="D34" s="92">
        <f>SUM(C25:C33)</f>
        <v>0</v>
      </c>
      <c r="E34" s="93" t="e">
        <f>(D34/D35)</f>
        <v>#DIV/0!</v>
      </c>
      <c r="F34" s="91"/>
      <c r="G34" s="92">
        <f>SUM(F25:F33)</f>
        <v>0</v>
      </c>
      <c r="H34" s="93" t="e">
        <f>(G34/G35)</f>
        <v>#DIV/0!</v>
      </c>
      <c r="I34" s="91"/>
      <c r="J34" s="92">
        <f>(D34-G34)</f>
        <v>0</v>
      </c>
      <c r="K34" s="94" t="e">
        <f>(J34/J35)</f>
        <v>#DIV/0!</v>
      </c>
      <c r="L34" s="88"/>
    </row>
    <row r="35" spans="1:12" ht="15" thickBot="1" x14ac:dyDescent="0.4">
      <c r="A35" s="97" t="s">
        <v>39</v>
      </c>
      <c r="B35" s="98"/>
      <c r="C35" s="99"/>
      <c r="D35" s="100">
        <f>SUM(D4:D34)</f>
        <v>0</v>
      </c>
      <c r="E35" s="93" t="e">
        <f>(D35/D35)</f>
        <v>#DIV/0!</v>
      </c>
      <c r="F35" s="99"/>
      <c r="G35" s="100">
        <f>SUM(G4:G34)</f>
        <v>0</v>
      </c>
      <c r="H35" s="93" t="e">
        <f>(G35/G35)</f>
        <v>#DIV/0!</v>
      </c>
      <c r="I35" s="99"/>
      <c r="J35" s="100">
        <f>(D35-G35)</f>
        <v>0</v>
      </c>
      <c r="K35" s="101" t="e">
        <f>(J35/J35)</f>
        <v>#DIV/0!</v>
      </c>
      <c r="L35" s="88"/>
    </row>
    <row r="36" spans="1:12" ht="15.5" thickTop="1" thickBot="1" x14ac:dyDescent="0.4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4"/>
    </row>
    <row r="37" spans="1:12" ht="19" thickTop="1" x14ac:dyDescent="0.45">
      <c r="A37" s="77" t="s">
        <v>4</v>
      </c>
      <c r="B37" s="78"/>
      <c r="C37" s="77"/>
      <c r="D37" s="78"/>
      <c r="E37" s="79"/>
      <c r="F37" s="77"/>
      <c r="G37" s="78"/>
      <c r="H37" s="79"/>
      <c r="I37" s="77"/>
      <c r="J37" s="78"/>
      <c r="K37" s="105"/>
      <c r="L37" s="106"/>
    </row>
    <row r="38" spans="1:12" ht="15.5" x14ac:dyDescent="0.35">
      <c r="A38" s="84"/>
      <c r="B38" s="85" t="s">
        <v>1</v>
      </c>
      <c r="C38" s="84"/>
      <c r="D38" s="85"/>
      <c r="E38" s="86"/>
      <c r="F38" s="84"/>
      <c r="G38" s="85"/>
      <c r="H38" s="86"/>
      <c r="I38" s="84"/>
      <c r="J38" s="85"/>
      <c r="K38" s="85"/>
      <c r="L38" s="107"/>
    </row>
    <row r="39" spans="1:12" x14ac:dyDescent="0.35">
      <c r="A39" s="108"/>
      <c r="B39" s="109" t="s">
        <v>24</v>
      </c>
      <c r="C39" s="91">
        <v>0</v>
      </c>
      <c r="D39" s="92"/>
      <c r="E39" s="93" t="e">
        <f>(C39/D59)</f>
        <v>#DIV/0!</v>
      </c>
      <c r="F39" s="91">
        <v>0</v>
      </c>
      <c r="G39" s="92"/>
      <c r="H39" s="93" t="e">
        <f>(F39/G59)</f>
        <v>#DIV/0!</v>
      </c>
      <c r="I39" s="91">
        <f t="shared" ref="I39:I43" si="3">(C39-F39)</f>
        <v>0</v>
      </c>
      <c r="J39" s="92"/>
      <c r="K39" s="94" t="e">
        <f>(I39/J59)</f>
        <v>#DIV/0!</v>
      </c>
      <c r="L39" s="88"/>
    </row>
    <row r="40" spans="1:12" x14ac:dyDescent="0.35">
      <c r="A40" s="108"/>
      <c r="B40" s="109" t="s">
        <v>25</v>
      </c>
      <c r="C40" s="91">
        <v>0</v>
      </c>
      <c r="D40" s="92"/>
      <c r="E40" s="93" t="e">
        <f>(C40/D59)</f>
        <v>#DIV/0!</v>
      </c>
      <c r="F40" s="91">
        <v>0</v>
      </c>
      <c r="G40" s="92"/>
      <c r="H40" s="93" t="e">
        <f>(F40/G59)</f>
        <v>#DIV/0!</v>
      </c>
      <c r="I40" s="91">
        <f t="shared" si="3"/>
        <v>0</v>
      </c>
      <c r="J40" s="92"/>
      <c r="K40" s="94" t="e">
        <f>(I40/J59)</f>
        <v>#DIV/0!</v>
      </c>
      <c r="L40" s="88"/>
    </row>
    <row r="41" spans="1:12" x14ac:dyDescent="0.35">
      <c r="A41" s="108"/>
      <c r="B41" s="109" t="s">
        <v>26</v>
      </c>
      <c r="C41" s="91">
        <v>0</v>
      </c>
      <c r="D41" s="92"/>
      <c r="E41" s="93" t="e">
        <f>(C41/D59)</f>
        <v>#DIV/0!</v>
      </c>
      <c r="F41" s="91">
        <v>0</v>
      </c>
      <c r="G41" s="92"/>
      <c r="H41" s="93" t="e">
        <f>(F41/G59)</f>
        <v>#DIV/0!</v>
      </c>
      <c r="I41" s="91">
        <f t="shared" si="3"/>
        <v>0</v>
      </c>
      <c r="J41" s="92"/>
      <c r="K41" s="94" t="e">
        <f>(I41/J59)</f>
        <v>#DIV/0!</v>
      </c>
      <c r="L41" s="88"/>
    </row>
    <row r="42" spans="1:12" x14ac:dyDescent="0.35">
      <c r="A42" s="108"/>
      <c r="B42" s="109" t="s">
        <v>54</v>
      </c>
      <c r="C42" s="91">
        <v>0</v>
      </c>
      <c r="D42" s="92"/>
      <c r="E42" s="93" t="e">
        <f>(C42/D59)</f>
        <v>#DIV/0!</v>
      </c>
      <c r="F42" s="91">
        <v>0</v>
      </c>
      <c r="G42" s="92"/>
      <c r="H42" s="93" t="e">
        <f>(F42/G59)</f>
        <v>#DIV/0!</v>
      </c>
      <c r="I42" s="91">
        <f t="shared" si="3"/>
        <v>0</v>
      </c>
      <c r="J42" s="92"/>
      <c r="K42" s="94" t="e">
        <f>(I42/J59)</f>
        <v>#DIV/0!</v>
      </c>
      <c r="L42" s="88"/>
    </row>
    <row r="43" spans="1:12" x14ac:dyDescent="0.35">
      <c r="A43" s="108"/>
      <c r="B43" s="109" t="s">
        <v>132</v>
      </c>
      <c r="C43" s="91">
        <v>0</v>
      </c>
      <c r="D43" s="92"/>
      <c r="E43" s="93" t="e">
        <f>(C43/D59)</f>
        <v>#DIV/0!</v>
      </c>
      <c r="F43" s="91">
        <v>0</v>
      </c>
      <c r="G43" s="92"/>
      <c r="H43" s="93" t="e">
        <f>(F43/G59)</f>
        <v>#DIV/0!</v>
      </c>
      <c r="I43" s="91">
        <f t="shared" si="3"/>
        <v>0</v>
      </c>
      <c r="J43" s="92"/>
      <c r="K43" s="94" t="e">
        <f>(I43/J59)</f>
        <v>#DIV/0!</v>
      </c>
      <c r="L43" s="88"/>
    </row>
    <row r="44" spans="1:12" x14ac:dyDescent="0.35">
      <c r="A44" s="108"/>
      <c r="B44" s="109" t="s">
        <v>32</v>
      </c>
      <c r="C44" s="91"/>
      <c r="D44" s="92">
        <f>SUM(C39:C43)</f>
        <v>0</v>
      </c>
      <c r="E44" s="93" t="e">
        <f>(D44/D59)</f>
        <v>#DIV/0!</v>
      </c>
      <c r="F44" s="91"/>
      <c r="G44" s="92">
        <f>SUM(F39:F43)</f>
        <v>0</v>
      </c>
      <c r="H44" s="93" t="e">
        <f>(G44/G59)</f>
        <v>#DIV/0!</v>
      </c>
      <c r="I44" s="91"/>
      <c r="J44" s="92">
        <f>(D44-G44)</f>
        <v>0</v>
      </c>
      <c r="K44" s="94" t="e">
        <f>(J44/J59)</f>
        <v>#DIV/0!</v>
      </c>
      <c r="L44" s="88"/>
    </row>
    <row r="45" spans="1:12" x14ac:dyDescent="0.35">
      <c r="A45" s="108"/>
      <c r="B45" s="109"/>
      <c r="C45" s="91"/>
      <c r="D45" s="92"/>
      <c r="E45" s="95"/>
      <c r="F45" s="91"/>
      <c r="G45" s="92"/>
      <c r="H45" s="95"/>
      <c r="I45" s="91"/>
      <c r="J45" s="92"/>
      <c r="K45" s="96"/>
      <c r="L45" s="88"/>
    </row>
    <row r="46" spans="1:12" ht="15.5" x14ac:dyDescent="0.35">
      <c r="A46" s="108"/>
      <c r="B46" s="85" t="s">
        <v>5</v>
      </c>
      <c r="C46" s="91"/>
      <c r="D46" s="92"/>
      <c r="E46" s="95"/>
      <c r="F46" s="91"/>
      <c r="G46" s="92"/>
      <c r="H46" s="95"/>
      <c r="I46" s="91"/>
      <c r="J46" s="92"/>
      <c r="K46" s="96"/>
      <c r="L46" s="88"/>
    </row>
    <row r="47" spans="1:12" x14ac:dyDescent="0.35">
      <c r="A47" s="108"/>
      <c r="B47" s="109" t="s">
        <v>131</v>
      </c>
      <c r="C47" s="91">
        <v>0</v>
      </c>
      <c r="D47" s="92"/>
      <c r="E47" s="93" t="e">
        <f>(C47/D59)</f>
        <v>#DIV/0!</v>
      </c>
      <c r="F47" s="91">
        <v>0</v>
      </c>
      <c r="G47" s="92"/>
      <c r="H47" s="93" t="e">
        <f>(F47/G59)</f>
        <v>#DIV/0!</v>
      </c>
      <c r="I47" s="91">
        <f t="shared" ref="I47" si="4">(C47-F47)</f>
        <v>0</v>
      </c>
      <c r="J47" s="92"/>
      <c r="K47" s="94" t="e">
        <f>(I47/J59)</f>
        <v>#DIV/0!</v>
      </c>
      <c r="L47" s="88"/>
    </row>
    <row r="48" spans="1:12" x14ac:dyDescent="0.35">
      <c r="A48" s="108"/>
      <c r="B48" s="109" t="s">
        <v>27</v>
      </c>
      <c r="C48" s="91">
        <v>0</v>
      </c>
      <c r="D48" s="92"/>
      <c r="E48" s="93" t="e">
        <f>(C48/D59)</f>
        <v>#DIV/0!</v>
      </c>
      <c r="F48" s="91">
        <v>0</v>
      </c>
      <c r="G48" s="92"/>
      <c r="H48" s="93" t="e">
        <f>(F48/G59)</f>
        <v>#DIV/0!</v>
      </c>
      <c r="I48" s="91">
        <f>(C48-F48)</f>
        <v>0</v>
      </c>
      <c r="J48" s="92"/>
      <c r="K48" s="94" t="e">
        <f>(I48/J59)</f>
        <v>#DIV/0!</v>
      </c>
      <c r="L48" s="88"/>
    </row>
    <row r="49" spans="1:12" x14ac:dyDescent="0.35">
      <c r="A49" s="108"/>
      <c r="B49" s="109" t="s">
        <v>28</v>
      </c>
      <c r="C49" s="91">
        <v>0</v>
      </c>
      <c r="D49" s="92"/>
      <c r="E49" s="93" t="e">
        <f>(C49/D59)</f>
        <v>#DIV/0!</v>
      </c>
      <c r="F49" s="91">
        <v>0</v>
      </c>
      <c r="G49" s="92"/>
      <c r="H49" s="93" t="e">
        <f>(F49/G59)</f>
        <v>#DIV/0!</v>
      </c>
      <c r="I49" s="91">
        <f>(C49-F49)</f>
        <v>0</v>
      </c>
      <c r="J49" s="92"/>
      <c r="K49" s="94" t="e">
        <f>(I49/J59)</f>
        <v>#DIV/0!</v>
      </c>
      <c r="L49" s="88"/>
    </row>
    <row r="50" spans="1:12" x14ac:dyDescent="0.35">
      <c r="A50" s="108"/>
      <c r="B50" s="109" t="s">
        <v>38</v>
      </c>
      <c r="C50" s="91">
        <v>0</v>
      </c>
      <c r="D50" s="92"/>
      <c r="E50" s="93" t="e">
        <f>(C50/D59)</f>
        <v>#DIV/0!</v>
      </c>
      <c r="F50" s="91">
        <v>0</v>
      </c>
      <c r="G50" s="92"/>
      <c r="H50" s="93" t="e">
        <f>(F50/G59)</f>
        <v>#DIV/0!</v>
      </c>
      <c r="I50" s="91">
        <f>(C50-F50)</f>
        <v>0</v>
      </c>
      <c r="J50" s="92"/>
      <c r="K50" s="94" t="e">
        <f>(I50/J59)</f>
        <v>#DIV/0!</v>
      </c>
      <c r="L50" s="88"/>
    </row>
    <row r="51" spans="1:12" x14ac:dyDescent="0.35">
      <c r="A51" s="108"/>
      <c r="B51" s="109" t="s">
        <v>33</v>
      </c>
      <c r="C51" s="91"/>
      <c r="D51" s="92">
        <f>SUM(C47:C50)</f>
        <v>0</v>
      </c>
      <c r="E51" s="93" t="e">
        <f>(D51/D59)</f>
        <v>#DIV/0!</v>
      </c>
      <c r="F51" s="91"/>
      <c r="G51" s="92">
        <f>SUM(F47:F50)</f>
        <v>0</v>
      </c>
      <c r="H51" s="93" t="e">
        <f>(G51/G59)</f>
        <v>#DIV/0!</v>
      </c>
      <c r="I51" s="91"/>
      <c r="J51" s="92">
        <f>(D51-G51)</f>
        <v>0</v>
      </c>
      <c r="K51" s="94" t="e">
        <f>(J51/J59)</f>
        <v>#DIV/0!</v>
      </c>
      <c r="L51" s="88"/>
    </row>
    <row r="52" spans="1:12" ht="15.5" x14ac:dyDescent="0.35">
      <c r="A52" s="84" t="s">
        <v>34</v>
      </c>
      <c r="B52" s="109"/>
      <c r="C52" s="91"/>
      <c r="D52" s="92">
        <f>SUM(D44:D51)</f>
        <v>0</v>
      </c>
      <c r="E52" s="93" t="e">
        <f>(D52/D59)</f>
        <v>#DIV/0!</v>
      </c>
      <c r="F52" s="91"/>
      <c r="G52" s="92">
        <f>SUM(G44:G51)</f>
        <v>0</v>
      </c>
      <c r="H52" s="93" t="e">
        <f>(G52/G59)</f>
        <v>#DIV/0!</v>
      </c>
      <c r="I52" s="91"/>
      <c r="J52" s="92">
        <f>(D52-G52)</f>
        <v>0</v>
      </c>
      <c r="K52" s="94" t="e">
        <f>(J52/J59)</f>
        <v>#DIV/0!</v>
      </c>
      <c r="L52" s="88"/>
    </row>
    <row r="53" spans="1:12" x14ac:dyDescent="0.35">
      <c r="A53" s="110"/>
      <c r="B53" s="109"/>
      <c r="C53" s="91"/>
      <c r="D53" s="92"/>
      <c r="E53" s="95"/>
      <c r="F53" s="91"/>
      <c r="G53" s="92"/>
      <c r="H53" s="95"/>
      <c r="I53" s="91"/>
      <c r="J53" s="92"/>
      <c r="K53" s="96"/>
      <c r="L53" s="88"/>
    </row>
    <row r="54" spans="1:12" ht="18.5" x14ac:dyDescent="0.45">
      <c r="A54" s="111" t="s">
        <v>47</v>
      </c>
      <c r="B54" s="109"/>
      <c r="C54" s="91"/>
      <c r="D54" s="92"/>
      <c r="E54" s="95"/>
      <c r="F54" s="91"/>
      <c r="G54" s="92"/>
      <c r="H54" s="95"/>
      <c r="I54" s="91"/>
      <c r="J54" s="92"/>
      <c r="K54" s="96"/>
      <c r="L54" s="88"/>
    </row>
    <row r="55" spans="1:12" x14ac:dyDescent="0.35">
      <c r="A55" s="108"/>
      <c r="B55" s="109" t="s">
        <v>48</v>
      </c>
      <c r="C55" s="91"/>
      <c r="D55" s="92">
        <f>(D35-D52-D56)</f>
        <v>0</v>
      </c>
      <c r="E55" s="93" t="e">
        <f>(D55/D59)</f>
        <v>#DIV/0!</v>
      </c>
      <c r="F55" s="91"/>
      <c r="G55" s="92">
        <f>(G35-G52-G56)</f>
        <v>0</v>
      </c>
      <c r="H55" s="93" t="e">
        <f>(G55/G59)</f>
        <v>#DIV/0!</v>
      </c>
      <c r="I55" s="91"/>
      <c r="J55" s="92">
        <f>(D55-G55)</f>
        <v>0</v>
      </c>
      <c r="K55" s="94" t="e">
        <f>(J55/J59)</f>
        <v>#DIV/0!</v>
      </c>
      <c r="L55" s="88"/>
    </row>
    <row r="56" spans="1:12" x14ac:dyDescent="0.35">
      <c r="A56" s="108"/>
      <c r="B56" s="109" t="s">
        <v>51</v>
      </c>
      <c r="C56" s="91"/>
      <c r="D56" s="92">
        <v>0</v>
      </c>
      <c r="E56" s="93" t="e">
        <f>(D56/D59)</f>
        <v>#DIV/0!</v>
      </c>
      <c r="F56" s="91"/>
      <c r="G56" s="92">
        <v>0</v>
      </c>
      <c r="H56" s="93" t="e">
        <f>(G56/G59)</f>
        <v>#DIV/0!</v>
      </c>
      <c r="I56" s="91"/>
      <c r="J56" s="92">
        <f t="shared" ref="J56:J57" si="5">(D56-G56)</f>
        <v>0</v>
      </c>
      <c r="K56" s="94" t="e">
        <f>(J56/J59)</f>
        <v>#DIV/0!</v>
      </c>
      <c r="L56" s="88"/>
    </row>
    <row r="57" spans="1:12" ht="15.5" x14ac:dyDescent="0.35">
      <c r="A57" s="84" t="s">
        <v>49</v>
      </c>
      <c r="B57" s="109"/>
      <c r="C57" s="91"/>
      <c r="D57" s="92">
        <f>SUM(D55:D56)</f>
        <v>0</v>
      </c>
      <c r="E57" s="93" t="e">
        <f>(D57/D59)</f>
        <v>#DIV/0!</v>
      </c>
      <c r="F57" s="91"/>
      <c r="G57" s="92">
        <f>SUM(G55:G56)</f>
        <v>0</v>
      </c>
      <c r="H57" s="93" t="e">
        <f>(G57/G59)</f>
        <v>#DIV/0!</v>
      </c>
      <c r="I57" s="91"/>
      <c r="J57" s="92">
        <f t="shared" si="5"/>
        <v>0</v>
      </c>
      <c r="K57" s="94" t="e">
        <f>(J57/J59)</f>
        <v>#DIV/0!</v>
      </c>
      <c r="L57" s="88"/>
    </row>
    <row r="58" spans="1:12" x14ac:dyDescent="0.35">
      <c r="A58" s="108"/>
      <c r="B58" s="109"/>
      <c r="C58" s="91"/>
      <c r="D58" s="92"/>
      <c r="E58" s="95"/>
      <c r="F58" s="91"/>
      <c r="G58" s="92"/>
      <c r="H58" s="95"/>
      <c r="I58" s="91"/>
      <c r="J58" s="92"/>
      <c r="K58" s="96"/>
      <c r="L58" s="88"/>
    </row>
    <row r="59" spans="1:12" ht="15" thickBot="1" x14ac:dyDescent="0.4">
      <c r="A59" s="112" t="s">
        <v>50</v>
      </c>
      <c r="B59" s="113"/>
      <c r="C59" s="114"/>
      <c r="D59" s="100">
        <f>SUM(D52,D57)</f>
        <v>0</v>
      </c>
      <c r="E59" s="101" t="e">
        <f>(D59/D59)</f>
        <v>#DIV/0!</v>
      </c>
      <c r="F59" s="114"/>
      <c r="G59" s="100">
        <f>SUM(G52,G57)</f>
        <v>0</v>
      </c>
      <c r="H59" s="101" t="e">
        <f>(G59/G59)</f>
        <v>#DIV/0!</v>
      </c>
      <c r="I59" s="114"/>
      <c r="J59" s="100">
        <f t="shared" ref="J59" si="6">(D59-G59)</f>
        <v>0</v>
      </c>
      <c r="K59" s="101" t="e">
        <f>(J59/J59)</f>
        <v>#DIV/0!</v>
      </c>
      <c r="L59" s="115"/>
    </row>
    <row r="60" spans="1:12" ht="15.5" thickTop="1" thickBot="1" x14ac:dyDescent="0.4"/>
    <row r="61" spans="1:12" ht="15" customHeight="1" thickBot="1" x14ac:dyDescent="0.4">
      <c r="B61" s="116" t="s">
        <v>35</v>
      </c>
      <c r="C61" s="117"/>
      <c r="D61" s="117"/>
      <c r="E61" s="118"/>
      <c r="F61" s="119" t="s">
        <v>36</v>
      </c>
      <c r="G61" s="120"/>
      <c r="H61" s="120"/>
      <c r="I61" s="121"/>
    </row>
    <row r="62" spans="1:12" ht="15" thickBot="1" x14ac:dyDescent="0.4">
      <c r="B62" s="117"/>
      <c r="C62" s="117"/>
      <c r="D62" s="117"/>
      <c r="E62" s="122"/>
      <c r="G62" s="117"/>
      <c r="H62" s="122"/>
    </row>
    <row r="63" spans="1:12" ht="15" thickBot="1" x14ac:dyDescent="0.4">
      <c r="B63" s="117"/>
      <c r="C63" s="117"/>
      <c r="D63" s="117"/>
      <c r="E63" s="122"/>
      <c r="G63" s="117"/>
      <c r="H63" s="122"/>
    </row>
    <row r="64" spans="1:12" ht="15" thickBot="1" x14ac:dyDescent="0.4">
      <c r="B64" s="117"/>
      <c r="C64" s="117"/>
      <c r="D64" s="117"/>
      <c r="E64" s="122"/>
      <c r="G64" s="117"/>
      <c r="H64" s="122"/>
    </row>
    <row r="65" spans="2:9" ht="15" thickBot="1" x14ac:dyDescent="0.4">
      <c r="B65" s="123"/>
      <c r="C65" s="117"/>
      <c r="D65" s="117"/>
      <c r="E65" s="124"/>
      <c r="F65" s="123"/>
      <c r="G65" s="123"/>
      <c r="H65" s="123"/>
      <c r="I65" s="123"/>
    </row>
    <row r="66" spans="2:9" ht="15" thickBot="1" x14ac:dyDescent="0.4">
      <c r="B66" s="125" t="s">
        <v>57</v>
      </c>
      <c r="C66" s="117"/>
      <c r="D66" s="117"/>
      <c r="E66" s="126"/>
      <c r="F66" s="127" t="s">
        <v>58</v>
      </c>
      <c r="G66" s="128"/>
      <c r="H66" s="128"/>
      <c r="I66" s="128"/>
    </row>
    <row r="67" spans="2:9" ht="15" thickBot="1" x14ac:dyDescent="0.4">
      <c r="B67" s="125" t="s">
        <v>52</v>
      </c>
      <c r="F67" s="128" t="s">
        <v>37</v>
      </c>
      <c r="G67" s="128"/>
      <c r="H67" s="128"/>
      <c r="I67" s="128"/>
    </row>
  </sheetData>
  <mergeCells count="10">
    <mergeCell ref="A36:L36"/>
    <mergeCell ref="F61:I61"/>
    <mergeCell ref="F66:I66"/>
    <mergeCell ref="F67:I67"/>
    <mergeCell ref="A1:L1"/>
    <mergeCell ref="A2:L2"/>
    <mergeCell ref="A3:B3"/>
    <mergeCell ref="C3:D3"/>
    <mergeCell ref="F3:G3"/>
    <mergeCell ref="I3:J3"/>
  </mergeCells>
  <pageMargins left="0.25" right="0.25" top="0.75" bottom="0.75" header="0.3" footer="0.3"/>
  <pageSetup paperSize="9" scale="52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3056-6499-4FA0-9954-42E42ED5B741}">
  <dimension ref="A1:F37"/>
  <sheetViews>
    <sheetView topLeftCell="A13" workbookViewId="0">
      <selection activeCell="E27" sqref="E27"/>
    </sheetView>
  </sheetViews>
  <sheetFormatPr baseColWidth="10" defaultRowHeight="14.5" x14ac:dyDescent="0.35"/>
  <cols>
    <col min="1" max="1" width="42.26953125" bestFit="1" customWidth="1"/>
    <col min="2" max="2" width="11.6328125" customWidth="1"/>
    <col min="3" max="3" width="11.7265625" customWidth="1"/>
    <col min="4" max="5" width="12" customWidth="1"/>
  </cols>
  <sheetData>
    <row r="1" spans="1:6" x14ac:dyDescent="0.35">
      <c r="A1" s="49" t="s">
        <v>128</v>
      </c>
      <c r="B1" s="50"/>
      <c r="C1" s="50"/>
      <c r="D1" s="50"/>
      <c r="E1" s="50"/>
      <c r="F1" s="51"/>
    </row>
    <row r="2" spans="1:6" x14ac:dyDescent="0.35">
      <c r="A2" s="52" t="s">
        <v>94</v>
      </c>
      <c r="B2" s="53"/>
      <c r="C2" s="53"/>
      <c r="D2" s="53"/>
      <c r="E2" s="53"/>
      <c r="F2" s="54"/>
    </row>
    <row r="3" spans="1:6" ht="15" thickBot="1" x14ac:dyDescent="0.4">
      <c r="A3" s="55" t="s">
        <v>122</v>
      </c>
      <c r="B3" s="56"/>
      <c r="C3" s="56"/>
      <c r="D3" s="56"/>
      <c r="E3" s="56"/>
      <c r="F3" s="57"/>
    </row>
    <row r="4" spans="1:6" ht="15" thickBot="1" x14ac:dyDescent="0.4">
      <c r="A4" s="46" t="s">
        <v>124</v>
      </c>
      <c r="B4" s="47"/>
      <c r="C4" s="47"/>
      <c r="D4" s="47"/>
      <c r="E4" s="48"/>
      <c r="F4" s="25" t="s">
        <v>123</v>
      </c>
    </row>
    <row r="5" spans="1:6" x14ac:dyDescent="0.35">
      <c r="A5" s="9" t="s">
        <v>95</v>
      </c>
      <c r="B5" s="2"/>
      <c r="C5" s="3"/>
      <c r="D5" s="3">
        <v>0</v>
      </c>
      <c r="E5" s="4"/>
      <c r="F5" s="27" t="e">
        <f>D5/E30</f>
        <v>#DIV/0!</v>
      </c>
    </row>
    <row r="6" spans="1:6" x14ac:dyDescent="0.35">
      <c r="A6" s="1" t="s">
        <v>96</v>
      </c>
      <c r="B6" s="2"/>
      <c r="C6" s="3">
        <v>0</v>
      </c>
      <c r="D6" s="3"/>
      <c r="E6" s="4"/>
      <c r="F6" s="28" t="e">
        <f>C6/E30</f>
        <v>#DIV/0!</v>
      </c>
    </row>
    <row r="7" spans="1:6" x14ac:dyDescent="0.35">
      <c r="A7" s="1" t="s">
        <v>97</v>
      </c>
      <c r="B7" s="2"/>
      <c r="C7" s="3">
        <v>0</v>
      </c>
      <c r="D7" s="3">
        <f>SUM(C6:C7)</f>
        <v>0</v>
      </c>
      <c r="E7" s="4"/>
      <c r="F7" s="28" t="e">
        <f>D7/E30</f>
        <v>#DIV/0!</v>
      </c>
    </row>
    <row r="8" spans="1:6" x14ac:dyDescent="0.35">
      <c r="A8" s="5" t="s">
        <v>98</v>
      </c>
      <c r="B8" s="6"/>
      <c r="C8" s="7"/>
      <c r="D8" s="7"/>
      <c r="E8" s="8">
        <f>SUM(-C6-C7+D5)</f>
        <v>0</v>
      </c>
      <c r="F8" s="28" t="e">
        <f>C8/E30</f>
        <v>#DIV/0!</v>
      </c>
    </row>
    <row r="9" spans="1:6" x14ac:dyDescent="0.35">
      <c r="A9" s="9" t="s">
        <v>99</v>
      </c>
      <c r="B9" s="2"/>
      <c r="C9" s="3"/>
      <c r="D9" s="3">
        <v>0</v>
      </c>
      <c r="E9" s="4"/>
      <c r="F9" s="28" t="e">
        <f>D9/E30</f>
        <v>#DIV/0!</v>
      </c>
    </row>
    <row r="10" spans="1:6" x14ac:dyDescent="0.35">
      <c r="A10" s="9" t="s">
        <v>100</v>
      </c>
      <c r="B10" s="2">
        <v>0</v>
      </c>
      <c r="C10" s="3"/>
      <c r="D10" s="3"/>
      <c r="E10" s="4"/>
      <c r="F10" s="28" t="e">
        <f>B10/E30</f>
        <v>#DIV/0!</v>
      </c>
    </row>
    <row r="11" spans="1:6" x14ac:dyDescent="0.35">
      <c r="A11" s="1" t="s">
        <v>101</v>
      </c>
      <c r="B11" s="2">
        <v>0</v>
      </c>
      <c r="C11" s="3"/>
      <c r="D11" s="3"/>
      <c r="E11" s="4"/>
      <c r="F11" s="28" t="e">
        <f>B11/E30</f>
        <v>#DIV/0!</v>
      </c>
    </row>
    <row r="12" spans="1:6" x14ac:dyDescent="0.35">
      <c r="A12" s="9" t="s">
        <v>102</v>
      </c>
      <c r="B12" s="2"/>
      <c r="C12" s="3">
        <f>SUM(B10:B11)</f>
        <v>0</v>
      </c>
      <c r="D12" s="3"/>
      <c r="E12" s="4"/>
      <c r="F12" s="28" t="e">
        <f>C12/E30</f>
        <v>#DIV/0!</v>
      </c>
    </row>
    <row r="13" spans="1:6" x14ac:dyDescent="0.35">
      <c r="A13" s="1" t="s">
        <v>103</v>
      </c>
      <c r="B13" s="2">
        <v>0</v>
      </c>
      <c r="C13" s="3"/>
      <c r="D13" s="3"/>
      <c r="E13" s="4"/>
      <c r="F13" s="28" t="e">
        <f>B13/E30</f>
        <v>#DIV/0!</v>
      </c>
    </row>
    <row r="14" spans="1:6" x14ac:dyDescent="0.35">
      <c r="A14" s="1" t="s">
        <v>104</v>
      </c>
      <c r="B14" s="10">
        <v>0</v>
      </c>
      <c r="C14" s="3">
        <f>SUM(B13:B14)</f>
        <v>0</v>
      </c>
      <c r="D14" s="3"/>
      <c r="E14" s="4"/>
      <c r="F14" s="28" t="e">
        <f>C14/E30</f>
        <v>#DIV/0!</v>
      </c>
    </row>
    <row r="15" spans="1:6" x14ac:dyDescent="0.35">
      <c r="A15" s="9" t="s">
        <v>105</v>
      </c>
      <c r="B15" s="10"/>
      <c r="C15" s="3"/>
      <c r="D15" s="3">
        <f>(C12-C14)</f>
        <v>0</v>
      </c>
      <c r="E15" s="4"/>
      <c r="F15" s="28" t="e">
        <f>D15/E30</f>
        <v>#DIV/0!</v>
      </c>
    </row>
    <row r="16" spans="1:6" x14ac:dyDescent="0.35">
      <c r="A16" s="9" t="s">
        <v>106</v>
      </c>
      <c r="B16" s="2"/>
      <c r="C16" s="3"/>
      <c r="D16" s="3">
        <f>SUM(D9+D15)</f>
        <v>0</v>
      </c>
      <c r="E16" s="4"/>
      <c r="F16" s="28" t="e">
        <f>D16/E30</f>
        <v>#DIV/0!</v>
      </c>
    </row>
    <row r="17" spans="1:6" x14ac:dyDescent="0.35">
      <c r="A17" s="9" t="s">
        <v>107</v>
      </c>
      <c r="B17" s="2"/>
      <c r="C17" s="3"/>
      <c r="D17" s="11">
        <v>0</v>
      </c>
      <c r="E17" s="4"/>
      <c r="F17" s="29" t="e">
        <f>D17/E30</f>
        <v>#DIV/0!</v>
      </c>
    </row>
    <row r="18" spans="1:6" x14ac:dyDescent="0.35">
      <c r="A18" s="5" t="s">
        <v>108</v>
      </c>
      <c r="B18" s="6"/>
      <c r="C18" s="7"/>
      <c r="D18" s="12"/>
      <c r="E18" s="8">
        <f>(D16-D17)</f>
        <v>0</v>
      </c>
      <c r="F18" s="28" t="e">
        <f>E18/E30</f>
        <v>#DIV/0!</v>
      </c>
    </row>
    <row r="19" spans="1:6" x14ac:dyDescent="0.35">
      <c r="A19" s="5" t="s">
        <v>127</v>
      </c>
      <c r="B19" s="6"/>
      <c r="C19" s="7"/>
      <c r="D19" s="12"/>
      <c r="E19" s="8">
        <f>(E8-E18)</f>
        <v>0</v>
      </c>
      <c r="F19" s="28" t="e">
        <f>E19/E30</f>
        <v>#DIV/0!</v>
      </c>
    </row>
    <row r="20" spans="1:6" x14ac:dyDescent="0.35">
      <c r="A20" s="1" t="s">
        <v>109</v>
      </c>
      <c r="B20" s="13"/>
      <c r="C20" s="14"/>
      <c r="D20" s="15">
        <v>0</v>
      </c>
      <c r="E20" s="16"/>
      <c r="F20" s="28" t="e">
        <f>D20/E30</f>
        <v>#DIV/0!</v>
      </c>
    </row>
    <row r="21" spans="1:6" x14ac:dyDescent="0.35">
      <c r="A21" s="1" t="s">
        <v>110</v>
      </c>
      <c r="B21" s="13"/>
      <c r="C21" s="14"/>
      <c r="D21" s="15">
        <v>0</v>
      </c>
      <c r="E21" s="16"/>
      <c r="F21" s="28" t="e">
        <f>D21/E30</f>
        <v>#DIV/0!</v>
      </c>
    </row>
    <row r="22" spans="1:6" x14ac:dyDescent="0.35">
      <c r="A22" s="1" t="s">
        <v>111</v>
      </c>
      <c r="B22" s="13"/>
      <c r="C22" s="14"/>
      <c r="D22" s="15">
        <v>0</v>
      </c>
      <c r="E22" s="16"/>
      <c r="F22" s="28" t="e">
        <f>D22/E30</f>
        <v>#DIV/0!</v>
      </c>
    </row>
    <row r="23" spans="1:6" x14ac:dyDescent="0.35">
      <c r="A23" s="1" t="s">
        <v>112</v>
      </c>
      <c r="B23" s="13"/>
      <c r="C23" s="14"/>
      <c r="D23" s="15">
        <v>0</v>
      </c>
      <c r="E23" s="16"/>
      <c r="F23" s="28" t="e">
        <f>D23/E30</f>
        <v>#DIV/0!</v>
      </c>
    </row>
    <row r="24" spans="1:6" x14ac:dyDescent="0.35">
      <c r="A24" s="17" t="s">
        <v>126</v>
      </c>
      <c r="B24" s="13"/>
      <c r="C24" s="14"/>
      <c r="D24" s="14"/>
      <c r="E24" s="18">
        <f>(E19-D20-D21+D22-D23)</f>
        <v>0</v>
      </c>
      <c r="F24" s="28" t="e">
        <f>E24/E30</f>
        <v>#DIV/0!</v>
      </c>
    </row>
    <row r="25" spans="1:6" x14ac:dyDescent="0.35">
      <c r="A25" s="1" t="s">
        <v>113</v>
      </c>
      <c r="B25" s="13"/>
      <c r="C25" s="14"/>
      <c r="D25" s="14">
        <f>K12</f>
        <v>0</v>
      </c>
      <c r="E25" s="19"/>
      <c r="F25" s="28" t="e">
        <f>D25/E30</f>
        <v>#DIV/0!</v>
      </c>
    </row>
    <row r="26" spans="1:6" x14ac:dyDescent="0.35">
      <c r="A26" s="1" t="s">
        <v>114</v>
      </c>
      <c r="B26" s="13"/>
      <c r="C26" s="14"/>
      <c r="D26" s="14">
        <f>K19</f>
        <v>0</v>
      </c>
      <c r="E26" s="19"/>
      <c r="F26" s="28" t="e">
        <f>D26/E30</f>
        <v>#DIV/0!</v>
      </c>
    </row>
    <row r="27" spans="1:6" x14ac:dyDescent="0.35">
      <c r="A27" s="17" t="s">
        <v>125</v>
      </c>
      <c r="B27" s="13"/>
      <c r="C27" s="14"/>
      <c r="D27" s="14"/>
      <c r="E27" s="18">
        <f>(E24-D25+D26)</f>
        <v>0</v>
      </c>
      <c r="F27" s="28" t="e">
        <f>E27/E30</f>
        <v>#DIV/0!</v>
      </c>
    </row>
    <row r="28" spans="1:6" x14ac:dyDescent="0.35">
      <c r="A28" s="1" t="s">
        <v>115</v>
      </c>
      <c r="B28" s="13"/>
      <c r="C28" s="14"/>
      <c r="D28" s="14">
        <v>0</v>
      </c>
      <c r="E28" s="19"/>
      <c r="F28" s="28" t="e">
        <f>D28/E30</f>
        <v>#DIV/0!</v>
      </c>
    </row>
    <row r="29" spans="1:6" x14ac:dyDescent="0.35">
      <c r="A29" s="1" t="s">
        <v>116</v>
      </c>
      <c r="B29" s="13"/>
      <c r="C29" s="14"/>
      <c r="D29" s="14">
        <v>0</v>
      </c>
      <c r="E29" s="19"/>
      <c r="F29" s="28" t="e">
        <f>D29/E30</f>
        <v>#DIV/0!</v>
      </c>
    </row>
    <row r="30" spans="1:6" ht="15" thickBot="1" x14ac:dyDescent="0.4">
      <c r="A30" s="20" t="s">
        <v>51</v>
      </c>
      <c r="B30" s="21"/>
      <c r="C30" s="22"/>
      <c r="D30" s="22"/>
      <c r="E30" s="23">
        <v>0</v>
      </c>
      <c r="F30" s="26" t="e">
        <f>E30/E30</f>
        <v>#DIV/0!</v>
      </c>
    </row>
    <row r="32" spans="1:6" x14ac:dyDescent="0.35">
      <c r="A32" s="24" t="s">
        <v>117</v>
      </c>
      <c r="D32" s="24" t="s">
        <v>118</v>
      </c>
    </row>
    <row r="33" spans="1:4" x14ac:dyDescent="0.35">
      <c r="A33" s="24"/>
      <c r="D33" s="24"/>
    </row>
    <row r="34" spans="1:4" x14ac:dyDescent="0.35">
      <c r="A34" s="24"/>
      <c r="D34" s="24"/>
    </row>
    <row r="35" spans="1:4" x14ac:dyDescent="0.35">
      <c r="A35" s="24"/>
      <c r="D35" s="24"/>
    </row>
    <row r="36" spans="1:4" x14ac:dyDescent="0.35">
      <c r="A36" s="24" t="s">
        <v>119</v>
      </c>
      <c r="D36" s="24" t="s">
        <v>119</v>
      </c>
    </row>
    <row r="37" spans="1:4" x14ac:dyDescent="0.35">
      <c r="A37" s="24" t="s">
        <v>120</v>
      </c>
      <c r="D37" s="24" t="s">
        <v>121</v>
      </c>
    </row>
  </sheetData>
  <mergeCells count="4">
    <mergeCell ref="A4:E4"/>
    <mergeCell ref="A1:F1"/>
    <mergeCell ref="A2:F2"/>
    <mergeCell ref="A3:F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06E1-FAD5-4913-B99A-F82E64D01B90}">
  <dimension ref="A1:F33"/>
  <sheetViews>
    <sheetView workbookViewId="0">
      <selection activeCell="E4" sqref="E4"/>
    </sheetView>
  </sheetViews>
  <sheetFormatPr baseColWidth="10" defaultRowHeight="14.5" x14ac:dyDescent="0.35"/>
  <cols>
    <col min="1" max="1" width="21.90625" style="31" customWidth="1"/>
    <col min="2" max="2" width="24.6328125" style="31" customWidth="1"/>
    <col min="3" max="16384" width="10.90625" style="31"/>
  </cols>
  <sheetData>
    <row r="1" spans="1:6" ht="15.5" thickTop="1" thickBot="1" x14ac:dyDescent="0.4">
      <c r="A1" s="58" t="s">
        <v>59</v>
      </c>
      <c r="B1" s="62"/>
      <c r="C1" s="63" t="s">
        <v>60</v>
      </c>
      <c r="D1" s="63" t="s">
        <v>61</v>
      </c>
      <c r="E1" s="63" t="s">
        <v>62</v>
      </c>
      <c r="F1" s="30" t="s">
        <v>63</v>
      </c>
    </row>
    <row r="2" spans="1:6" ht="15" thickBot="1" x14ac:dyDescent="0.4">
      <c r="A2" s="32" t="s">
        <v>65</v>
      </c>
      <c r="B2" s="33" t="s">
        <v>66</v>
      </c>
      <c r="C2" s="64"/>
      <c r="D2" s="64"/>
      <c r="E2" s="64"/>
      <c r="F2" s="34" t="s">
        <v>64</v>
      </c>
    </row>
    <row r="3" spans="1:6" ht="15.5" thickTop="1" thickBot="1" x14ac:dyDescent="0.4">
      <c r="A3" s="58" t="s">
        <v>67</v>
      </c>
      <c r="B3" s="59"/>
      <c r="C3" s="60"/>
      <c r="D3" s="60"/>
      <c r="E3" s="60"/>
      <c r="F3" s="61"/>
    </row>
    <row r="4" spans="1:6" ht="18.5" customHeight="1" thickBot="1" x14ac:dyDescent="0.4">
      <c r="A4" s="35" t="s">
        <v>68</v>
      </c>
      <c r="B4" s="36"/>
      <c r="C4" s="37" t="e">
        <f>(Resultados!E30)/(Resultados!E8)</f>
        <v>#DIV/0!</v>
      </c>
      <c r="D4" s="38"/>
      <c r="E4" s="37"/>
      <c r="F4" s="39" t="e">
        <f>C4-E4</f>
        <v>#DIV/0!</v>
      </c>
    </row>
    <row r="5" spans="1:6" ht="18" customHeight="1" thickBot="1" x14ac:dyDescent="0.4">
      <c r="A5" s="35" t="s">
        <v>69</v>
      </c>
      <c r="B5" s="36"/>
      <c r="C5" s="37" t="e">
        <f>Resultados!E30/Balance!D35</f>
        <v>#DIV/0!</v>
      </c>
      <c r="D5" s="38"/>
      <c r="E5" s="37"/>
      <c r="F5" s="39" t="e">
        <f>C5-E5</f>
        <v>#DIV/0!</v>
      </c>
    </row>
    <row r="6" spans="1:6" ht="18" customHeight="1" thickBot="1" x14ac:dyDescent="0.4">
      <c r="A6" s="40" t="s">
        <v>70</v>
      </c>
      <c r="B6" s="36"/>
      <c r="C6" s="41" t="e">
        <f>Resultados!E30/Balance!D57</f>
        <v>#DIV/0!</v>
      </c>
      <c r="D6" s="42"/>
      <c r="E6" s="41"/>
      <c r="F6" s="39" t="e">
        <f>C6-E6</f>
        <v>#DIV/0!</v>
      </c>
    </row>
    <row r="7" spans="1:6" ht="15.5" thickTop="1" thickBot="1" x14ac:dyDescent="0.4">
      <c r="A7" s="58" t="s">
        <v>71</v>
      </c>
      <c r="B7" s="59"/>
      <c r="C7" s="60"/>
      <c r="D7" s="60"/>
      <c r="E7" s="60"/>
      <c r="F7" s="61"/>
    </row>
    <row r="8" spans="1:6" ht="16.5" customHeight="1" thickBot="1" x14ac:dyDescent="0.4">
      <c r="A8" s="35" t="s">
        <v>72</v>
      </c>
      <c r="B8" s="36"/>
      <c r="C8" s="37" t="e">
        <f>Balance!D14/Balance!D44</f>
        <v>#DIV/0!</v>
      </c>
      <c r="D8" s="38"/>
      <c r="E8" s="37"/>
      <c r="F8" s="39" t="e">
        <f>C8-E8</f>
        <v>#DIV/0!</v>
      </c>
    </row>
    <row r="9" spans="1:6" ht="17" customHeight="1" thickBot="1" x14ac:dyDescent="0.4">
      <c r="A9" s="35" t="s">
        <v>73</v>
      </c>
      <c r="B9" s="36"/>
      <c r="C9" s="37" t="e">
        <f>(Balance!D14-Balance!C9)/Balance!D44</f>
        <v>#DIV/0!</v>
      </c>
      <c r="D9" s="38"/>
      <c r="E9" s="37"/>
      <c r="F9" s="39" t="e">
        <f>C9-E9</f>
        <v>#DIV/0!</v>
      </c>
    </row>
    <row r="10" spans="1:6" ht="15" thickBot="1" x14ac:dyDescent="0.4">
      <c r="A10" s="40" t="s">
        <v>74</v>
      </c>
      <c r="B10" s="43"/>
      <c r="C10" s="37">
        <f>Balance!D14-Balance!D44</f>
        <v>0</v>
      </c>
      <c r="D10" s="42"/>
      <c r="E10" s="41"/>
      <c r="F10" s="39">
        <f>C10-E10</f>
        <v>0</v>
      </c>
    </row>
    <row r="11" spans="1:6" ht="15.5" thickTop="1" thickBot="1" x14ac:dyDescent="0.4">
      <c r="A11" s="58" t="s">
        <v>75</v>
      </c>
      <c r="B11" s="59"/>
      <c r="C11" s="60"/>
      <c r="D11" s="60"/>
      <c r="E11" s="60"/>
      <c r="F11" s="61"/>
    </row>
    <row r="12" spans="1:6" ht="17" customHeight="1" thickBot="1" x14ac:dyDescent="0.4">
      <c r="A12" s="35" t="s">
        <v>76</v>
      </c>
      <c r="B12" s="36"/>
      <c r="C12" s="37" t="e">
        <f>Balance!D35/Balance!D51</f>
        <v>#DIV/0!</v>
      </c>
      <c r="D12" s="38"/>
      <c r="E12" s="37"/>
      <c r="F12" s="39" t="e">
        <f>C12-E12</f>
        <v>#DIV/0!</v>
      </c>
    </row>
    <row r="13" spans="1:6" ht="17.5" customHeight="1" thickBot="1" x14ac:dyDescent="0.4">
      <c r="A13" s="35" t="s">
        <v>77</v>
      </c>
      <c r="B13" s="36"/>
      <c r="C13" s="37" t="e">
        <f>Balance!D22/Balance!D51</f>
        <v>#DIV/0!</v>
      </c>
      <c r="D13" s="38"/>
      <c r="E13" s="37"/>
      <c r="F13" s="39" t="e">
        <f t="shared" ref="F13:F15" si="0">C13-E13</f>
        <v>#DIV/0!</v>
      </c>
    </row>
    <row r="14" spans="1:6" ht="18" customHeight="1" thickBot="1" x14ac:dyDescent="0.4">
      <c r="A14" s="35" t="s">
        <v>78</v>
      </c>
      <c r="B14" s="36"/>
      <c r="C14" s="37" t="e">
        <f>Balance!D22/Balance!D55</f>
        <v>#DIV/0!</v>
      </c>
      <c r="D14" s="38"/>
      <c r="E14" s="37"/>
      <c r="F14" s="39" t="e">
        <f t="shared" si="0"/>
        <v>#DIV/0!</v>
      </c>
    </row>
    <row r="15" spans="1:6" ht="18" customHeight="1" thickBot="1" x14ac:dyDescent="0.4">
      <c r="A15" s="40" t="s">
        <v>79</v>
      </c>
      <c r="B15" s="36"/>
      <c r="C15" s="37" t="e">
        <f>Balance!D22/Balance!D57</f>
        <v>#DIV/0!</v>
      </c>
      <c r="D15" s="42"/>
      <c r="E15" s="41"/>
      <c r="F15" s="39" t="e">
        <f t="shared" si="0"/>
        <v>#DIV/0!</v>
      </c>
    </row>
    <row r="16" spans="1:6" ht="15.5" thickTop="1" thickBot="1" x14ac:dyDescent="0.4">
      <c r="A16" s="58" t="s">
        <v>80</v>
      </c>
      <c r="B16" s="59"/>
      <c r="C16" s="60"/>
      <c r="D16" s="60"/>
      <c r="E16" s="60"/>
      <c r="F16" s="61"/>
    </row>
    <row r="17" spans="1:6" ht="17" customHeight="1" thickBot="1" x14ac:dyDescent="0.4">
      <c r="A17" s="35" t="s">
        <v>81</v>
      </c>
      <c r="B17" s="36"/>
      <c r="C17" s="37" t="e">
        <f>Balance!D51/Balance!D35</f>
        <v>#DIV/0!</v>
      </c>
      <c r="D17" s="38"/>
      <c r="E17" s="37"/>
      <c r="F17" s="39" t="e">
        <f>C17-E17</f>
        <v>#DIV/0!</v>
      </c>
    </row>
    <row r="18" spans="1:6" ht="17" customHeight="1" thickBot="1" x14ac:dyDescent="0.4">
      <c r="A18" s="35" t="s">
        <v>82</v>
      </c>
      <c r="B18" s="36"/>
      <c r="C18" s="37" t="e">
        <f>Resultados!E30/(Resultados!D28+Resultados!D29)</f>
        <v>#DIV/0!</v>
      </c>
      <c r="D18" s="38"/>
      <c r="E18" s="37"/>
      <c r="F18" s="39" t="e">
        <f t="shared" ref="F18:F20" si="1">C18-E18</f>
        <v>#DIV/0!</v>
      </c>
    </row>
    <row r="19" spans="1:6" ht="18" customHeight="1" thickBot="1" x14ac:dyDescent="0.4">
      <c r="A19" s="35" t="s">
        <v>83</v>
      </c>
      <c r="B19" s="36"/>
      <c r="C19" s="37" t="e">
        <f>Resultados!E27/(Resultados!D28+Resultados!D29)</f>
        <v>#DIV/0!</v>
      </c>
      <c r="D19" s="38"/>
      <c r="E19" s="37"/>
      <c r="F19" s="39" t="e">
        <f t="shared" si="1"/>
        <v>#DIV/0!</v>
      </c>
    </row>
    <row r="20" spans="1:6" ht="18.5" customHeight="1" thickBot="1" x14ac:dyDescent="0.4">
      <c r="A20" s="40" t="s">
        <v>84</v>
      </c>
      <c r="B20" s="43"/>
      <c r="C20" s="41" t="e">
        <f>Balance!D52/Balance!D55</f>
        <v>#DIV/0!</v>
      </c>
      <c r="D20" s="42"/>
      <c r="E20" s="41"/>
      <c r="F20" s="39" t="e">
        <f t="shared" si="1"/>
        <v>#DIV/0!</v>
      </c>
    </row>
    <row r="21" spans="1:6" ht="16" customHeight="1" thickTop="1" thickBot="1" x14ac:dyDescent="0.4">
      <c r="A21" s="58" t="s">
        <v>85</v>
      </c>
      <c r="B21" s="59"/>
      <c r="C21" s="44"/>
      <c r="D21" s="45"/>
      <c r="E21" s="44"/>
      <c r="F21" s="39"/>
    </row>
    <row r="22" spans="1:6" ht="16.5" customHeight="1" thickBot="1" x14ac:dyDescent="0.4">
      <c r="A22" s="35" t="s">
        <v>86</v>
      </c>
      <c r="B22" s="36"/>
      <c r="C22" s="37" t="e">
        <f>Resultados!E8/Balance!C10</f>
        <v>#DIV/0!</v>
      </c>
      <c r="D22" s="38"/>
      <c r="E22" s="37"/>
      <c r="F22" s="39" t="e">
        <f>C22-E22</f>
        <v>#DIV/0!</v>
      </c>
    </row>
    <row r="23" spans="1:6" ht="17.5" customHeight="1" thickBot="1" x14ac:dyDescent="0.4">
      <c r="A23" s="35" t="s">
        <v>87</v>
      </c>
      <c r="B23" s="36"/>
      <c r="C23" s="37" t="e">
        <f>Balance!C10/C24</f>
        <v>#DIV/0!</v>
      </c>
      <c r="D23" s="38"/>
      <c r="E23" s="37"/>
      <c r="F23" s="39" t="e">
        <f t="shared" ref="F23:F31" si="2">C23-E23</f>
        <v>#DIV/0!</v>
      </c>
    </row>
    <row r="24" spans="1:6" ht="17.5" customHeight="1" thickBot="1" x14ac:dyDescent="0.4">
      <c r="A24" s="35" t="s">
        <v>93</v>
      </c>
      <c r="B24" s="36"/>
      <c r="C24" s="37">
        <f>Resultados!E8/365</f>
        <v>0</v>
      </c>
      <c r="D24" s="38"/>
      <c r="E24" s="37"/>
      <c r="F24" s="39">
        <f t="shared" si="2"/>
        <v>0</v>
      </c>
    </row>
    <row r="25" spans="1:6" ht="17.5" customHeight="1" thickBot="1" x14ac:dyDescent="0.4">
      <c r="A25" s="35" t="s">
        <v>91</v>
      </c>
      <c r="B25" s="36"/>
      <c r="C25" s="37" t="e">
        <f>365/C22</f>
        <v>#DIV/0!</v>
      </c>
      <c r="D25" s="38"/>
      <c r="E25" s="37"/>
      <c r="F25" s="39" t="e">
        <f t="shared" si="2"/>
        <v>#DIV/0!</v>
      </c>
    </row>
    <row r="26" spans="1:6" ht="17.5" customHeight="1" thickBot="1" x14ac:dyDescent="0.4">
      <c r="A26" s="35" t="s">
        <v>86</v>
      </c>
      <c r="B26" s="36"/>
      <c r="C26" s="37" t="e">
        <f>Resultados!B10/Balance!C39</f>
        <v>#DIV/0!</v>
      </c>
      <c r="D26" s="38"/>
      <c r="E26" s="37"/>
      <c r="F26" s="39" t="e">
        <f t="shared" si="2"/>
        <v>#DIV/0!</v>
      </c>
    </row>
    <row r="27" spans="1:6" ht="17.5" customHeight="1" thickBot="1" x14ac:dyDescent="0.4">
      <c r="A27" s="35" t="s">
        <v>87</v>
      </c>
      <c r="B27" s="36"/>
      <c r="C27" s="37" t="e">
        <f>Balance!C39/C28</f>
        <v>#DIV/0!</v>
      </c>
      <c r="D27" s="38"/>
      <c r="E27" s="37"/>
      <c r="F27" s="39" t="e">
        <f t="shared" si="2"/>
        <v>#DIV/0!</v>
      </c>
    </row>
    <row r="28" spans="1:6" ht="17.5" customHeight="1" thickBot="1" x14ac:dyDescent="0.4">
      <c r="A28" s="35" t="s">
        <v>93</v>
      </c>
      <c r="B28" s="36"/>
      <c r="C28" s="37">
        <f>Resultados!B10/365</f>
        <v>0</v>
      </c>
      <c r="D28" s="38"/>
      <c r="E28" s="37"/>
      <c r="F28" s="39">
        <f t="shared" si="2"/>
        <v>0</v>
      </c>
    </row>
    <row r="29" spans="1:6" ht="17.5" customHeight="1" thickBot="1" x14ac:dyDescent="0.4">
      <c r="A29" s="35" t="s">
        <v>92</v>
      </c>
      <c r="B29" s="36"/>
      <c r="C29" s="37" t="e">
        <f>365/C26</f>
        <v>#DIV/0!</v>
      </c>
      <c r="D29" s="38"/>
      <c r="E29" s="37"/>
      <c r="F29" s="39" t="e">
        <f t="shared" si="2"/>
        <v>#DIV/0!</v>
      </c>
    </row>
    <row r="30" spans="1:6" ht="16.5" customHeight="1" thickBot="1" x14ac:dyDescent="0.4">
      <c r="A30" s="35" t="s">
        <v>88</v>
      </c>
      <c r="B30" s="36"/>
      <c r="C30" s="37" t="e">
        <f>Resultados!E18/Balance!C9</f>
        <v>#DIV/0!</v>
      </c>
      <c r="D30" s="38"/>
      <c r="E30" s="37"/>
      <c r="F30" s="39" t="e">
        <f t="shared" si="2"/>
        <v>#DIV/0!</v>
      </c>
    </row>
    <row r="31" spans="1:6" ht="16.5" customHeight="1" thickBot="1" x14ac:dyDescent="0.4">
      <c r="A31" s="35" t="s">
        <v>89</v>
      </c>
      <c r="B31" s="36"/>
      <c r="C31" s="37" t="e">
        <f>Resultados!E8/Balance!D22</f>
        <v>#DIV/0!</v>
      </c>
      <c r="D31" s="38"/>
      <c r="E31" s="37"/>
      <c r="F31" s="39" t="e">
        <f t="shared" si="2"/>
        <v>#DIV/0!</v>
      </c>
    </row>
    <row r="32" spans="1:6" ht="17" customHeight="1" thickBot="1" x14ac:dyDescent="0.4">
      <c r="A32" s="40" t="s">
        <v>90</v>
      </c>
      <c r="B32" s="43"/>
      <c r="C32" s="41" t="e">
        <f>Resultados!E8/Balance!D35</f>
        <v>#DIV/0!</v>
      </c>
      <c r="D32" s="42"/>
      <c r="E32" s="41"/>
      <c r="F32" s="39" t="e">
        <f>C32-E32</f>
        <v>#DIV/0!</v>
      </c>
    </row>
    <row r="33" ht="15" thickTop="1" x14ac:dyDescent="0.35"/>
  </sheetData>
  <mergeCells count="13">
    <mergeCell ref="A1:B1"/>
    <mergeCell ref="C1:C2"/>
    <mergeCell ref="D1:D2"/>
    <mergeCell ref="E1:E2"/>
    <mergeCell ref="A3:B3"/>
    <mergeCell ref="C3:F3"/>
    <mergeCell ref="A21:B21"/>
    <mergeCell ref="A7:B7"/>
    <mergeCell ref="C7:F7"/>
    <mergeCell ref="A11:B11"/>
    <mergeCell ref="C11:F11"/>
    <mergeCell ref="A16:B16"/>
    <mergeCell ref="C16:F1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</vt:lpstr>
      <vt:lpstr>Resultados</vt:lpstr>
      <vt:lpstr>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cp:lastPrinted>2017-09-25T00:17:26Z</cp:lastPrinted>
  <dcterms:created xsi:type="dcterms:W3CDTF">2017-08-21T19:25:53Z</dcterms:created>
  <dcterms:modified xsi:type="dcterms:W3CDTF">2017-10-15T23:32:33Z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b4d29daf-4ce8-4260-92fc-451a109456d8</vt:lpwstr>
  </property>
</Properties>
</file>