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8800" windowHeight="14148" xr2:uid="{00000000-000D-0000-FFFF-FFFF00000000}"/>
  </bookViews>
  <sheets>
    <sheet name="Programación del préstamo" sheetId="2" r:id="rId1"/>
  </sheets>
  <definedNames>
    <definedName name="ColumnTitle1">PaymentSchedule[[#Headers],[Nº. DE PAGO]]</definedName>
    <definedName name="End_Bal">PaymentSchedule[SALDO FINAL]</definedName>
    <definedName name="Fecha_De_Inicio_Del_Prestamo">'Programación del préstamo'!$E$7</definedName>
    <definedName name="Importe_Del_Prestamo">'Programación del préstamo'!$E$3</definedName>
    <definedName name="Importe_Total_De_Intereses">SUM(PaymentSchedule[INTERÉS])</definedName>
    <definedName name="Importe_Total_De_Pagos_Anticipados">SUM(PaymentSchedule[PAGO EXTRA])</definedName>
    <definedName name="LastCol">MATCH(REPT("z",255),'Programación del préstamo'!$11:$11)</definedName>
    <definedName name="LastRow">MATCH(9.99E+307,'Programación del préstamo'!$B:$B)</definedName>
    <definedName name="LoanIsGood">('Programación del préstamo'!$E$3*'Programación del préstamo'!$E$4*'Programación del préstamo'!$E$5*'Programación del préstamo'!$E$7)&gt;0</definedName>
    <definedName name="Nombre_De_La_Entidad_De_Crédito">'Programación del préstamo'!$H$9:$I$9</definedName>
    <definedName name="Numero_De_Pagos_Por_Año">'Programación del préstamo'!$E$6</definedName>
    <definedName name="Numero_De_Pagos_Programados">'Programación del préstamo'!$I$4</definedName>
    <definedName name="Numero_Real_De_Pagos">IFERROR(IF(LoanIsGood,IF(Numero_De_Pagos_Por_Año=1,1,MATCH(0.01,End_Bal,-1)+1)),"")</definedName>
    <definedName name="Pago_Programado">'Programación del préstamo'!$I$3</definedName>
    <definedName name="Pagos_Extra_Opcionales">'Programación del préstamo'!$E$9</definedName>
    <definedName name="Periodo_Del_Prestamo_En_Años">'Programación del préstamo'!$E$5</definedName>
    <definedName name="PrintArea_SET">OFFSET('Programación del préstamo'!$B$1,,,LastRow,LastCol)</definedName>
    <definedName name="RowTitleRegion1..E9">'Programación del préstamo'!$C$3:$D$3</definedName>
    <definedName name="RowTitleRegion2..I7">'Programación del préstamo'!$G$3:$H$3</definedName>
    <definedName name="RowTitleRegion3..E9">'Programación del préstamo'!$C$9</definedName>
    <definedName name="RowTitleRegion4..H9">'Programación del préstamo'!$G$9</definedName>
    <definedName name="Tasa_De_Interes_Anual">'Programación del préstamo'!$E$4</definedName>
    <definedName name="_xlnm.Print_Titles" localSheetId="0">'Programación del préstamo'!$11:$11</definedName>
  </definedNames>
  <calcPr calcId="171027"/>
</workbook>
</file>

<file path=xl/calcChain.xml><?xml version="1.0" encoding="utf-8"?>
<calcChain xmlns="http://schemas.openxmlformats.org/spreadsheetml/2006/main">
  <c r="E7" i="2" l="1"/>
  <c r="I4" i="2" l="1"/>
  <c r="B369" i="2" s="1"/>
  <c r="K369" i="2" l="1"/>
  <c r="D369" i="2"/>
  <c r="I369" i="2"/>
  <c r="J369" i="2"/>
  <c r="G369" i="2"/>
  <c r="H369" i="2"/>
  <c r="E369" i="2"/>
  <c r="F369" i="2"/>
  <c r="C369" i="2"/>
  <c r="B370" i="2"/>
  <c r="B358" i="2"/>
  <c r="B271" i="2"/>
  <c r="B125" i="2"/>
  <c r="B355" i="2"/>
  <c r="B343" i="2"/>
  <c r="B313" i="2"/>
  <c r="B251" i="2"/>
  <c r="B44" i="2"/>
  <c r="B337" i="2"/>
  <c r="B367" i="2"/>
  <c r="B298" i="2"/>
  <c r="B170" i="2"/>
  <c r="B12" i="2"/>
  <c r="D12" i="2" s="1"/>
  <c r="B13" i="2"/>
  <c r="B25" i="2"/>
  <c r="B40" i="2"/>
  <c r="B52" i="2"/>
  <c r="B67" i="2"/>
  <c r="B79" i="2"/>
  <c r="B94" i="2"/>
  <c r="B106" i="2"/>
  <c r="B121" i="2"/>
  <c r="B133" i="2"/>
  <c r="B148" i="2"/>
  <c r="B160" i="2"/>
  <c r="B175" i="2"/>
  <c r="B187" i="2"/>
  <c r="B202" i="2"/>
  <c r="B214" i="2"/>
  <c r="B229" i="2"/>
  <c r="B241" i="2"/>
  <c r="B256" i="2"/>
  <c r="B24" i="2"/>
  <c r="C24" i="2" s="1"/>
  <c r="B39" i="2"/>
  <c r="B51" i="2"/>
  <c r="B66" i="2"/>
  <c r="B78" i="2"/>
  <c r="B93" i="2"/>
  <c r="B105" i="2"/>
  <c r="B120" i="2"/>
  <c r="B132" i="2"/>
  <c r="B147" i="2"/>
  <c r="B159" i="2"/>
  <c r="B174" i="2"/>
  <c r="B186" i="2"/>
  <c r="B201" i="2"/>
  <c r="B213" i="2"/>
  <c r="B228" i="2"/>
  <c r="B240" i="2"/>
  <c r="B255" i="2"/>
  <c r="B267" i="2"/>
  <c r="B56" i="2"/>
  <c r="B92" i="2"/>
  <c r="B137" i="2"/>
  <c r="B173" i="2"/>
  <c r="B218" i="2"/>
  <c r="B254" i="2"/>
  <c r="B275" i="2"/>
  <c r="B287" i="2"/>
  <c r="B302" i="2"/>
  <c r="B314" i="2"/>
  <c r="B329" i="2"/>
  <c r="B341" i="2"/>
  <c r="B356" i="2"/>
  <c r="B368" i="2"/>
  <c r="B41" i="2"/>
  <c r="B77" i="2"/>
  <c r="B122" i="2"/>
  <c r="B158" i="2"/>
  <c r="B203" i="2"/>
  <c r="B239" i="2"/>
  <c r="B270" i="2"/>
  <c r="B282" i="2"/>
  <c r="B297" i="2"/>
  <c r="B309" i="2"/>
  <c r="B324" i="2"/>
  <c r="B336" i="2"/>
  <c r="B351" i="2"/>
  <c r="B35" i="2"/>
  <c r="B71" i="2"/>
  <c r="B152" i="2"/>
  <c r="B268" i="2"/>
  <c r="B295" i="2"/>
  <c r="B16" i="2"/>
  <c r="B31" i="2"/>
  <c r="B43" i="2"/>
  <c r="B58" i="2"/>
  <c r="B70" i="2"/>
  <c r="B85" i="2"/>
  <c r="B97" i="2"/>
  <c r="B112" i="2"/>
  <c r="B124" i="2"/>
  <c r="B139" i="2"/>
  <c r="B151" i="2"/>
  <c r="B166" i="2"/>
  <c r="B178" i="2"/>
  <c r="B193" i="2"/>
  <c r="B205" i="2"/>
  <c r="B220" i="2"/>
  <c r="B232" i="2"/>
  <c r="B247" i="2"/>
  <c r="B15" i="2"/>
  <c r="B30" i="2"/>
  <c r="B42" i="2"/>
  <c r="B57" i="2"/>
  <c r="B69" i="2"/>
  <c r="B84" i="2"/>
  <c r="B96" i="2"/>
  <c r="B111" i="2"/>
  <c r="B123" i="2"/>
  <c r="B138" i="2"/>
  <c r="B150" i="2"/>
  <c r="B165" i="2"/>
  <c r="B177" i="2"/>
  <c r="B192" i="2"/>
  <c r="B204" i="2"/>
  <c r="B219" i="2"/>
  <c r="B231" i="2"/>
  <c r="B246" i="2"/>
  <c r="B258" i="2"/>
  <c r="B29" i="2"/>
  <c r="B65" i="2"/>
  <c r="B110" i="2"/>
  <c r="B146" i="2"/>
  <c r="B191" i="2"/>
  <c r="B227" i="2"/>
  <c r="B265" i="2"/>
  <c r="B278" i="2"/>
  <c r="B293" i="2"/>
  <c r="B305" i="2"/>
  <c r="B320" i="2"/>
  <c r="B332" i="2"/>
  <c r="B347" i="2"/>
  <c r="B359" i="2"/>
  <c r="B14" i="2"/>
  <c r="B50" i="2"/>
  <c r="B95" i="2"/>
  <c r="B131" i="2"/>
  <c r="B176" i="2"/>
  <c r="B212" i="2"/>
  <c r="B257" i="2"/>
  <c r="B273" i="2"/>
  <c r="B288" i="2"/>
  <c r="B300" i="2"/>
  <c r="B315" i="2"/>
  <c r="B327" i="2"/>
  <c r="B342" i="2"/>
  <c r="B354" i="2"/>
  <c r="B22" i="2"/>
  <c r="C22" i="2" s="1"/>
  <c r="B34" i="2"/>
  <c r="B49" i="2"/>
  <c r="B61" i="2"/>
  <c r="B76" i="2"/>
  <c r="B88" i="2"/>
  <c r="B103" i="2"/>
  <c r="B115" i="2"/>
  <c r="B130" i="2"/>
  <c r="B142" i="2"/>
  <c r="B157" i="2"/>
  <c r="B169" i="2"/>
  <c r="B184" i="2"/>
  <c r="B196" i="2"/>
  <c r="B211" i="2"/>
  <c r="B223" i="2"/>
  <c r="B238" i="2"/>
  <c r="B250" i="2"/>
  <c r="B21" i="2"/>
  <c r="B33" i="2"/>
  <c r="B48" i="2"/>
  <c r="B60" i="2"/>
  <c r="B75" i="2"/>
  <c r="B87" i="2"/>
  <c r="B102" i="2"/>
  <c r="B114" i="2"/>
  <c r="B129" i="2"/>
  <c r="B141" i="2"/>
  <c r="B156" i="2"/>
  <c r="B168" i="2"/>
  <c r="B183" i="2"/>
  <c r="B195" i="2"/>
  <c r="B210" i="2"/>
  <c r="B222" i="2"/>
  <c r="B237" i="2"/>
  <c r="B249" i="2"/>
  <c r="B264" i="2"/>
  <c r="B38" i="2"/>
  <c r="B83" i="2"/>
  <c r="B119" i="2"/>
  <c r="B164" i="2"/>
  <c r="B200" i="2"/>
  <c r="B245" i="2"/>
  <c r="B269" i="2"/>
  <c r="B284" i="2"/>
  <c r="B296" i="2"/>
  <c r="B311" i="2"/>
  <c r="B323" i="2"/>
  <c r="B338" i="2"/>
  <c r="B350" i="2"/>
  <c r="B365" i="2"/>
  <c r="B23" i="2"/>
  <c r="C23" i="2" s="1"/>
  <c r="B68" i="2"/>
  <c r="B104" i="2"/>
  <c r="B149" i="2"/>
  <c r="B185" i="2"/>
  <c r="B230" i="2"/>
  <c r="B262" i="2"/>
  <c r="B279" i="2"/>
  <c r="B291" i="2"/>
  <c r="B306" i="2"/>
  <c r="B318" i="2"/>
  <c r="B333" i="2"/>
  <c r="B345" i="2"/>
  <c r="B360" i="2"/>
  <c r="B17" i="2"/>
  <c r="B62" i="2"/>
  <c r="B98" i="2"/>
  <c r="B143" i="2"/>
  <c r="B179" i="2"/>
  <c r="B224" i="2"/>
  <c r="B259" i="2"/>
  <c r="B277" i="2"/>
  <c r="B289" i="2"/>
  <c r="B304" i="2"/>
  <c r="B340" i="2"/>
  <c r="B316" i="2"/>
  <c r="B352" i="2"/>
  <c r="B328" i="2"/>
  <c r="B364" i="2"/>
  <c r="B363" i="2"/>
  <c r="B116" i="2"/>
  <c r="B197" i="2"/>
  <c r="B233" i="2"/>
  <c r="B280" i="2"/>
  <c r="B310" i="2"/>
  <c r="B325" i="2"/>
  <c r="B331" i="2"/>
  <c r="B286" i="2"/>
  <c r="B206" i="2"/>
  <c r="B89" i="2"/>
  <c r="B346" i="2"/>
  <c r="B319" i="2"/>
  <c r="B361" i="2"/>
  <c r="B334" i="2"/>
  <c r="B307" i="2"/>
  <c r="B349" i="2"/>
  <c r="B322" i="2"/>
  <c r="B301" i="2"/>
  <c r="B292" i="2"/>
  <c r="B283" i="2"/>
  <c r="B274" i="2"/>
  <c r="B263" i="2"/>
  <c r="B242" i="2"/>
  <c r="B215" i="2"/>
  <c r="B188" i="2"/>
  <c r="B161" i="2"/>
  <c r="B134" i="2"/>
  <c r="B107" i="2"/>
  <c r="B80" i="2"/>
  <c r="B53" i="2"/>
  <c r="B26" i="2"/>
  <c r="B366" i="2"/>
  <c r="B357" i="2"/>
  <c r="B348" i="2"/>
  <c r="B339" i="2"/>
  <c r="B330" i="2"/>
  <c r="B321" i="2"/>
  <c r="B312" i="2"/>
  <c r="B303" i="2"/>
  <c r="B294" i="2"/>
  <c r="B285" i="2"/>
  <c r="B276" i="2"/>
  <c r="B266" i="2"/>
  <c r="B248" i="2"/>
  <c r="B221" i="2"/>
  <c r="B194" i="2"/>
  <c r="B167" i="2"/>
  <c r="B140" i="2"/>
  <c r="B113" i="2"/>
  <c r="B86" i="2"/>
  <c r="B59" i="2"/>
  <c r="B32" i="2"/>
  <c r="B371" i="2"/>
  <c r="B362" i="2"/>
  <c r="B353" i="2"/>
  <c r="B344" i="2"/>
  <c r="B335" i="2"/>
  <c r="B326" i="2"/>
  <c r="B317" i="2"/>
  <c r="B308" i="2"/>
  <c r="B299" i="2"/>
  <c r="B290" i="2"/>
  <c r="B281" i="2"/>
  <c r="B272" i="2"/>
  <c r="B260" i="2"/>
  <c r="B236" i="2"/>
  <c r="B209" i="2"/>
  <c r="B182" i="2"/>
  <c r="B155" i="2"/>
  <c r="B128" i="2"/>
  <c r="B101" i="2"/>
  <c r="B74" i="2"/>
  <c r="B47" i="2"/>
  <c r="B20" i="2"/>
  <c r="B261" i="2"/>
  <c r="B252" i="2"/>
  <c r="B243" i="2"/>
  <c r="B234" i="2"/>
  <c r="B225" i="2"/>
  <c r="B216" i="2"/>
  <c r="B207" i="2"/>
  <c r="B198" i="2"/>
  <c r="B189" i="2"/>
  <c r="B180" i="2"/>
  <c r="B171" i="2"/>
  <c r="B162" i="2"/>
  <c r="B153" i="2"/>
  <c r="B144" i="2"/>
  <c r="B135" i="2"/>
  <c r="B126" i="2"/>
  <c r="B117" i="2"/>
  <c r="B108" i="2"/>
  <c r="B99" i="2"/>
  <c r="B90" i="2"/>
  <c r="B81" i="2"/>
  <c r="B72" i="2"/>
  <c r="B63" i="2"/>
  <c r="B54" i="2"/>
  <c r="B45" i="2"/>
  <c r="B36" i="2"/>
  <c r="B27" i="2"/>
  <c r="B18" i="2"/>
  <c r="B253" i="2"/>
  <c r="B244" i="2"/>
  <c r="B235" i="2"/>
  <c r="B226" i="2"/>
  <c r="B217" i="2"/>
  <c r="B208" i="2"/>
  <c r="B199" i="2"/>
  <c r="B190" i="2"/>
  <c r="B181" i="2"/>
  <c r="B172" i="2"/>
  <c r="B163" i="2"/>
  <c r="B154" i="2"/>
  <c r="B145" i="2"/>
  <c r="B136" i="2"/>
  <c r="B127" i="2"/>
  <c r="B118" i="2"/>
  <c r="B109" i="2"/>
  <c r="B100" i="2"/>
  <c r="B91" i="2"/>
  <c r="B82" i="2"/>
  <c r="B73" i="2"/>
  <c r="B64" i="2"/>
  <c r="B55" i="2"/>
  <c r="B46" i="2"/>
  <c r="B37" i="2"/>
  <c r="B28" i="2"/>
  <c r="B19" i="2"/>
  <c r="I3" i="2"/>
  <c r="K163" i="2" l="1"/>
  <c r="D163" i="2"/>
  <c r="K63" i="2"/>
  <c r="D63" i="2"/>
  <c r="K171" i="2"/>
  <c r="D171" i="2"/>
  <c r="K243" i="2"/>
  <c r="D243" i="2"/>
  <c r="K155" i="2"/>
  <c r="D155" i="2"/>
  <c r="K335" i="2"/>
  <c r="D335" i="2"/>
  <c r="K221" i="2"/>
  <c r="D221" i="2"/>
  <c r="K357" i="2"/>
  <c r="D357" i="2"/>
  <c r="K274" i="2"/>
  <c r="D274" i="2"/>
  <c r="K361" i="2"/>
  <c r="D361" i="2"/>
  <c r="K116" i="2"/>
  <c r="D116" i="2"/>
  <c r="K289" i="2"/>
  <c r="D289" i="2"/>
  <c r="K318" i="2"/>
  <c r="D318" i="2"/>
  <c r="K350" i="2"/>
  <c r="D350" i="2"/>
  <c r="K200" i="2"/>
  <c r="D200" i="2"/>
  <c r="K168" i="2"/>
  <c r="D168" i="2"/>
  <c r="K250" i="2"/>
  <c r="D250" i="2"/>
  <c r="K88" i="2"/>
  <c r="D88" i="2"/>
  <c r="K131" i="2"/>
  <c r="D131" i="2"/>
  <c r="K227" i="2"/>
  <c r="D227" i="2"/>
  <c r="K177" i="2"/>
  <c r="D177" i="2"/>
  <c r="K123" i="2"/>
  <c r="D123" i="2"/>
  <c r="K69" i="2"/>
  <c r="D69" i="2"/>
  <c r="K205" i="2"/>
  <c r="D205" i="2"/>
  <c r="K97" i="2"/>
  <c r="D97" i="2"/>
  <c r="K268" i="2"/>
  <c r="D268" i="2"/>
  <c r="K351" i="2"/>
  <c r="D351" i="2"/>
  <c r="K203" i="2"/>
  <c r="D203" i="2"/>
  <c r="K329" i="2"/>
  <c r="D329" i="2"/>
  <c r="K275" i="2"/>
  <c r="D275" i="2"/>
  <c r="K137" i="2"/>
  <c r="D137" i="2"/>
  <c r="K255" i="2"/>
  <c r="D255" i="2"/>
  <c r="K201" i="2"/>
  <c r="D201" i="2"/>
  <c r="K147" i="2"/>
  <c r="D147" i="2"/>
  <c r="K93" i="2"/>
  <c r="D93" i="2"/>
  <c r="K229" i="2"/>
  <c r="D229" i="2"/>
  <c r="K175" i="2"/>
  <c r="D175" i="2"/>
  <c r="K121" i="2"/>
  <c r="D121" i="2"/>
  <c r="K67" i="2"/>
  <c r="D67" i="2"/>
  <c r="K367" i="2"/>
  <c r="D367" i="2"/>
  <c r="K313" i="2"/>
  <c r="D313" i="2"/>
  <c r="K271" i="2"/>
  <c r="D271" i="2"/>
  <c r="K64" i="2"/>
  <c r="D64" i="2"/>
  <c r="K100" i="2"/>
  <c r="D100" i="2"/>
  <c r="K136" i="2"/>
  <c r="D136" i="2"/>
  <c r="K172" i="2"/>
  <c r="D172" i="2"/>
  <c r="K208" i="2"/>
  <c r="D208" i="2"/>
  <c r="K244" i="2"/>
  <c r="D244" i="2"/>
  <c r="K72" i="2"/>
  <c r="D72" i="2"/>
  <c r="K108" i="2"/>
  <c r="D108" i="2"/>
  <c r="K144" i="2"/>
  <c r="D144" i="2"/>
  <c r="K180" i="2"/>
  <c r="D180" i="2"/>
  <c r="K216" i="2"/>
  <c r="D216" i="2"/>
  <c r="K252" i="2"/>
  <c r="D252" i="2"/>
  <c r="K74" i="2"/>
  <c r="D74" i="2"/>
  <c r="K182" i="2"/>
  <c r="D182" i="2"/>
  <c r="K272" i="2"/>
  <c r="D272" i="2"/>
  <c r="K308" i="2"/>
  <c r="D308" i="2"/>
  <c r="K344" i="2"/>
  <c r="D344" i="2"/>
  <c r="K140" i="2"/>
  <c r="D140" i="2"/>
  <c r="K248" i="2"/>
  <c r="D248" i="2"/>
  <c r="K294" i="2"/>
  <c r="D294" i="2"/>
  <c r="K330" i="2"/>
  <c r="D330" i="2"/>
  <c r="K366" i="2"/>
  <c r="D366" i="2"/>
  <c r="K107" i="2"/>
  <c r="D107" i="2"/>
  <c r="K215" i="2"/>
  <c r="D215" i="2"/>
  <c r="K283" i="2"/>
  <c r="D283" i="2"/>
  <c r="K349" i="2"/>
  <c r="D349" i="2"/>
  <c r="K319" i="2"/>
  <c r="D319" i="2"/>
  <c r="K286" i="2"/>
  <c r="D286" i="2"/>
  <c r="K280" i="2"/>
  <c r="D280" i="2"/>
  <c r="K363" i="2"/>
  <c r="D363" i="2"/>
  <c r="K316" i="2"/>
  <c r="D316" i="2"/>
  <c r="K277" i="2"/>
  <c r="D277" i="2"/>
  <c r="K143" i="2"/>
  <c r="D143" i="2"/>
  <c r="K360" i="2"/>
  <c r="D360" i="2"/>
  <c r="K306" i="2"/>
  <c r="D306" i="2"/>
  <c r="K230" i="2"/>
  <c r="D230" i="2"/>
  <c r="K68" i="2"/>
  <c r="D68" i="2"/>
  <c r="K338" i="2"/>
  <c r="D338" i="2"/>
  <c r="K284" i="2"/>
  <c r="D284" i="2"/>
  <c r="K164" i="2"/>
  <c r="D164" i="2"/>
  <c r="K264" i="2"/>
  <c r="D264" i="2"/>
  <c r="K210" i="2"/>
  <c r="D210" i="2"/>
  <c r="K156" i="2"/>
  <c r="D156" i="2"/>
  <c r="K102" i="2"/>
  <c r="D102" i="2"/>
  <c r="K238" i="2"/>
  <c r="D238" i="2"/>
  <c r="K184" i="2"/>
  <c r="D184" i="2"/>
  <c r="K130" i="2"/>
  <c r="D130" i="2"/>
  <c r="K76" i="2"/>
  <c r="D76" i="2"/>
  <c r="K315" i="2"/>
  <c r="D315" i="2"/>
  <c r="K257" i="2"/>
  <c r="D257" i="2"/>
  <c r="K95" i="2"/>
  <c r="D95" i="2"/>
  <c r="K347" i="2"/>
  <c r="D347" i="2"/>
  <c r="K293" i="2"/>
  <c r="D293" i="2"/>
  <c r="K191" i="2"/>
  <c r="D191" i="2"/>
  <c r="K219" i="2"/>
  <c r="D219" i="2"/>
  <c r="K165" i="2"/>
  <c r="D165" i="2"/>
  <c r="K111" i="2"/>
  <c r="D111" i="2"/>
  <c r="K247" i="2"/>
  <c r="D247" i="2"/>
  <c r="K193" i="2"/>
  <c r="D193" i="2"/>
  <c r="K139" i="2"/>
  <c r="D139" i="2"/>
  <c r="K85" i="2"/>
  <c r="D85" i="2"/>
  <c r="K152" i="2"/>
  <c r="D152" i="2"/>
  <c r="K336" i="2"/>
  <c r="D336" i="2"/>
  <c r="K282" i="2"/>
  <c r="D282" i="2"/>
  <c r="K158" i="2"/>
  <c r="D158" i="2"/>
  <c r="K368" i="2"/>
  <c r="D368" i="2"/>
  <c r="K314" i="2"/>
  <c r="D314" i="2"/>
  <c r="K254" i="2"/>
  <c r="D254" i="2"/>
  <c r="K92" i="2"/>
  <c r="D92" i="2"/>
  <c r="K240" i="2"/>
  <c r="D240" i="2"/>
  <c r="K186" i="2"/>
  <c r="D186" i="2"/>
  <c r="K132" i="2"/>
  <c r="D132" i="2"/>
  <c r="K78" i="2"/>
  <c r="D78" i="2"/>
  <c r="K214" i="2"/>
  <c r="D214" i="2"/>
  <c r="K160" i="2"/>
  <c r="D160" i="2"/>
  <c r="K106" i="2"/>
  <c r="D106" i="2"/>
  <c r="K337" i="2"/>
  <c r="D337" i="2"/>
  <c r="K343" i="2"/>
  <c r="D343" i="2"/>
  <c r="K358" i="2"/>
  <c r="D358" i="2"/>
  <c r="K199" i="2"/>
  <c r="D199" i="2"/>
  <c r="K135" i="2"/>
  <c r="D135" i="2"/>
  <c r="K207" i="2"/>
  <c r="D207" i="2"/>
  <c r="K260" i="2"/>
  <c r="D260" i="2"/>
  <c r="K371" i="2"/>
  <c r="D371" i="2"/>
  <c r="K285" i="2"/>
  <c r="D285" i="2"/>
  <c r="K80" i="2"/>
  <c r="D80" i="2"/>
  <c r="K322" i="2"/>
  <c r="D322" i="2"/>
  <c r="K310" i="2"/>
  <c r="D310" i="2"/>
  <c r="K352" i="2"/>
  <c r="D352" i="2"/>
  <c r="K179" i="2"/>
  <c r="D179" i="2"/>
  <c r="K262" i="2"/>
  <c r="D262" i="2"/>
  <c r="K296" i="2"/>
  <c r="D296" i="2"/>
  <c r="K222" i="2"/>
  <c r="D222" i="2"/>
  <c r="K60" i="2"/>
  <c r="D60" i="2"/>
  <c r="K142" i="2"/>
  <c r="D142" i="2"/>
  <c r="K327" i="2"/>
  <c r="D327" i="2"/>
  <c r="K359" i="2"/>
  <c r="D359" i="2"/>
  <c r="K65" i="2"/>
  <c r="D65" i="2"/>
  <c r="K151" i="2"/>
  <c r="D151" i="2"/>
  <c r="K297" i="2"/>
  <c r="D297" i="2"/>
  <c r="K73" i="2"/>
  <c r="D73" i="2"/>
  <c r="K109" i="2"/>
  <c r="D109" i="2"/>
  <c r="K145" i="2"/>
  <c r="D145" i="2"/>
  <c r="K181" i="2"/>
  <c r="D181" i="2"/>
  <c r="K217" i="2"/>
  <c r="D217" i="2"/>
  <c r="K253" i="2"/>
  <c r="D253" i="2"/>
  <c r="K81" i="2"/>
  <c r="D81" i="2"/>
  <c r="K117" i="2"/>
  <c r="D117" i="2"/>
  <c r="K153" i="2"/>
  <c r="D153" i="2"/>
  <c r="K189" i="2"/>
  <c r="D189" i="2"/>
  <c r="K225" i="2"/>
  <c r="D225" i="2"/>
  <c r="K261" i="2"/>
  <c r="D261" i="2"/>
  <c r="K101" i="2"/>
  <c r="D101" i="2"/>
  <c r="K209" i="2"/>
  <c r="D209" i="2"/>
  <c r="K281" i="2"/>
  <c r="D281" i="2"/>
  <c r="K317" i="2"/>
  <c r="D317" i="2"/>
  <c r="K353" i="2"/>
  <c r="D353" i="2"/>
  <c r="K167" i="2"/>
  <c r="D167" i="2"/>
  <c r="K266" i="2"/>
  <c r="D266" i="2"/>
  <c r="K303" i="2"/>
  <c r="D303" i="2"/>
  <c r="K339" i="2"/>
  <c r="D339" i="2"/>
  <c r="K134" i="2"/>
  <c r="D134" i="2"/>
  <c r="K242" i="2"/>
  <c r="D242" i="2"/>
  <c r="K292" i="2"/>
  <c r="D292" i="2"/>
  <c r="K307" i="2"/>
  <c r="D307" i="2"/>
  <c r="K346" i="2"/>
  <c r="D346" i="2"/>
  <c r="K331" i="2"/>
  <c r="D331" i="2"/>
  <c r="K233" i="2"/>
  <c r="D233" i="2"/>
  <c r="K364" i="2"/>
  <c r="D364" i="2"/>
  <c r="K340" i="2"/>
  <c r="D340" i="2"/>
  <c r="K259" i="2"/>
  <c r="D259" i="2"/>
  <c r="K98" i="2"/>
  <c r="D98" i="2"/>
  <c r="K345" i="2"/>
  <c r="D345" i="2"/>
  <c r="K291" i="2"/>
  <c r="D291" i="2"/>
  <c r="K185" i="2"/>
  <c r="D185" i="2"/>
  <c r="K323" i="2"/>
  <c r="D323" i="2"/>
  <c r="K269" i="2"/>
  <c r="D269" i="2"/>
  <c r="K119" i="2"/>
  <c r="D119" i="2"/>
  <c r="K249" i="2"/>
  <c r="D249" i="2"/>
  <c r="K195" i="2"/>
  <c r="D195" i="2"/>
  <c r="K141" i="2"/>
  <c r="D141" i="2"/>
  <c r="K87" i="2"/>
  <c r="D87" i="2"/>
  <c r="K223" i="2"/>
  <c r="D223" i="2"/>
  <c r="K169" i="2"/>
  <c r="D169" i="2"/>
  <c r="K115" i="2"/>
  <c r="D115" i="2"/>
  <c r="K61" i="2"/>
  <c r="D61" i="2"/>
  <c r="K354" i="2"/>
  <c r="D354" i="2"/>
  <c r="K300" i="2"/>
  <c r="D300" i="2"/>
  <c r="K212" i="2"/>
  <c r="D212" i="2"/>
  <c r="K332" i="2"/>
  <c r="D332" i="2"/>
  <c r="K278" i="2"/>
  <c r="D278" i="2"/>
  <c r="K146" i="2"/>
  <c r="D146" i="2"/>
  <c r="K258" i="2"/>
  <c r="D258" i="2"/>
  <c r="K204" i="2"/>
  <c r="D204" i="2"/>
  <c r="K150" i="2"/>
  <c r="D150" i="2"/>
  <c r="K96" i="2"/>
  <c r="D96" i="2"/>
  <c r="K232" i="2"/>
  <c r="D232" i="2"/>
  <c r="K178" i="2"/>
  <c r="D178" i="2"/>
  <c r="K124" i="2"/>
  <c r="D124" i="2"/>
  <c r="K70" i="2"/>
  <c r="D70" i="2"/>
  <c r="K71" i="2"/>
  <c r="D71" i="2"/>
  <c r="K324" i="2"/>
  <c r="D324" i="2"/>
  <c r="K270" i="2"/>
  <c r="D270" i="2"/>
  <c r="K122" i="2"/>
  <c r="D122" i="2"/>
  <c r="K356" i="2"/>
  <c r="D356" i="2"/>
  <c r="K302" i="2"/>
  <c r="D302" i="2"/>
  <c r="K218" i="2"/>
  <c r="D218" i="2"/>
  <c r="K228" i="2"/>
  <c r="D228" i="2"/>
  <c r="K174" i="2"/>
  <c r="D174" i="2"/>
  <c r="K120" i="2"/>
  <c r="D120" i="2"/>
  <c r="K66" i="2"/>
  <c r="D66" i="2"/>
  <c r="K256" i="2"/>
  <c r="D256" i="2"/>
  <c r="K202" i="2"/>
  <c r="D202" i="2"/>
  <c r="K148" i="2"/>
  <c r="D148" i="2"/>
  <c r="K94" i="2"/>
  <c r="D94" i="2"/>
  <c r="K170" i="2"/>
  <c r="D170" i="2"/>
  <c r="K355" i="2"/>
  <c r="D355" i="2"/>
  <c r="K370" i="2"/>
  <c r="D370" i="2"/>
  <c r="K91" i="2"/>
  <c r="D91" i="2"/>
  <c r="K127" i="2"/>
  <c r="D127" i="2"/>
  <c r="K235" i="2"/>
  <c r="D235" i="2"/>
  <c r="K99" i="2"/>
  <c r="D99" i="2"/>
  <c r="K299" i="2"/>
  <c r="D299" i="2"/>
  <c r="K113" i="2"/>
  <c r="D113" i="2"/>
  <c r="K321" i="2"/>
  <c r="D321" i="2"/>
  <c r="K188" i="2"/>
  <c r="D188" i="2"/>
  <c r="K206" i="2"/>
  <c r="D206" i="2"/>
  <c r="K104" i="2"/>
  <c r="D104" i="2"/>
  <c r="K114" i="2"/>
  <c r="D114" i="2"/>
  <c r="K196" i="2"/>
  <c r="D196" i="2"/>
  <c r="K273" i="2"/>
  <c r="D273" i="2"/>
  <c r="K305" i="2"/>
  <c r="D305" i="2"/>
  <c r="K231" i="2"/>
  <c r="D231" i="2"/>
  <c r="K82" i="2"/>
  <c r="D82" i="2"/>
  <c r="K118" i="2"/>
  <c r="D118" i="2"/>
  <c r="K154" i="2"/>
  <c r="D154" i="2"/>
  <c r="K190" i="2"/>
  <c r="D190" i="2"/>
  <c r="K226" i="2"/>
  <c r="D226" i="2"/>
  <c r="K90" i="2"/>
  <c r="D90" i="2"/>
  <c r="K126" i="2"/>
  <c r="D126" i="2"/>
  <c r="K162" i="2"/>
  <c r="D162" i="2"/>
  <c r="K198" i="2"/>
  <c r="D198" i="2"/>
  <c r="K234" i="2"/>
  <c r="D234" i="2"/>
  <c r="K128" i="2"/>
  <c r="D128" i="2"/>
  <c r="K236" i="2"/>
  <c r="D236" i="2"/>
  <c r="K290" i="2"/>
  <c r="D290" i="2"/>
  <c r="K326" i="2"/>
  <c r="D326" i="2"/>
  <c r="K362" i="2"/>
  <c r="D362" i="2"/>
  <c r="K86" i="2"/>
  <c r="D86" i="2"/>
  <c r="K194" i="2"/>
  <c r="D194" i="2"/>
  <c r="K276" i="2"/>
  <c r="D276" i="2"/>
  <c r="K312" i="2"/>
  <c r="D312" i="2"/>
  <c r="K348" i="2"/>
  <c r="D348" i="2"/>
  <c r="K161" i="2"/>
  <c r="D161" i="2"/>
  <c r="K263" i="2"/>
  <c r="D263" i="2"/>
  <c r="K301" i="2"/>
  <c r="D301" i="2"/>
  <c r="K334" i="2"/>
  <c r="D334" i="2"/>
  <c r="K89" i="2"/>
  <c r="D89" i="2"/>
  <c r="K325" i="2"/>
  <c r="D325" i="2"/>
  <c r="K197" i="2"/>
  <c r="D197" i="2"/>
  <c r="K328" i="2"/>
  <c r="D328" i="2"/>
  <c r="K304" i="2"/>
  <c r="D304" i="2"/>
  <c r="K224" i="2"/>
  <c r="D224" i="2"/>
  <c r="K62" i="2"/>
  <c r="D62" i="2"/>
  <c r="K333" i="2"/>
  <c r="D333" i="2"/>
  <c r="K279" i="2"/>
  <c r="D279" i="2"/>
  <c r="K149" i="2"/>
  <c r="D149" i="2"/>
  <c r="K365" i="2"/>
  <c r="D365" i="2"/>
  <c r="K311" i="2"/>
  <c r="D311" i="2"/>
  <c r="K245" i="2"/>
  <c r="D245" i="2"/>
  <c r="K83" i="2"/>
  <c r="D83" i="2"/>
  <c r="K237" i="2"/>
  <c r="D237" i="2"/>
  <c r="K183" i="2"/>
  <c r="D183" i="2"/>
  <c r="K129" i="2"/>
  <c r="D129" i="2"/>
  <c r="K75" i="2"/>
  <c r="D75" i="2"/>
  <c r="K211" i="2"/>
  <c r="D211" i="2"/>
  <c r="K157" i="2"/>
  <c r="D157" i="2"/>
  <c r="K103" i="2"/>
  <c r="D103" i="2"/>
  <c r="K342" i="2"/>
  <c r="D342" i="2"/>
  <c r="K288" i="2"/>
  <c r="D288" i="2"/>
  <c r="K176" i="2"/>
  <c r="D176" i="2"/>
  <c r="K320" i="2"/>
  <c r="D320" i="2"/>
  <c r="K265" i="2"/>
  <c r="D265" i="2"/>
  <c r="K110" i="2"/>
  <c r="D110" i="2"/>
  <c r="K246" i="2"/>
  <c r="D246" i="2"/>
  <c r="K192" i="2"/>
  <c r="D192" i="2"/>
  <c r="K138" i="2"/>
  <c r="D138" i="2"/>
  <c r="K84" i="2"/>
  <c r="D84" i="2"/>
  <c r="K220" i="2"/>
  <c r="D220" i="2"/>
  <c r="K166" i="2"/>
  <c r="D166" i="2"/>
  <c r="K112" i="2"/>
  <c r="D112" i="2"/>
  <c r="K295" i="2"/>
  <c r="D295" i="2"/>
  <c r="K309" i="2"/>
  <c r="D309" i="2"/>
  <c r="K239" i="2"/>
  <c r="D239" i="2"/>
  <c r="K77" i="2"/>
  <c r="D77" i="2"/>
  <c r="K341" i="2"/>
  <c r="D341" i="2"/>
  <c r="K287" i="2"/>
  <c r="D287" i="2"/>
  <c r="K173" i="2"/>
  <c r="D173" i="2"/>
  <c r="K267" i="2"/>
  <c r="D267" i="2"/>
  <c r="K213" i="2"/>
  <c r="D213" i="2"/>
  <c r="K159" i="2"/>
  <c r="D159" i="2"/>
  <c r="K105" i="2"/>
  <c r="D105" i="2"/>
  <c r="K241" i="2"/>
  <c r="D241" i="2"/>
  <c r="K187" i="2"/>
  <c r="D187" i="2"/>
  <c r="K133" i="2"/>
  <c r="D133" i="2"/>
  <c r="K79" i="2"/>
  <c r="D79" i="2"/>
  <c r="K298" i="2"/>
  <c r="D298" i="2"/>
  <c r="K251" i="2"/>
  <c r="D251" i="2"/>
  <c r="K125" i="2"/>
  <c r="D125" i="2"/>
  <c r="I82" i="2"/>
  <c r="J82" i="2"/>
  <c r="I136" i="2"/>
  <c r="J136" i="2"/>
  <c r="I190" i="2"/>
  <c r="J190" i="2"/>
  <c r="I244" i="2"/>
  <c r="J244" i="2"/>
  <c r="I108" i="2"/>
  <c r="J108" i="2"/>
  <c r="I135" i="2"/>
  <c r="J135" i="2"/>
  <c r="I162" i="2"/>
  <c r="J162" i="2"/>
  <c r="I216" i="2"/>
  <c r="J216" i="2"/>
  <c r="I243" i="2"/>
  <c r="J243" i="2"/>
  <c r="I101" i="2"/>
  <c r="J101" i="2"/>
  <c r="I260" i="2"/>
  <c r="J260" i="2"/>
  <c r="I317" i="2"/>
  <c r="J317" i="2"/>
  <c r="I371" i="2"/>
  <c r="J371" i="2"/>
  <c r="I167" i="2"/>
  <c r="J167" i="2"/>
  <c r="I285" i="2"/>
  <c r="J285" i="2"/>
  <c r="I339" i="2"/>
  <c r="J339" i="2"/>
  <c r="I80" i="2"/>
  <c r="J80" i="2"/>
  <c r="I242" i="2"/>
  <c r="J242" i="2"/>
  <c r="I334" i="2"/>
  <c r="J334" i="2"/>
  <c r="I286" i="2"/>
  <c r="J286" i="2"/>
  <c r="I197" i="2"/>
  <c r="J197" i="2"/>
  <c r="I316" i="2"/>
  <c r="J316" i="2"/>
  <c r="I289" i="2"/>
  <c r="J289" i="2"/>
  <c r="I98" i="2"/>
  <c r="J98" i="2"/>
  <c r="I318" i="2"/>
  <c r="J318" i="2"/>
  <c r="I185" i="2"/>
  <c r="J185" i="2"/>
  <c r="I350" i="2"/>
  <c r="J350" i="2"/>
  <c r="I269" i="2"/>
  <c r="J269" i="2"/>
  <c r="I195" i="2"/>
  <c r="J195" i="2"/>
  <c r="I114" i="2"/>
  <c r="J114" i="2"/>
  <c r="I196" i="2"/>
  <c r="J196" i="2"/>
  <c r="I115" i="2"/>
  <c r="J115" i="2"/>
  <c r="I300" i="2"/>
  <c r="J300" i="2"/>
  <c r="I293" i="2"/>
  <c r="J293" i="2"/>
  <c r="I110" i="2"/>
  <c r="J110" i="2"/>
  <c r="I219" i="2"/>
  <c r="J219" i="2"/>
  <c r="I138" i="2"/>
  <c r="J138" i="2"/>
  <c r="I220" i="2"/>
  <c r="J220" i="2"/>
  <c r="I178" i="2"/>
  <c r="J178" i="2"/>
  <c r="I97" i="2"/>
  <c r="J97" i="2"/>
  <c r="I152" i="2"/>
  <c r="J152" i="2"/>
  <c r="I309" i="2"/>
  <c r="J309" i="2"/>
  <c r="I158" i="2"/>
  <c r="J158" i="2"/>
  <c r="I341" i="2"/>
  <c r="J341" i="2"/>
  <c r="I254" i="2"/>
  <c r="J254" i="2"/>
  <c r="I228" i="2"/>
  <c r="J228" i="2"/>
  <c r="I66" i="2"/>
  <c r="J66" i="2"/>
  <c r="I229" i="2"/>
  <c r="J229" i="2"/>
  <c r="I187" i="2"/>
  <c r="J187" i="2"/>
  <c r="I148" i="2"/>
  <c r="J148" i="2"/>
  <c r="I106" i="2"/>
  <c r="J106" i="2"/>
  <c r="I67" i="2"/>
  <c r="J67" i="2"/>
  <c r="I170" i="2"/>
  <c r="J170" i="2"/>
  <c r="I337" i="2"/>
  <c r="J337" i="2"/>
  <c r="I125" i="2"/>
  <c r="J125" i="2"/>
  <c r="I370" i="2"/>
  <c r="J370" i="2"/>
  <c r="I64" i="2"/>
  <c r="J64" i="2"/>
  <c r="I91" i="2"/>
  <c r="J91" i="2"/>
  <c r="I118" i="2"/>
  <c r="J118" i="2"/>
  <c r="I145" i="2"/>
  <c r="J145" i="2"/>
  <c r="I172" i="2"/>
  <c r="J172" i="2"/>
  <c r="I199" i="2"/>
  <c r="J199" i="2"/>
  <c r="I226" i="2"/>
  <c r="J226" i="2"/>
  <c r="I253" i="2"/>
  <c r="J253" i="2"/>
  <c r="I63" i="2"/>
  <c r="J63" i="2"/>
  <c r="I90" i="2"/>
  <c r="J90" i="2"/>
  <c r="I117" i="2"/>
  <c r="J117" i="2"/>
  <c r="I144" i="2"/>
  <c r="J144" i="2"/>
  <c r="I171" i="2"/>
  <c r="J171" i="2"/>
  <c r="I198" i="2"/>
  <c r="J198" i="2"/>
  <c r="I225" i="2"/>
  <c r="J225" i="2"/>
  <c r="I252" i="2"/>
  <c r="J252" i="2"/>
  <c r="I128" i="2"/>
  <c r="J128" i="2"/>
  <c r="I209" i="2"/>
  <c r="J209" i="2"/>
  <c r="I272" i="2"/>
  <c r="J272" i="2"/>
  <c r="I299" i="2"/>
  <c r="J299" i="2"/>
  <c r="I326" i="2"/>
  <c r="J326" i="2"/>
  <c r="I353" i="2"/>
  <c r="J353" i="2"/>
  <c r="I113" i="2"/>
  <c r="J113" i="2"/>
  <c r="I194" i="2"/>
  <c r="J194" i="2"/>
  <c r="I266" i="2"/>
  <c r="J266" i="2"/>
  <c r="I294" i="2"/>
  <c r="J294" i="2"/>
  <c r="I321" i="2"/>
  <c r="J321" i="2"/>
  <c r="I348" i="2"/>
  <c r="J348" i="2"/>
  <c r="I107" i="2"/>
  <c r="J107" i="2"/>
  <c r="I188" i="2"/>
  <c r="J188" i="2"/>
  <c r="I263" i="2"/>
  <c r="J263" i="2"/>
  <c r="I292" i="2"/>
  <c r="J292" i="2"/>
  <c r="I349" i="2"/>
  <c r="J349" i="2"/>
  <c r="I361" i="2"/>
  <c r="J361" i="2"/>
  <c r="I89" i="2"/>
  <c r="J89" i="2"/>
  <c r="I331" i="2"/>
  <c r="J331" i="2"/>
  <c r="I280" i="2"/>
  <c r="J280" i="2"/>
  <c r="I116" i="2"/>
  <c r="J116" i="2"/>
  <c r="I328" i="2"/>
  <c r="J328" i="2"/>
  <c r="I340" i="2"/>
  <c r="J340" i="2"/>
  <c r="I277" i="2"/>
  <c r="J277" i="2"/>
  <c r="I179" i="2"/>
  <c r="J179" i="2"/>
  <c r="I62" i="2"/>
  <c r="J62" i="2"/>
  <c r="I345" i="2"/>
  <c r="J345" i="2"/>
  <c r="I306" i="2"/>
  <c r="J306" i="2"/>
  <c r="I262" i="2"/>
  <c r="J262" i="2"/>
  <c r="I149" i="2"/>
  <c r="J149" i="2"/>
  <c r="I338" i="2"/>
  <c r="J338" i="2"/>
  <c r="I296" i="2"/>
  <c r="J296" i="2"/>
  <c r="I245" i="2"/>
  <c r="J245" i="2"/>
  <c r="I119" i="2"/>
  <c r="J119" i="2"/>
  <c r="I264" i="2"/>
  <c r="J264" i="2"/>
  <c r="I222" i="2"/>
  <c r="J222" i="2"/>
  <c r="I183" i="2"/>
  <c r="J183" i="2"/>
  <c r="I141" i="2"/>
  <c r="J141" i="2"/>
  <c r="I102" i="2"/>
  <c r="J102" i="2"/>
  <c r="I60" i="2"/>
  <c r="J60" i="2"/>
  <c r="I223" i="2"/>
  <c r="J223" i="2"/>
  <c r="I184" i="2"/>
  <c r="J184" i="2"/>
  <c r="I142" i="2"/>
  <c r="J142" i="2"/>
  <c r="I103" i="2"/>
  <c r="J103" i="2"/>
  <c r="I61" i="2"/>
  <c r="J61" i="2"/>
  <c r="I327" i="2"/>
  <c r="J327" i="2"/>
  <c r="I288" i="2"/>
  <c r="J288" i="2"/>
  <c r="I212" i="2"/>
  <c r="J212" i="2"/>
  <c r="I95" i="2"/>
  <c r="J95" i="2"/>
  <c r="I359" i="2"/>
  <c r="J359" i="2"/>
  <c r="I320" i="2"/>
  <c r="J320" i="2"/>
  <c r="I278" i="2"/>
  <c r="J278" i="2"/>
  <c r="I191" i="2"/>
  <c r="J191" i="2"/>
  <c r="I65" i="2"/>
  <c r="J65" i="2"/>
  <c r="I246" i="2"/>
  <c r="J246" i="2"/>
  <c r="I204" i="2"/>
  <c r="J204" i="2"/>
  <c r="I165" i="2"/>
  <c r="J165" i="2"/>
  <c r="I123" i="2"/>
  <c r="J123" i="2"/>
  <c r="I84" i="2"/>
  <c r="J84" i="2"/>
  <c r="I247" i="2"/>
  <c r="J247" i="2"/>
  <c r="I205" i="2"/>
  <c r="J205" i="2"/>
  <c r="I166" i="2"/>
  <c r="J166" i="2"/>
  <c r="I124" i="2"/>
  <c r="J124" i="2"/>
  <c r="I85" i="2"/>
  <c r="J85" i="2"/>
  <c r="I295" i="2"/>
  <c r="J295" i="2"/>
  <c r="I71" i="2"/>
  <c r="J71" i="2"/>
  <c r="I336" i="2"/>
  <c r="J336" i="2"/>
  <c r="I297" i="2"/>
  <c r="J297" i="2"/>
  <c r="I239" i="2"/>
  <c r="J239" i="2"/>
  <c r="I122" i="2"/>
  <c r="J122" i="2"/>
  <c r="I368" i="2"/>
  <c r="J368" i="2"/>
  <c r="I329" i="2"/>
  <c r="J329" i="2"/>
  <c r="I287" i="2"/>
  <c r="J287" i="2"/>
  <c r="I218" i="2"/>
  <c r="J218" i="2"/>
  <c r="I92" i="2"/>
  <c r="J92" i="2"/>
  <c r="I255" i="2"/>
  <c r="J255" i="2"/>
  <c r="I213" i="2"/>
  <c r="J213" i="2"/>
  <c r="I174" i="2"/>
  <c r="J174" i="2"/>
  <c r="I132" i="2"/>
  <c r="J132" i="2"/>
  <c r="I93" i="2"/>
  <c r="J93" i="2"/>
  <c r="I256" i="2"/>
  <c r="J256" i="2"/>
  <c r="I214" i="2"/>
  <c r="J214" i="2"/>
  <c r="I175" i="2"/>
  <c r="J175" i="2"/>
  <c r="I133" i="2"/>
  <c r="J133" i="2"/>
  <c r="I94" i="2"/>
  <c r="J94" i="2"/>
  <c r="I298" i="2"/>
  <c r="J298" i="2"/>
  <c r="I343" i="2"/>
  <c r="J343" i="2"/>
  <c r="I271" i="2"/>
  <c r="J271" i="2"/>
  <c r="I109" i="2"/>
  <c r="J109" i="2"/>
  <c r="I163" i="2"/>
  <c r="J163" i="2"/>
  <c r="I217" i="2"/>
  <c r="J217" i="2"/>
  <c r="I81" i="2"/>
  <c r="J81" i="2"/>
  <c r="I189" i="2"/>
  <c r="J189" i="2"/>
  <c r="I182" i="2"/>
  <c r="J182" i="2"/>
  <c r="I290" i="2"/>
  <c r="J290" i="2"/>
  <c r="I344" i="2"/>
  <c r="J344" i="2"/>
  <c r="I86" i="2"/>
  <c r="J86" i="2"/>
  <c r="I248" i="2"/>
  <c r="J248" i="2"/>
  <c r="I312" i="2"/>
  <c r="J312" i="2"/>
  <c r="I366" i="2"/>
  <c r="J366" i="2"/>
  <c r="I161" i="2"/>
  <c r="J161" i="2"/>
  <c r="I283" i="2"/>
  <c r="J283" i="2"/>
  <c r="I322" i="2"/>
  <c r="J322" i="2"/>
  <c r="I346" i="2"/>
  <c r="J346" i="2"/>
  <c r="I310" i="2"/>
  <c r="J310" i="2"/>
  <c r="I364" i="2"/>
  <c r="J364" i="2"/>
  <c r="I224" i="2"/>
  <c r="J224" i="2"/>
  <c r="I360" i="2"/>
  <c r="J360" i="2"/>
  <c r="I279" i="2"/>
  <c r="J279" i="2"/>
  <c r="I68" i="2"/>
  <c r="J68" i="2"/>
  <c r="I311" i="2"/>
  <c r="J311" i="2"/>
  <c r="I164" i="2"/>
  <c r="J164" i="2"/>
  <c r="I237" i="2"/>
  <c r="J237" i="2"/>
  <c r="I156" i="2"/>
  <c r="J156" i="2"/>
  <c r="I75" i="2"/>
  <c r="J75" i="2"/>
  <c r="I238" i="2"/>
  <c r="J238" i="2"/>
  <c r="I157" i="2"/>
  <c r="J157" i="2"/>
  <c r="I76" i="2"/>
  <c r="J76" i="2"/>
  <c r="I342" i="2"/>
  <c r="J342" i="2"/>
  <c r="I257" i="2"/>
  <c r="J257" i="2"/>
  <c r="I131" i="2"/>
  <c r="J131" i="2"/>
  <c r="I332" i="2"/>
  <c r="J332" i="2"/>
  <c r="I227" i="2"/>
  <c r="J227" i="2"/>
  <c r="I258" i="2"/>
  <c r="J258" i="2"/>
  <c r="I177" i="2"/>
  <c r="J177" i="2"/>
  <c r="I96" i="2"/>
  <c r="J96" i="2"/>
  <c r="I139" i="2"/>
  <c r="J139" i="2"/>
  <c r="I351" i="2"/>
  <c r="J351" i="2"/>
  <c r="I270" i="2"/>
  <c r="J270" i="2"/>
  <c r="I302" i="2"/>
  <c r="J302" i="2"/>
  <c r="I137" i="2"/>
  <c r="J137" i="2"/>
  <c r="I267" i="2"/>
  <c r="J267" i="2"/>
  <c r="I186" i="2"/>
  <c r="J186" i="2"/>
  <c r="I147" i="2"/>
  <c r="J147" i="2"/>
  <c r="I105" i="2"/>
  <c r="J105" i="2"/>
  <c r="I313" i="2"/>
  <c r="J313" i="2"/>
  <c r="I73" i="2"/>
  <c r="J73" i="2"/>
  <c r="I100" i="2"/>
  <c r="J100" i="2"/>
  <c r="I127" i="2"/>
  <c r="J127" i="2"/>
  <c r="I154" i="2"/>
  <c r="J154" i="2"/>
  <c r="I181" i="2"/>
  <c r="J181" i="2"/>
  <c r="I208" i="2"/>
  <c r="J208" i="2"/>
  <c r="I235" i="2"/>
  <c r="J235" i="2"/>
  <c r="I72" i="2"/>
  <c r="J72" i="2"/>
  <c r="I99" i="2"/>
  <c r="J99" i="2"/>
  <c r="I126" i="2"/>
  <c r="J126" i="2"/>
  <c r="I153" i="2"/>
  <c r="J153" i="2"/>
  <c r="I180" i="2"/>
  <c r="J180" i="2"/>
  <c r="I207" i="2"/>
  <c r="J207" i="2"/>
  <c r="I234" i="2"/>
  <c r="J234" i="2"/>
  <c r="I261" i="2"/>
  <c r="J261" i="2"/>
  <c r="I74" i="2"/>
  <c r="J74" i="2"/>
  <c r="I155" i="2"/>
  <c r="J155" i="2"/>
  <c r="I236" i="2"/>
  <c r="J236" i="2"/>
  <c r="I281" i="2"/>
  <c r="J281" i="2"/>
  <c r="I308" i="2"/>
  <c r="J308" i="2"/>
  <c r="I335" i="2"/>
  <c r="J335" i="2"/>
  <c r="I362" i="2"/>
  <c r="J362" i="2"/>
  <c r="I140" i="2"/>
  <c r="J140" i="2"/>
  <c r="I221" i="2"/>
  <c r="J221" i="2"/>
  <c r="I276" i="2"/>
  <c r="J276" i="2"/>
  <c r="I303" i="2"/>
  <c r="J303" i="2"/>
  <c r="I330" i="2"/>
  <c r="J330" i="2"/>
  <c r="I357" i="2"/>
  <c r="J357" i="2"/>
  <c r="I134" i="2"/>
  <c r="J134" i="2"/>
  <c r="I215" i="2"/>
  <c r="J215" i="2"/>
  <c r="I274" i="2"/>
  <c r="J274" i="2"/>
  <c r="I301" i="2"/>
  <c r="J301" i="2"/>
  <c r="I307" i="2"/>
  <c r="J307" i="2"/>
  <c r="I319" i="2"/>
  <c r="J319" i="2"/>
  <c r="I206" i="2"/>
  <c r="J206" i="2"/>
  <c r="I325" i="2"/>
  <c r="J325" i="2"/>
  <c r="I233" i="2"/>
  <c r="J233" i="2"/>
  <c r="I363" i="2"/>
  <c r="J363" i="2"/>
  <c r="I352" i="2"/>
  <c r="J352" i="2"/>
  <c r="I304" i="2"/>
  <c r="J304" i="2"/>
  <c r="I259" i="2"/>
  <c r="J259" i="2"/>
  <c r="I143" i="2"/>
  <c r="J143" i="2"/>
  <c r="I333" i="2"/>
  <c r="J333" i="2"/>
  <c r="I291" i="2"/>
  <c r="J291" i="2"/>
  <c r="I230" i="2"/>
  <c r="J230" i="2"/>
  <c r="I104" i="2"/>
  <c r="J104" i="2"/>
  <c r="I365" i="2"/>
  <c r="J365" i="2"/>
  <c r="I323" i="2"/>
  <c r="J323" i="2"/>
  <c r="I284" i="2"/>
  <c r="J284" i="2"/>
  <c r="I200" i="2"/>
  <c r="J200" i="2"/>
  <c r="I83" i="2"/>
  <c r="J83" i="2"/>
  <c r="I249" i="2"/>
  <c r="J249" i="2"/>
  <c r="I210" i="2"/>
  <c r="J210" i="2"/>
  <c r="I168" i="2"/>
  <c r="J168" i="2"/>
  <c r="I129" i="2"/>
  <c r="J129" i="2"/>
  <c r="I87" i="2"/>
  <c r="J87" i="2"/>
  <c r="I250" i="2"/>
  <c r="J250" i="2"/>
  <c r="I211" i="2"/>
  <c r="J211" i="2"/>
  <c r="I169" i="2"/>
  <c r="J169" i="2"/>
  <c r="I130" i="2"/>
  <c r="J130" i="2"/>
  <c r="I88" i="2"/>
  <c r="J88" i="2"/>
  <c r="I354" i="2"/>
  <c r="J354" i="2"/>
  <c r="I315" i="2"/>
  <c r="J315" i="2"/>
  <c r="I273" i="2"/>
  <c r="J273" i="2"/>
  <c r="I176" i="2"/>
  <c r="J176" i="2"/>
  <c r="I347" i="2"/>
  <c r="J347" i="2"/>
  <c r="I305" i="2"/>
  <c r="J305" i="2"/>
  <c r="I265" i="2"/>
  <c r="J265" i="2"/>
  <c r="I146" i="2"/>
  <c r="J146" i="2"/>
  <c r="I231" i="2"/>
  <c r="J231" i="2"/>
  <c r="I192" i="2"/>
  <c r="J192" i="2"/>
  <c r="I150" i="2"/>
  <c r="J150" i="2"/>
  <c r="I111" i="2"/>
  <c r="J111" i="2"/>
  <c r="I69" i="2"/>
  <c r="J69" i="2"/>
  <c r="I232" i="2"/>
  <c r="J232" i="2"/>
  <c r="I193" i="2"/>
  <c r="J193" i="2"/>
  <c r="I151" i="2"/>
  <c r="J151" i="2"/>
  <c r="I112" i="2"/>
  <c r="J112" i="2"/>
  <c r="I70" i="2"/>
  <c r="J70" i="2"/>
  <c r="I268" i="2"/>
  <c r="J268" i="2"/>
  <c r="I324" i="2"/>
  <c r="J324" i="2"/>
  <c r="I282" i="2"/>
  <c r="J282" i="2"/>
  <c r="I203" i="2"/>
  <c r="J203" i="2"/>
  <c r="I77" i="2"/>
  <c r="J77" i="2"/>
  <c r="I356" i="2"/>
  <c r="J356" i="2"/>
  <c r="I314" i="2"/>
  <c r="J314" i="2"/>
  <c r="I275" i="2"/>
  <c r="J275" i="2"/>
  <c r="I173" i="2"/>
  <c r="J173" i="2"/>
  <c r="I240" i="2"/>
  <c r="J240" i="2"/>
  <c r="I201" i="2"/>
  <c r="J201" i="2"/>
  <c r="I159" i="2"/>
  <c r="J159" i="2"/>
  <c r="I120" i="2"/>
  <c r="J120" i="2"/>
  <c r="I78" i="2"/>
  <c r="J78" i="2"/>
  <c r="I241" i="2"/>
  <c r="J241" i="2"/>
  <c r="I202" i="2"/>
  <c r="J202" i="2"/>
  <c r="I160" i="2"/>
  <c r="J160" i="2"/>
  <c r="I121" i="2"/>
  <c r="J121" i="2"/>
  <c r="I79" i="2"/>
  <c r="J79" i="2"/>
  <c r="I367" i="2"/>
  <c r="J367" i="2"/>
  <c r="I251" i="2"/>
  <c r="J251" i="2"/>
  <c r="I355" i="2"/>
  <c r="J355" i="2"/>
  <c r="I358" i="2"/>
  <c r="J358" i="2"/>
  <c r="G73" i="2"/>
  <c r="H73" i="2"/>
  <c r="G127" i="2"/>
  <c r="H127" i="2"/>
  <c r="G181" i="2"/>
  <c r="H181" i="2"/>
  <c r="G72" i="2"/>
  <c r="H72" i="2"/>
  <c r="G126" i="2"/>
  <c r="H126" i="2"/>
  <c r="G180" i="2"/>
  <c r="H180" i="2"/>
  <c r="G234" i="2"/>
  <c r="H234" i="2"/>
  <c r="G74" i="2"/>
  <c r="H74" i="2"/>
  <c r="G236" i="2"/>
  <c r="H236" i="2"/>
  <c r="G308" i="2"/>
  <c r="H308" i="2"/>
  <c r="G362" i="2"/>
  <c r="H362" i="2"/>
  <c r="G140" i="2"/>
  <c r="H140" i="2"/>
  <c r="G276" i="2"/>
  <c r="H276" i="2"/>
  <c r="G330" i="2"/>
  <c r="H330" i="2"/>
  <c r="G215" i="2"/>
  <c r="H215" i="2"/>
  <c r="G301" i="2"/>
  <c r="H301" i="2"/>
  <c r="G319" i="2"/>
  <c r="H319" i="2"/>
  <c r="G233" i="2"/>
  <c r="H233" i="2"/>
  <c r="G352" i="2"/>
  <c r="H352" i="2"/>
  <c r="G304" i="2"/>
  <c r="H304" i="2"/>
  <c r="G143" i="2"/>
  <c r="H143" i="2"/>
  <c r="G333" i="2"/>
  <c r="H333" i="2"/>
  <c r="G230" i="2"/>
  <c r="H230" i="2"/>
  <c r="G365" i="2"/>
  <c r="H365" i="2"/>
  <c r="G284" i="2"/>
  <c r="H284" i="2"/>
  <c r="G83" i="2"/>
  <c r="H83" i="2"/>
  <c r="G249" i="2"/>
  <c r="H249" i="2"/>
  <c r="G129" i="2"/>
  <c r="H129" i="2"/>
  <c r="G211" i="2"/>
  <c r="H211" i="2"/>
  <c r="G130" i="2"/>
  <c r="H130" i="2"/>
  <c r="G273" i="2"/>
  <c r="H273" i="2"/>
  <c r="G305" i="2"/>
  <c r="H305" i="2"/>
  <c r="G146" i="2"/>
  <c r="H146" i="2"/>
  <c r="G192" i="2"/>
  <c r="H192" i="2"/>
  <c r="G111" i="2"/>
  <c r="H111" i="2"/>
  <c r="G193" i="2"/>
  <c r="H193" i="2"/>
  <c r="G112" i="2"/>
  <c r="H112" i="2"/>
  <c r="G282" i="2"/>
  <c r="H282" i="2"/>
  <c r="G77" i="2"/>
  <c r="H77" i="2"/>
  <c r="G314" i="2"/>
  <c r="H314" i="2"/>
  <c r="G173" i="2"/>
  <c r="H173" i="2"/>
  <c r="G201" i="2"/>
  <c r="H201" i="2"/>
  <c r="G120" i="2"/>
  <c r="H120" i="2"/>
  <c r="G79" i="2"/>
  <c r="H79" i="2"/>
  <c r="G64" i="2"/>
  <c r="H64" i="2"/>
  <c r="G91" i="2"/>
  <c r="H91" i="2"/>
  <c r="G118" i="2"/>
  <c r="H118" i="2"/>
  <c r="G145" i="2"/>
  <c r="H145" i="2"/>
  <c r="G172" i="2"/>
  <c r="H172" i="2"/>
  <c r="G199" i="2"/>
  <c r="H199" i="2"/>
  <c r="G226" i="2"/>
  <c r="H226" i="2"/>
  <c r="G253" i="2"/>
  <c r="H253" i="2"/>
  <c r="G63" i="2"/>
  <c r="H63" i="2"/>
  <c r="G90" i="2"/>
  <c r="H90" i="2"/>
  <c r="G117" i="2"/>
  <c r="H117" i="2"/>
  <c r="G144" i="2"/>
  <c r="H144" i="2"/>
  <c r="G171" i="2"/>
  <c r="H171" i="2"/>
  <c r="G198" i="2"/>
  <c r="H198" i="2"/>
  <c r="G225" i="2"/>
  <c r="H225" i="2"/>
  <c r="G252" i="2"/>
  <c r="H252" i="2"/>
  <c r="G128" i="2"/>
  <c r="H128" i="2"/>
  <c r="G209" i="2"/>
  <c r="H209" i="2"/>
  <c r="G272" i="2"/>
  <c r="H272" i="2"/>
  <c r="G299" i="2"/>
  <c r="H299" i="2"/>
  <c r="G326" i="2"/>
  <c r="H326" i="2"/>
  <c r="G353" i="2"/>
  <c r="H353" i="2"/>
  <c r="G113" i="2"/>
  <c r="H113" i="2"/>
  <c r="G194" i="2"/>
  <c r="H194" i="2"/>
  <c r="G266" i="2"/>
  <c r="H266" i="2"/>
  <c r="G294" i="2"/>
  <c r="H294" i="2"/>
  <c r="G321" i="2"/>
  <c r="H321" i="2"/>
  <c r="G348" i="2"/>
  <c r="H348" i="2"/>
  <c r="G107" i="2"/>
  <c r="H107" i="2"/>
  <c r="G188" i="2"/>
  <c r="H188" i="2"/>
  <c r="G263" i="2"/>
  <c r="H263" i="2"/>
  <c r="G292" i="2"/>
  <c r="H292" i="2"/>
  <c r="G349" i="2"/>
  <c r="H349" i="2"/>
  <c r="G361" i="2"/>
  <c r="H361" i="2"/>
  <c r="G89" i="2"/>
  <c r="H89" i="2"/>
  <c r="G331" i="2"/>
  <c r="H331" i="2"/>
  <c r="G280" i="2"/>
  <c r="H280" i="2"/>
  <c r="G116" i="2"/>
  <c r="H116" i="2"/>
  <c r="G328" i="2"/>
  <c r="H328" i="2"/>
  <c r="G340" i="2"/>
  <c r="H340" i="2"/>
  <c r="G277" i="2"/>
  <c r="H277" i="2"/>
  <c r="G179" i="2"/>
  <c r="H179" i="2"/>
  <c r="G62" i="2"/>
  <c r="H62" i="2"/>
  <c r="G345" i="2"/>
  <c r="H345" i="2"/>
  <c r="G306" i="2"/>
  <c r="H306" i="2"/>
  <c r="G262" i="2"/>
  <c r="H262" i="2"/>
  <c r="G149" i="2"/>
  <c r="H149" i="2"/>
  <c r="G338" i="2"/>
  <c r="H338" i="2"/>
  <c r="G296" i="2"/>
  <c r="H296" i="2"/>
  <c r="G245" i="2"/>
  <c r="H245" i="2"/>
  <c r="G119" i="2"/>
  <c r="H119" i="2"/>
  <c r="G264" i="2"/>
  <c r="H264" i="2"/>
  <c r="G222" i="2"/>
  <c r="H222" i="2"/>
  <c r="G183" i="2"/>
  <c r="H183" i="2"/>
  <c r="G141" i="2"/>
  <c r="H141" i="2"/>
  <c r="G102" i="2"/>
  <c r="H102" i="2"/>
  <c r="G60" i="2"/>
  <c r="H60" i="2"/>
  <c r="G223" i="2"/>
  <c r="H223" i="2"/>
  <c r="G184" i="2"/>
  <c r="H184" i="2"/>
  <c r="G142" i="2"/>
  <c r="H142" i="2"/>
  <c r="G103" i="2"/>
  <c r="H103" i="2"/>
  <c r="G61" i="2"/>
  <c r="H61" i="2"/>
  <c r="G327" i="2"/>
  <c r="H327" i="2"/>
  <c r="G288" i="2"/>
  <c r="H288" i="2"/>
  <c r="G212" i="2"/>
  <c r="H212" i="2"/>
  <c r="G95" i="2"/>
  <c r="H95" i="2"/>
  <c r="G359" i="2"/>
  <c r="H359" i="2"/>
  <c r="G320" i="2"/>
  <c r="H320" i="2"/>
  <c r="G278" i="2"/>
  <c r="H278" i="2"/>
  <c r="G191" i="2"/>
  <c r="H191" i="2"/>
  <c r="G65" i="2"/>
  <c r="H65" i="2"/>
  <c r="G246" i="2"/>
  <c r="H246" i="2"/>
  <c r="G204" i="2"/>
  <c r="H204" i="2"/>
  <c r="G165" i="2"/>
  <c r="H165" i="2"/>
  <c r="G123" i="2"/>
  <c r="H123" i="2"/>
  <c r="G84" i="2"/>
  <c r="H84" i="2"/>
  <c r="G247" i="2"/>
  <c r="H247" i="2"/>
  <c r="G205" i="2"/>
  <c r="H205" i="2"/>
  <c r="G166" i="2"/>
  <c r="H166" i="2"/>
  <c r="G124" i="2"/>
  <c r="H124" i="2"/>
  <c r="G85" i="2"/>
  <c r="H85" i="2"/>
  <c r="G295" i="2"/>
  <c r="H295" i="2"/>
  <c r="G71" i="2"/>
  <c r="H71" i="2"/>
  <c r="G336" i="2"/>
  <c r="H336" i="2"/>
  <c r="G297" i="2"/>
  <c r="H297" i="2"/>
  <c r="G239" i="2"/>
  <c r="H239" i="2"/>
  <c r="G122" i="2"/>
  <c r="H122" i="2"/>
  <c r="G368" i="2"/>
  <c r="H368" i="2"/>
  <c r="G329" i="2"/>
  <c r="H329" i="2"/>
  <c r="G287" i="2"/>
  <c r="H287" i="2"/>
  <c r="G218" i="2"/>
  <c r="H218" i="2"/>
  <c r="G92" i="2"/>
  <c r="H92" i="2"/>
  <c r="G255" i="2"/>
  <c r="H255" i="2"/>
  <c r="G213" i="2"/>
  <c r="H213" i="2"/>
  <c r="G174" i="2"/>
  <c r="H174" i="2"/>
  <c r="G132" i="2"/>
  <c r="H132" i="2"/>
  <c r="G93" i="2"/>
  <c r="H93" i="2"/>
  <c r="G256" i="2"/>
  <c r="H256" i="2"/>
  <c r="G214" i="2"/>
  <c r="H214" i="2"/>
  <c r="G175" i="2"/>
  <c r="H175" i="2"/>
  <c r="G133" i="2"/>
  <c r="H133" i="2"/>
  <c r="G94" i="2"/>
  <c r="H94" i="2"/>
  <c r="G298" i="2"/>
  <c r="H298" i="2"/>
  <c r="G343" i="2"/>
  <c r="H343" i="2"/>
  <c r="G271" i="2"/>
  <c r="H271" i="2"/>
  <c r="G100" i="2"/>
  <c r="H100" i="2"/>
  <c r="G154" i="2"/>
  <c r="H154" i="2"/>
  <c r="G208" i="2"/>
  <c r="H208" i="2"/>
  <c r="G235" i="2"/>
  <c r="H235" i="2"/>
  <c r="G99" i="2"/>
  <c r="H99" i="2"/>
  <c r="G153" i="2"/>
  <c r="H153" i="2"/>
  <c r="G207" i="2"/>
  <c r="H207" i="2"/>
  <c r="G261" i="2"/>
  <c r="H261" i="2"/>
  <c r="G155" i="2"/>
  <c r="H155" i="2"/>
  <c r="G281" i="2"/>
  <c r="H281" i="2"/>
  <c r="G335" i="2"/>
  <c r="H335" i="2"/>
  <c r="G221" i="2"/>
  <c r="H221" i="2"/>
  <c r="G303" i="2"/>
  <c r="H303" i="2"/>
  <c r="G357" i="2"/>
  <c r="H357" i="2"/>
  <c r="G134" i="2"/>
  <c r="H134" i="2"/>
  <c r="G274" i="2"/>
  <c r="H274" i="2"/>
  <c r="G307" i="2"/>
  <c r="H307" i="2"/>
  <c r="G206" i="2"/>
  <c r="H206" i="2"/>
  <c r="G325" i="2"/>
  <c r="H325" i="2"/>
  <c r="G363" i="2"/>
  <c r="H363" i="2"/>
  <c r="G259" i="2"/>
  <c r="H259" i="2"/>
  <c r="G291" i="2"/>
  <c r="H291" i="2"/>
  <c r="G104" i="2"/>
  <c r="H104" i="2"/>
  <c r="G323" i="2"/>
  <c r="H323" i="2"/>
  <c r="G200" i="2"/>
  <c r="H200" i="2"/>
  <c r="G210" i="2"/>
  <c r="H210" i="2"/>
  <c r="G168" i="2"/>
  <c r="H168" i="2"/>
  <c r="G87" i="2"/>
  <c r="H87" i="2"/>
  <c r="G250" i="2"/>
  <c r="H250" i="2"/>
  <c r="G169" i="2"/>
  <c r="H169" i="2"/>
  <c r="G88" i="2"/>
  <c r="H88" i="2"/>
  <c r="G354" i="2"/>
  <c r="H354" i="2"/>
  <c r="G315" i="2"/>
  <c r="H315" i="2"/>
  <c r="G176" i="2"/>
  <c r="H176" i="2"/>
  <c r="G347" i="2"/>
  <c r="H347" i="2"/>
  <c r="G265" i="2"/>
  <c r="H265" i="2"/>
  <c r="G231" i="2"/>
  <c r="H231" i="2"/>
  <c r="G150" i="2"/>
  <c r="H150" i="2"/>
  <c r="G69" i="2"/>
  <c r="H69" i="2"/>
  <c r="G232" i="2"/>
  <c r="H232" i="2"/>
  <c r="G151" i="2"/>
  <c r="H151" i="2"/>
  <c r="G70" i="2"/>
  <c r="H70" i="2"/>
  <c r="G268" i="2"/>
  <c r="H268" i="2"/>
  <c r="G324" i="2"/>
  <c r="H324" i="2"/>
  <c r="G203" i="2"/>
  <c r="H203" i="2"/>
  <c r="G356" i="2"/>
  <c r="H356" i="2"/>
  <c r="G275" i="2"/>
  <c r="H275" i="2"/>
  <c r="G240" i="2"/>
  <c r="H240" i="2"/>
  <c r="G159" i="2"/>
  <c r="H159" i="2"/>
  <c r="G78" i="2"/>
  <c r="H78" i="2"/>
  <c r="G241" i="2"/>
  <c r="H241" i="2"/>
  <c r="G202" i="2"/>
  <c r="H202" i="2"/>
  <c r="G160" i="2"/>
  <c r="H160" i="2"/>
  <c r="G121" i="2"/>
  <c r="H121" i="2"/>
  <c r="G367" i="2"/>
  <c r="H367" i="2"/>
  <c r="G251" i="2"/>
  <c r="H251" i="2"/>
  <c r="G355" i="2"/>
  <c r="H355" i="2"/>
  <c r="G358" i="2"/>
  <c r="H358" i="2"/>
  <c r="G82" i="2"/>
  <c r="H82" i="2"/>
  <c r="G109" i="2"/>
  <c r="H109" i="2"/>
  <c r="G136" i="2"/>
  <c r="H136" i="2"/>
  <c r="G163" i="2"/>
  <c r="H163" i="2"/>
  <c r="G190" i="2"/>
  <c r="H190" i="2"/>
  <c r="G217" i="2"/>
  <c r="H217" i="2"/>
  <c r="G244" i="2"/>
  <c r="H244" i="2"/>
  <c r="G81" i="2"/>
  <c r="H81" i="2"/>
  <c r="G108" i="2"/>
  <c r="H108" i="2"/>
  <c r="G135" i="2"/>
  <c r="H135" i="2"/>
  <c r="G162" i="2"/>
  <c r="H162" i="2"/>
  <c r="G189" i="2"/>
  <c r="H189" i="2"/>
  <c r="G216" i="2"/>
  <c r="H216" i="2"/>
  <c r="G243" i="2"/>
  <c r="H243" i="2"/>
  <c r="G101" i="2"/>
  <c r="H101" i="2"/>
  <c r="G182" i="2"/>
  <c r="H182" i="2"/>
  <c r="G260" i="2"/>
  <c r="H260" i="2"/>
  <c r="G290" i="2"/>
  <c r="H290" i="2"/>
  <c r="G317" i="2"/>
  <c r="H317" i="2"/>
  <c r="G344" i="2"/>
  <c r="H344" i="2"/>
  <c r="G371" i="2"/>
  <c r="H371" i="2"/>
  <c r="G86" i="2"/>
  <c r="H86" i="2"/>
  <c r="G167" i="2"/>
  <c r="H167" i="2"/>
  <c r="G248" i="2"/>
  <c r="H248" i="2"/>
  <c r="G285" i="2"/>
  <c r="H285" i="2"/>
  <c r="G312" i="2"/>
  <c r="H312" i="2"/>
  <c r="G339" i="2"/>
  <c r="H339" i="2"/>
  <c r="G366" i="2"/>
  <c r="H366" i="2"/>
  <c r="G80" i="2"/>
  <c r="H80" i="2"/>
  <c r="G161" i="2"/>
  <c r="H161" i="2"/>
  <c r="G242" i="2"/>
  <c r="H242" i="2"/>
  <c r="G283" i="2"/>
  <c r="H283" i="2"/>
  <c r="G322" i="2"/>
  <c r="H322" i="2"/>
  <c r="G334" i="2"/>
  <c r="H334" i="2"/>
  <c r="G346" i="2"/>
  <c r="H346" i="2"/>
  <c r="G286" i="2"/>
  <c r="H286" i="2"/>
  <c r="G310" i="2"/>
  <c r="H310" i="2"/>
  <c r="G197" i="2"/>
  <c r="H197" i="2"/>
  <c r="G364" i="2"/>
  <c r="H364" i="2"/>
  <c r="G316" i="2"/>
  <c r="H316" i="2"/>
  <c r="G289" i="2"/>
  <c r="H289" i="2"/>
  <c r="G224" i="2"/>
  <c r="H224" i="2"/>
  <c r="G98" i="2"/>
  <c r="H98" i="2"/>
  <c r="G360" i="2"/>
  <c r="H360" i="2"/>
  <c r="G318" i="2"/>
  <c r="H318" i="2"/>
  <c r="G279" i="2"/>
  <c r="H279" i="2"/>
  <c r="G185" i="2"/>
  <c r="H185" i="2"/>
  <c r="G68" i="2"/>
  <c r="H68" i="2"/>
  <c r="G350" i="2"/>
  <c r="H350" i="2"/>
  <c r="G311" i="2"/>
  <c r="H311" i="2"/>
  <c r="G269" i="2"/>
  <c r="H269" i="2"/>
  <c r="G164" i="2"/>
  <c r="H164" i="2"/>
  <c r="G237" i="2"/>
  <c r="H237" i="2"/>
  <c r="G195" i="2"/>
  <c r="H195" i="2"/>
  <c r="G156" i="2"/>
  <c r="H156" i="2"/>
  <c r="G114" i="2"/>
  <c r="H114" i="2"/>
  <c r="G75" i="2"/>
  <c r="H75" i="2"/>
  <c r="G238" i="2"/>
  <c r="H238" i="2"/>
  <c r="G196" i="2"/>
  <c r="H196" i="2"/>
  <c r="G157" i="2"/>
  <c r="H157" i="2"/>
  <c r="G115" i="2"/>
  <c r="H115" i="2"/>
  <c r="G76" i="2"/>
  <c r="H76" i="2"/>
  <c r="G342" i="2"/>
  <c r="H342" i="2"/>
  <c r="G300" i="2"/>
  <c r="H300" i="2"/>
  <c r="G257" i="2"/>
  <c r="H257" i="2"/>
  <c r="G131" i="2"/>
  <c r="H131" i="2"/>
  <c r="G332" i="2"/>
  <c r="H332" i="2"/>
  <c r="G293" i="2"/>
  <c r="H293" i="2"/>
  <c r="G227" i="2"/>
  <c r="H227" i="2"/>
  <c r="G110" i="2"/>
  <c r="H110" i="2"/>
  <c r="G258" i="2"/>
  <c r="H258" i="2"/>
  <c r="G219" i="2"/>
  <c r="H219" i="2"/>
  <c r="G177" i="2"/>
  <c r="H177" i="2"/>
  <c r="G138" i="2"/>
  <c r="H138" i="2"/>
  <c r="G96" i="2"/>
  <c r="H96" i="2"/>
  <c r="G220" i="2"/>
  <c r="H220" i="2"/>
  <c r="G178" i="2"/>
  <c r="H178" i="2"/>
  <c r="G139" i="2"/>
  <c r="H139" i="2"/>
  <c r="G97" i="2"/>
  <c r="H97" i="2"/>
  <c r="G152" i="2"/>
  <c r="H152" i="2"/>
  <c r="G351" i="2"/>
  <c r="H351" i="2"/>
  <c r="G309" i="2"/>
  <c r="H309" i="2"/>
  <c r="G270" i="2"/>
  <c r="H270" i="2"/>
  <c r="G158" i="2"/>
  <c r="H158" i="2"/>
  <c r="G341" i="2"/>
  <c r="H341" i="2"/>
  <c r="G302" i="2"/>
  <c r="H302" i="2"/>
  <c r="G254" i="2"/>
  <c r="H254" i="2"/>
  <c r="G137" i="2"/>
  <c r="H137" i="2"/>
  <c r="G267" i="2"/>
  <c r="H267" i="2"/>
  <c r="G228" i="2"/>
  <c r="H228" i="2"/>
  <c r="G186" i="2"/>
  <c r="H186" i="2"/>
  <c r="G147" i="2"/>
  <c r="H147" i="2"/>
  <c r="G105" i="2"/>
  <c r="H105" i="2"/>
  <c r="G66" i="2"/>
  <c r="H66" i="2"/>
  <c r="G229" i="2"/>
  <c r="H229" i="2"/>
  <c r="G187" i="2"/>
  <c r="H187" i="2"/>
  <c r="G148" i="2"/>
  <c r="H148" i="2"/>
  <c r="G106" i="2"/>
  <c r="H106" i="2"/>
  <c r="G67" i="2"/>
  <c r="H67" i="2"/>
  <c r="G170" i="2"/>
  <c r="H170" i="2"/>
  <c r="G337" i="2"/>
  <c r="H337" i="2"/>
  <c r="G313" i="2"/>
  <c r="H313" i="2"/>
  <c r="G125" i="2"/>
  <c r="H125" i="2"/>
  <c r="G370" i="2"/>
  <c r="H370" i="2"/>
  <c r="E73" i="2"/>
  <c r="F73" i="2"/>
  <c r="E127" i="2"/>
  <c r="F127" i="2"/>
  <c r="E208" i="2"/>
  <c r="F208" i="2"/>
  <c r="E72" i="2"/>
  <c r="F72" i="2"/>
  <c r="E153" i="2"/>
  <c r="F153" i="2"/>
  <c r="E207" i="2"/>
  <c r="F207" i="2"/>
  <c r="E261" i="2"/>
  <c r="F261" i="2"/>
  <c r="E155" i="2"/>
  <c r="F155" i="2"/>
  <c r="E281" i="2"/>
  <c r="F281" i="2"/>
  <c r="E335" i="2"/>
  <c r="F335" i="2"/>
  <c r="E59" i="2"/>
  <c r="E221" i="2"/>
  <c r="F221" i="2"/>
  <c r="E303" i="2"/>
  <c r="F303" i="2"/>
  <c r="E357" i="2"/>
  <c r="F357" i="2"/>
  <c r="E215" i="2"/>
  <c r="F215" i="2"/>
  <c r="E301" i="2"/>
  <c r="F301" i="2"/>
  <c r="E319" i="2"/>
  <c r="F319" i="2"/>
  <c r="E325" i="2"/>
  <c r="F325" i="2"/>
  <c r="E363" i="2"/>
  <c r="F363" i="2"/>
  <c r="E352" i="2"/>
  <c r="F352" i="2"/>
  <c r="E304" i="2"/>
  <c r="F304" i="2"/>
  <c r="E143" i="2"/>
  <c r="F143" i="2"/>
  <c r="E333" i="2"/>
  <c r="F333" i="2"/>
  <c r="E291" i="2"/>
  <c r="F291" i="2"/>
  <c r="E230" i="2"/>
  <c r="F230" i="2"/>
  <c r="E104" i="2"/>
  <c r="F104" i="2"/>
  <c r="E365" i="2"/>
  <c r="F365" i="2"/>
  <c r="E323" i="2"/>
  <c r="F323" i="2"/>
  <c r="E284" i="2"/>
  <c r="F284" i="2"/>
  <c r="E200" i="2"/>
  <c r="F200" i="2"/>
  <c r="E83" i="2"/>
  <c r="F83" i="2"/>
  <c r="E249" i="2"/>
  <c r="F249" i="2"/>
  <c r="E210" i="2"/>
  <c r="F210" i="2"/>
  <c r="E168" i="2"/>
  <c r="F168" i="2"/>
  <c r="E129" i="2"/>
  <c r="F129" i="2"/>
  <c r="E87" i="2"/>
  <c r="F87" i="2"/>
  <c r="E48" i="2"/>
  <c r="E250" i="2"/>
  <c r="F250" i="2"/>
  <c r="E211" i="2"/>
  <c r="F211" i="2"/>
  <c r="E169" i="2"/>
  <c r="F169" i="2"/>
  <c r="E130" i="2"/>
  <c r="F130" i="2"/>
  <c r="E88" i="2"/>
  <c r="F88" i="2"/>
  <c r="E49" i="2"/>
  <c r="E354" i="2"/>
  <c r="F354" i="2"/>
  <c r="E315" i="2"/>
  <c r="F315" i="2"/>
  <c r="E273" i="2"/>
  <c r="F273" i="2"/>
  <c r="E176" i="2"/>
  <c r="F176" i="2"/>
  <c r="E50" i="2"/>
  <c r="E347" i="2"/>
  <c r="F347" i="2"/>
  <c r="E305" i="2"/>
  <c r="F305" i="2"/>
  <c r="E265" i="2"/>
  <c r="F265" i="2"/>
  <c r="E146" i="2"/>
  <c r="F146" i="2"/>
  <c r="E29" i="2"/>
  <c r="E231" i="2"/>
  <c r="F231" i="2"/>
  <c r="E192" i="2"/>
  <c r="F192" i="2"/>
  <c r="E150" i="2"/>
  <c r="F150" i="2"/>
  <c r="E111" i="2"/>
  <c r="F111" i="2"/>
  <c r="E69" i="2"/>
  <c r="F69" i="2"/>
  <c r="E30" i="2"/>
  <c r="E232" i="2"/>
  <c r="F232" i="2"/>
  <c r="E193" i="2"/>
  <c r="F193" i="2"/>
  <c r="E151" i="2"/>
  <c r="F151" i="2"/>
  <c r="E112" i="2"/>
  <c r="F112" i="2"/>
  <c r="E70" i="2"/>
  <c r="F70" i="2"/>
  <c r="E31" i="2"/>
  <c r="E268" i="2"/>
  <c r="F268" i="2"/>
  <c r="E35" i="2"/>
  <c r="E324" i="2"/>
  <c r="F324" i="2"/>
  <c r="E282" i="2"/>
  <c r="F282" i="2"/>
  <c r="E203" i="2"/>
  <c r="F203" i="2"/>
  <c r="E77" i="2"/>
  <c r="F77" i="2"/>
  <c r="E356" i="2"/>
  <c r="F356" i="2"/>
  <c r="E314" i="2"/>
  <c r="F314" i="2"/>
  <c r="E275" i="2"/>
  <c r="F275" i="2"/>
  <c r="E173" i="2"/>
  <c r="F173" i="2"/>
  <c r="E56" i="2"/>
  <c r="E240" i="2"/>
  <c r="F240" i="2"/>
  <c r="E201" i="2"/>
  <c r="F201" i="2"/>
  <c r="E159" i="2"/>
  <c r="F159" i="2"/>
  <c r="E120" i="2"/>
  <c r="F120" i="2"/>
  <c r="E78" i="2"/>
  <c r="F78" i="2"/>
  <c r="E39" i="2"/>
  <c r="E241" i="2"/>
  <c r="F241" i="2"/>
  <c r="E202" i="2"/>
  <c r="F202" i="2"/>
  <c r="E160" i="2"/>
  <c r="F160" i="2"/>
  <c r="E121" i="2"/>
  <c r="F121" i="2"/>
  <c r="E79" i="2"/>
  <c r="F79" i="2"/>
  <c r="E40" i="2"/>
  <c r="E367" i="2"/>
  <c r="F367" i="2"/>
  <c r="E251" i="2"/>
  <c r="F251" i="2"/>
  <c r="E355" i="2"/>
  <c r="F355" i="2"/>
  <c r="E358" i="2"/>
  <c r="F358" i="2"/>
  <c r="E46" i="2"/>
  <c r="E100" i="2"/>
  <c r="F100" i="2"/>
  <c r="E154" i="2"/>
  <c r="F154" i="2"/>
  <c r="E181" i="2"/>
  <c r="F181" i="2"/>
  <c r="E235" i="2"/>
  <c r="F235" i="2"/>
  <c r="E45" i="2"/>
  <c r="E99" i="2"/>
  <c r="F99" i="2"/>
  <c r="E126" i="2"/>
  <c r="F126" i="2"/>
  <c r="E180" i="2"/>
  <c r="F180" i="2"/>
  <c r="E234" i="2"/>
  <c r="F234" i="2"/>
  <c r="E74" i="2"/>
  <c r="F74" i="2"/>
  <c r="E236" i="2"/>
  <c r="F236" i="2"/>
  <c r="E308" i="2"/>
  <c r="F308" i="2"/>
  <c r="E362" i="2"/>
  <c r="F362" i="2"/>
  <c r="E140" i="2"/>
  <c r="F140" i="2"/>
  <c r="E276" i="2"/>
  <c r="F276" i="2"/>
  <c r="E330" i="2"/>
  <c r="F330" i="2"/>
  <c r="E53" i="2"/>
  <c r="E134" i="2"/>
  <c r="F134" i="2"/>
  <c r="E274" i="2"/>
  <c r="F274" i="2"/>
  <c r="E307" i="2"/>
  <c r="F307" i="2"/>
  <c r="E206" i="2"/>
  <c r="F206" i="2"/>
  <c r="E233" i="2"/>
  <c r="F233" i="2"/>
  <c r="E259" i="2"/>
  <c r="F259" i="2"/>
  <c r="E28" i="2"/>
  <c r="E55" i="2"/>
  <c r="E82" i="2"/>
  <c r="F82" i="2"/>
  <c r="E109" i="2"/>
  <c r="F109" i="2"/>
  <c r="E136" i="2"/>
  <c r="F136" i="2"/>
  <c r="E163" i="2"/>
  <c r="F163" i="2"/>
  <c r="E190" i="2"/>
  <c r="F190" i="2"/>
  <c r="E217" i="2"/>
  <c r="F217" i="2"/>
  <c r="E244" i="2"/>
  <c r="F244" i="2"/>
  <c r="E27" i="2"/>
  <c r="E54" i="2"/>
  <c r="E81" i="2"/>
  <c r="F81" i="2"/>
  <c r="E108" i="2"/>
  <c r="F108" i="2"/>
  <c r="E135" i="2"/>
  <c r="F135" i="2"/>
  <c r="E162" i="2"/>
  <c r="F162" i="2"/>
  <c r="E189" i="2"/>
  <c r="F189" i="2"/>
  <c r="E216" i="2"/>
  <c r="F216" i="2"/>
  <c r="E243" i="2"/>
  <c r="F243" i="2"/>
  <c r="E101" i="2"/>
  <c r="F101" i="2"/>
  <c r="E182" i="2"/>
  <c r="F182" i="2"/>
  <c r="E260" i="2"/>
  <c r="F260" i="2"/>
  <c r="E290" i="2"/>
  <c r="F290" i="2"/>
  <c r="E317" i="2"/>
  <c r="F317" i="2"/>
  <c r="E344" i="2"/>
  <c r="F344" i="2"/>
  <c r="E371" i="2"/>
  <c r="F371" i="2"/>
  <c r="E86" i="2"/>
  <c r="F86" i="2"/>
  <c r="E167" i="2"/>
  <c r="F167" i="2"/>
  <c r="E248" i="2"/>
  <c r="F248" i="2"/>
  <c r="E285" i="2"/>
  <c r="F285" i="2"/>
  <c r="E312" i="2"/>
  <c r="F312" i="2"/>
  <c r="E339" i="2"/>
  <c r="F339" i="2"/>
  <c r="E366" i="2"/>
  <c r="F366" i="2"/>
  <c r="E80" i="2"/>
  <c r="F80" i="2"/>
  <c r="E161" i="2"/>
  <c r="F161" i="2"/>
  <c r="E242" i="2"/>
  <c r="F242" i="2"/>
  <c r="E283" i="2"/>
  <c r="F283" i="2"/>
  <c r="E322" i="2"/>
  <c r="F322" i="2"/>
  <c r="E334" i="2"/>
  <c r="F334" i="2"/>
  <c r="E346" i="2"/>
  <c r="F346" i="2"/>
  <c r="E286" i="2"/>
  <c r="F286" i="2"/>
  <c r="E310" i="2"/>
  <c r="F310" i="2"/>
  <c r="E197" i="2"/>
  <c r="F197" i="2"/>
  <c r="E364" i="2"/>
  <c r="F364" i="2"/>
  <c r="E316" i="2"/>
  <c r="F316" i="2"/>
  <c r="E289" i="2"/>
  <c r="F289" i="2"/>
  <c r="E224" i="2"/>
  <c r="F224" i="2"/>
  <c r="E98" i="2"/>
  <c r="F98" i="2"/>
  <c r="E360" i="2"/>
  <c r="F360" i="2"/>
  <c r="E318" i="2"/>
  <c r="F318" i="2"/>
  <c r="E279" i="2"/>
  <c r="F279" i="2"/>
  <c r="E185" i="2"/>
  <c r="F185" i="2"/>
  <c r="E68" i="2"/>
  <c r="F68" i="2"/>
  <c r="E350" i="2"/>
  <c r="F350" i="2"/>
  <c r="E311" i="2"/>
  <c r="F311" i="2"/>
  <c r="E269" i="2"/>
  <c r="F269" i="2"/>
  <c r="E164" i="2"/>
  <c r="F164" i="2"/>
  <c r="E38" i="2"/>
  <c r="E237" i="2"/>
  <c r="F237" i="2"/>
  <c r="E195" i="2"/>
  <c r="F195" i="2"/>
  <c r="E156" i="2"/>
  <c r="F156" i="2"/>
  <c r="E114" i="2"/>
  <c r="F114" i="2"/>
  <c r="E75" i="2"/>
  <c r="F75" i="2"/>
  <c r="E33" i="2"/>
  <c r="E238" i="2"/>
  <c r="F238" i="2"/>
  <c r="E196" i="2"/>
  <c r="F196" i="2"/>
  <c r="E157" i="2"/>
  <c r="F157" i="2"/>
  <c r="E115" i="2"/>
  <c r="F115" i="2"/>
  <c r="E76" i="2"/>
  <c r="F76" i="2"/>
  <c r="E34" i="2"/>
  <c r="E342" i="2"/>
  <c r="F342" i="2"/>
  <c r="E300" i="2"/>
  <c r="F300" i="2"/>
  <c r="E257" i="2"/>
  <c r="F257" i="2"/>
  <c r="E131" i="2"/>
  <c r="F131" i="2"/>
  <c r="E332" i="2"/>
  <c r="F332" i="2"/>
  <c r="E293" i="2"/>
  <c r="F293" i="2"/>
  <c r="E227" i="2"/>
  <c r="F227" i="2"/>
  <c r="E110" i="2"/>
  <c r="F110" i="2"/>
  <c r="E258" i="2"/>
  <c r="F258" i="2"/>
  <c r="E219" i="2"/>
  <c r="F219" i="2"/>
  <c r="E177" i="2"/>
  <c r="F177" i="2"/>
  <c r="E138" i="2"/>
  <c r="F138" i="2"/>
  <c r="E96" i="2"/>
  <c r="F96" i="2"/>
  <c r="E57" i="2"/>
  <c r="E220" i="2"/>
  <c r="F220" i="2"/>
  <c r="E178" i="2"/>
  <c r="F178" i="2"/>
  <c r="E139" i="2"/>
  <c r="F139" i="2"/>
  <c r="E97" i="2"/>
  <c r="F97" i="2"/>
  <c r="E58" i="2"/>
  <c r="E152" i="2"/>
  <c r="F152" i="2"/>
  <c r="E351" i="2"/>
  <c r="F351" i="2"/>
  <c r="E309" i="2"/>
  <c r="F309" i="2"/>
  <c r="E270" i="2"/>
  <c r="F270" i="2"/>
  <c r="E158" i="2"/>
  <c r="F158" i="2"/>
  <c r="E41" i="2"/>
  <c r="E341" i="2"/>
  <c r="F341" i="2"/>
  <c r="E302" i="2"/>
  <c r="F302" i="2"/>
  <c r="E254" i="2"/>
  <c r="F254" i="2"/>
  <c r="E137" i="2"/>
  <c r="F137" i="2"/>
  <c r="E267" i="2"/>
  <c r="F267" i="2"/>
  <c r="E228" i="2"/>
  <c r="F228" i="2"/>
  <c r="E186" i="2"/>
  <c r="F186" i="2"/>
  <c r="E147" i="2"/>
  <c r="F147" i="2"/>
  <c r="E105" i="2"/>
  <c r="F105" i="2"/>
  <c r="E66" i="2"/>
  <c r="F66" i="2"/>
  <c r="E24" i="2"/>
  <c r="E229" i="2"/>
  <c r="F229" i="2"/>
  <c r="E187" i="2"/>
  <c r="F187" i="2"/>
  <c r="E148" i="2"/>
  <c r="F148" i="2"/>
  <c r="E106" i="2"/>
  <c r="F106" i="2"/>
  <c r="E67" i="2"/>
  <c r="F67" i="2"/>
  <c r="E25" i="2"/>
  <c r="E170" i="2"/>
  <c r="F170" i="2"/>
  <c r="E337" i="2"/>
  <c r="F337" i="2"/>
  <c r="E313" i="2"/>
  <c r="F313" i="2"/>
  <c r="E125" i="2"/>
  <c r="F125" i="2"/>
  <c r="E370" i="2"/>
  <c r="F370" i="2"/>
  <c r="E37" i="2"/>
  <c r="E64" i="2"/>
  <c r="F64" i="2"/>
  <c r="E91" i="2"/>
  <c r="F91" i="2"/>
  <c r="E118" i="2"/>
  <c r="F118" i="2"/>
  <c r="E145" i="2"/>
  <c r="F145" i="2"/>
  <c r="E172" i="2"/>
  <c r="F172" i="2"/>
  <c r="E199" i="2"/>
  <c r="F199" i="2"/>
  <c r="E226" i="2"/>
  <c r="F226" i="2"/>
  <c r="E253" i="2"/>
  <c r="F253" i="2"/>
  <c r="E36" i="2"/>
  <c r="E63" i="2"/>
  <c r="F63" i="2"/>
  <c r="E90" i="2"/>
  <c r="F90" i="2"/>
  <c r="E117" i="2"/>
  <c r="F117" i="2"/>
  <c r="E144" i="2"/>
  <c r="F144" i="2"/>
  <c r="E171" i="2"/>
  <c r="F171" i="2"/>
  <c r="E198" i="2"/>
  <c r="F198" i="2"/>
  <c r="E225" i="2"/>
  <c r="F225" i="2"/>
  <c r="E252" i="2"/>
  <c r="F252" i="2"/>
  <c r="E47" i="2"/>
  <c r="E128" i="2"/>
  <c r="F128" i="2"/>
  <c r="E209" i="2"/>
  <c r="F209" i="2"/>
  <c r="E272" i="2"/>
  <c r="F272" i="2"/>
  <c r="E299" i="2"/>
  <c r="F299" i="2"/>
  <c r="E326" i="2"/>
  <c r="F326" i="2"/>
  <c r="E353" i="2"/>
  <c r="F353" i="2"/>
  <c r="E32" i="2"/>
  <c r="E113" i="2"/>
  <c r="F113" i="2"/>
  <c r="E194" i="2"/>
  <c r="F194" i="2"/>
  <c r="E266" i="2"/>
  <c r="F266" i="2"/>
  <c r="E294" i="2"/>
  <c r="F294" i="2"/>
  <c r="E321" i="2"/>
  <c r="F321" i="2"/>
  <c r="E348" i="2"/>
  <c r="F348" i="2"/>
  <c r="E26" i="2"/>
  <c r="E107" i="2"/>
  <c r="F107" i="2"/>
  <c r="E188" i="2"/>
  <c r="F188" i="2"/>
  <c r="E263" i="2"/>
  <c r="F263" i="2"/>
  <c r="E292" i="2"/>
  <c r="F292" i="2"/>
  <c r="E349" i="2"/>
  <c r="F349" i="2"/>
  <c r="E361" i="2"/>
  <c r="F361" i="2"/>
  <c r="E89" i="2"/>
  <c r="F89" i="2"/>
  <c r="E331" i="2"/>
  <c r="F331" i="2"/>
  <c r="E280" i="2"/>
  <c r="F280" i="2"/>
  <c r="E116" i="2"/>
  <c r="F116" i="2"/>
  <c r="E328" i="2"/>
  <c r="F328" i="2"/>
  <c r="E340" i="2"/>
  <c r="F340" i="2"/>
  <c r="E277" i="2"/>
  <c r="F277" i="2"/>
  <c r="E179" i="2"/>
  <c r="F179" i="2"/>
  <c r="E62" i="2"/>
  <c r="F62" i="2"/>
  <c r="E345" i="2"/>
  <c r="F345" i="2"/>
  <c r="E306" i="2"/>
  <c r="F306" i="2"/>
  <c r="E262" i="2"/>
  <c r="F262" i="2"/>
  <c r="E149" i="2"/>
  <c r="F149" i="2"/>
  <c r="E338" i="2"/>
  <c r="F338" i="2"/>
  <c r="E296" i="2"/>
  <c r="F296" i="2"/>
  <c r="E245" i="2"/>
  <c r="F245" i="2"/>
  <c r="E119" i="2"/>
  <c r="F119" i="2"/>
  <c r="E264" i="2"/>
  <c r="F264" i="2"/>
  <c r="E222" i="2"/>
  <c r="F222" i="2"/>
  <c r="E183" i="2"/>
  <c r="F183" i="2"/>
  <c r="E141" i="2"/>
  <c r="F141" i="2"/>
  <c r="E102" i="2"/>
  <c r="F102" i="2"/>
  <c r="E60" i="2"/>
  <c r="F60" i="2"/>
  <c r="E223" i="2"/>
  <c r="F223" i="2"/>
  <c r="E184" i="2"/>
  <c r="F184" i="2"/>
  <c r="E142" i="2"/>
  <c r="F142" i="2"/>
  <c r="E103" i="2"/>
  <c r="F103" i="2"/>
  <c r="E61" i="2"/>
  <c r="F61" i="2"/>
  <c r="E327" i="2"/>
  <c r="F327" i="2"/>
  <c r="E288" i="2"/>
  <c r="F288" i="2"/>
  <c r="E212" i="2"/>
  <c r="F212" i="2"/>
  <c r="E95" i="2"/>
  <c r="F95" i="2"/>
  <c r="E359" i="2"/>
  <c r="F359" i="2"/>
  <c r="E320" i="2"/>
  <c r="F320" i="2"/>
  <c r="E278" i="2"/>
  <c r="F278" i="2"/>
  <c r="E191" i="2"/>
  <c r="F191" i="2"/>
  <c r="E65" i="2"/>
  <c r="F65" i="2"/>
  <c r="E246" i="2"/>
  <c r="F246" i="2"/>
  <c r="E204" i="2"/>
  <c r="F204" i="2"/>
  <c r="E165" i="2"/>
  <c r="F165" i="2"/>
  <c r="E123" i="2"/>
  <c r="F123" i="2"/>
  <c r="E84" i="2"/>
  <c r="F84" i="2"/>
  <c r="E42" i="2"/>
  <c r="E247" i="2"/>
  <c r="F247" i="2"/>
  <c r="E205" i="2"/>
  <c r="F205" i="2"/>
  <c r="E166" i="2"/>
  <c r="F166" i="2"/>
  <c r="E124" i="2"/>
  <c r="F124" i="2"/>
  <c r="E85" i="2"/>
  <c r="F85" i="2"/>
  <c r="E43" i="2"/>
  <c r="E295" i="2"/>
  <c r="F295" i="2"/>
  <c r="E71" i="2"/>
  <c r="F71" i="2"/>
  <c r="E336" i="2"/>
  <c r="F336" i="2"/>
  <c r="E297" i="2"/>
  <c r="F297" i="2"/>
  <c r="E239" i="2"/>
  <c r="F239" i="2"/>
  <c r="E122" i="2"/>
  <c r="F122" i="2"/>
  <c r="E368" i="2"/>
  <c r="F368" i="2"/>
  <c r="E329" i="2"/>
  <c r="F329" i="2"/>
  <c r="E287" i="2"/>
  <c r="F287" i="2"/>
  <c r="E218" i="2"/>
  <c r="F218" i="2"/>
  <c r="E92" i="2"/>
  <c r="F92" i="2"/>
  <c r="E255" i="2"/>
  <c r="F255" i="2"/>
  <c r="E213" i="2"/>
  <c r="F213" i="2"/>
  <c r="E174" i="2"/>
  <c r="F174" i="2"/>
  <c r="E132" i="2"/>
  <c r="F132" i="2"/>
  <c r="E93" i="2"/>
  <c r="F93" i="2"/>
  <c r="E51" i="2"/>
  <c r="E256" i="2"/>
  <c r="F256" i="2"/>
  <c r="E214" i="2"/>
  <c r="F214" i="2"/>
  <c r="E175" i="2"/>
  <c r="F175" i="2"/>
  <c r="E133" i="2"/>
  <c r="F133" i="2"/>
  <c r="E94" i="2"/>
  <c r="F94" i="2"/>
  <c r="E52" i="2"/>
  <c r="E298" i="2"/>
  <c r="F298" i="2"/>
  <c r="E44" i="2"/>
  <c r="E343" i="2"/>
  <c r="F343" i="2"/>
  <c r="E271" i="2"/>
  <c r="F271" i="2"/>
  <c r="E21" i="2"/>
  <c r="E22" i="2"/>
  <c r="E20" i="2"/>
  <c r="E14" i="2"/>
  <c r="E15" i="2"/>
  <c r="E16" i="2"/>
  <c r="E23" i="2"/>
  <c r="E13" i="2"/>
  <c r="E19" i="2"/>
  <c r="E18" i="2"/>
  <c r="E17" i="2"/>
  <c r="E12" i="2"/>
  <c r="C54" i="2"/>
  <c r="C28" i="2"/>
  <c r="C55" i="2"/>
  <c r="C82" i="2"/>
  <c r="C109" i="2"/>
  <c r="C136" i="2"/>
  <c r="C163" i="2"/>
  <c r="C190" i="2"/>
  <c r="C217" i="2"/>
  <c r="C244" i="2"/>
  <c r="C27" i="2"/>
  <c r="C81" i="2"/>
  <c r="C108" i="2"/>
  <c r="C135" i="2"/>
  <c r="C162" i="2"/>
  <c r="C189" i="2"/>
  <c r="C216" i="2"/>
  <c r="C243" i="2"/>
  <c r="C20" i="2"/>
  <c r="C101" i="2"/>
  <c r="C182" i="2"/>
  <c r="C260" i="2"/>
  <c r="C290" i="2"/>
  <c r="C317" i="2"/>
  <c r="C344" i="2"/>
  <c r="C371" i="2"/>
  <c r="C86" i="2"/>
  <c r="C167" i="2"/>
  <c r="C248" i="2"/>
  <c r="C285" i="2"/>
  <c r="C312" i="2"/>
  <c r="C339" i="2"/>
  <c r="C366" i="2"/>
  <c r="C80" i="2"/>
  <c r="C161" i="2"/>
  <c r="C242" i="2"/>
  <c r="C283" i="2"/>
  <c r="C322" i="2"/>
  <c r="C334" i="2"/>
  <c r="C346" i="2"/>
  <c r="C286" i="2"/>
  <c r="C310" i="2"/>
  <c r="C197" i="2"/>
  <c r="C364" i="2"/>
  <c r="C316" i="2"/>
  <c r="C289" i="2"/>
  <c r="C224" i="2"/>
  <c r="C98" i="2"/>
  <c r="C360" i="2"/>
  <c r="C318" i="2"/>
  <c r="C279" i="2"/>
  <c r="C185" i="2"/>
  <c r="C68" i="2"/>
  <c r="C350" i="2"/>
  <c r="C311" i="2"/>
  <c r="C269" i="2"/>
  <c r="C164" i="2"/>
  <c r="C38" i="2"/>
  <c r="C237" i="2"/>
  <c r="C195" i="2"/>
  <c r="C156" i="2"/>
  <c r="C114" i="2"/>
  <c r="C75" i="2"/>
  <c r="C33" i="2"/>
  <c r="C238" i="2"/>
  <c r="C196" i="2"/>
  <c r="C157" i="2"/>
  <c r="C115" i="2"/>
  <c r="C76" i="2"/>
  <c r="C34" i="2"/>
  <c r="C342" i="2"/>
  <c r="C300" i="2"/>
  <c r="C257" i="2"/>
  <c r="C131" i="2"/>
  <c r="C14" i="2"/>
  <c r="C332" i="2"/>
  <c r="C293" i="2"/>
  <c r="C227" i="2"/>
  <c r="C110" i="2"/>
  <c r="C258" i="2"/>
  <c r="C219" i="2"/>
  <c r="C177" i="2"/>
  <c r="C138" i="2"/>
  <c r="C96" i="2"/>
  <c r="C57" i="2"/>
  <c r="C15" i="2"/>
  <c r="C220" i="2"/>
  <c r="C178" i="2"/>
  <c r="C139" i="2"/>
  <c r="C97" i="2"/>
  <c r="C58" i="2"/>
  <c r="C16" i="2"/>
  <c r="C152" i="2"/>
  <c r="C351" i="2"/>
  <c r="C309" i="2"/>
  <c r="C270" i="2"/>
  <c r="C158" i="2"/>
  <c r="C41" i="2"/>
  <c r="C341" i="2"/>
  <c r="C302" i="2"/>
  <c r="C254" i="2"/>
  <c r="C137" i="2"/>
  <c r="C267" i="2"/>
  <c r="C228" i="2"/>
  <c r="C186" i="2"/>
  <c r="C147" i="2"/>
  <c r="C105" i="2"/>
  <c r="C66" i="2"/>
  <c r="C229" i="2"/>
  <c r="C187" i="2"/>
  <c r="C148" i="2"/>
  <c r="C106" i="2"/>
  <c r="C67" i="2"/>
  <c r="C25" i="2"/>
  <c r="C170" i="2"/>
  <c r="C337" i="2"/>
  <c r="C313" i="2"/>
  <c r="C125" i="2"/>
  <c r="C370" i="2"/>
  <c r="C37" i="2"/>
  <c r="C64" i="2"/>
  <c r="C91" i="2"/>
  <c r="C118" i="2"/>
  <c r="C145" i="2"/>
  <c r="C172" i="2"/>
  <c r="C199" i="2"/>
  <c r="C226" i="2"/>
  <c r="C253" i="2"/>
  <c r="C36" i="2"/>
  <c r="C63" i="2"/>
  <c r="C90" i="2"/>
  <c r="C117" i="2"/>
  <c r="C144" i="2"/>
  <c r="C171" i="2"/>
  <c r="C198" i="2"/>
  <c r="C225" i="2"/>
  <c r="C252" i="2"/>
  <c r="C47" i="2"/>
  <c r="C128" i="2"/>
  <c r="C209" i="2"/>
  <c r="C272" i="2"/>
  <c r="C299" i="2"/>
  <c r="C326" i="2"/>
  <c r="C353" i="2"/>
  <c r="C32" i="2"/>
  <c r="C113" i="2"/>
  <c r="C194" i="2"/>
  <c r="C266" i="2"/>
  <c r="C294" i="2"/>
  <c r="C321" i="2"/>
  <c r="C348" i="2"/>
  <c r="C26" i="2"/>
  <c r="C107" i="2"/>
  <c r="C188" i="2"/>
  <c r="C263" i="2"/>
  <c r="C292" i="2"/>
  <c r="C349" i="2"/>
  <c r="C361" i="2"/>
  <c r="C89" i="2"/>
  <c r="C331" i="2"/>
  <c r="C280" i="2"/>
  <c r="C116" i="2"/>
  <c r="C328" i="2"/>
  <c r="C340" i="2"/>
  <c r="C277" i="2"/>
  <c r="C179" i="2"/>
  <c r="C62" i="2"/>
  <c r="C345" i="2"/>
  <c r="C306" i="2"/>
  <c r="C262" i="2"/>
  <c r="C149" i="2"/>
  <c r="C338" i="2"/>
  <c r="C296" i="2"/>
  <c r="C245" i="2"/>
  <c r="C119" i="2"/>
  <c r="C264" i="2"/>
  <c r="C222" i="2"/>
  <c r="C183" i="2"/>
  <c r="C141" i="2"/>
  <c r="C102" i="2"/>
  <c r="C60" i="2"/>
  <c r="C21" i="2"/>
  <c r="C223" i="2"/>
  <c r="C184" i="2"/>
  <c r="C142" i="2"/>
  <c r="C103" i="2"/>
  <c r="C61" i="2"/>
  <c r="C327" i="2"/>
  <c r="C288" i="2"/>
  <c r="C212" i="2"/>
  <c r="C95" i="2"/>
  <c r="C359" i="2"/>
  <c r="C320" i="2"/>
  <c r="C278" i="2"/>
  <c r="C191" i="2"/>
  <c r="C65" i="2"/>
  <c r="C246" i="2"/>
  <c r="C204" i="2"/>
  <c r="C165" i="2"/>
  <c r="C123" i="2"/>
  <c r="C84" i="2"/>
  <c r="C42" i="2"/>
  <c r="C247" i="2"/>
  <c r="C205" i="2"/>
  <c r="C166" i="2"/>
  <c r="C124" i="2"/>
  <c r="C85" i="2"/>
  <c r="C43" i="2"/>
  <c r="C295" i="2"/>
  <c r="C71" i="2"/>
  <c r="C336" i="2"/>
  <c r="C297" i="2"/>
  <c r="C239" i="2"/>
  <c r="C122" i="2"/>
  <c r="C368" i="2"/>
  <c r="C329" i="2"/>
  <c r="C287" i="2"/>
  <c r="C218" i="2"/>
  <c r="C92" i="2"/>
  <c r="C255" i="2"/>
  <c r="C213" i="2"/>
  <c r="C174" i="2"/>
  <c r="C132" i="2"/>
  <c r="C93" i="2"/>
  <c r="C51" i="2"/>
  <c r="C256" i="2"/>
  <c r="C214" i="2"/>
  <c r="C175" i="2"/>
  <c r="C133" i="2"/>
  <c r="C94" i="2"/>
  <c r="C52" i="2"/>
  <c r="C13" i="2"/>
  <c r="C298" i="2"/>
  <c r="C44" i="2"/>
  <c r="C343" i="2"/>
  <c r="C271" i="2"/>
  <c r="C19" i="2"/>
  <c r="C46" i="2"/>
  <c r="C73" i="2"/>
  <c r="C100" i="2"/>
  <c r="C127" i="2"/>
  <c r="C154" i="2"/>
  <c r="C181" i="2"/>
  <c r="C208" i="2"/>
  <c r="C235" i="2"/>
  <c r="C18" i="2"/>
  <c r="C45" i="2"/>
  <c r="C72" i="2"/>
  <c r="C99" i="2"/>
  <c r="C126" i="2"/>
  <c r="C153" i="2"/>
  <c r="C180" i="2"/>
  <c r="C207" i="2"/>
  <c r="C234" i="2"/>
  <c r="C261" i="2"/>
  <c r="C74" i="2"/>
  <c r="C155" i="2"/>
  <c r="C236" i="2"/>
  <c r="C281" i="2"/>
  <c r="C308" i="2"/>
  <c r="C335" i="2"/>
  <c r="C362" i="2"/>
  <c r="C59" i="2"/>
  <c r="C140" i="2"/>
  <c r="C221" i="2"/>
  <c r="C276" i="2"/>
  <c r="C303" i="2"/>
  <c r="C330" i="2"/>
  <c r="C357" i="2"/>
  <c r="C53" i="2"/>
  <c r="C134" i="2"/>
  <c r="C215" i="2"/>
  <c r="C274" i="2"/>
  <c r="C301" i="2"/>
  <c r="C307" i="2"/>
  <c r="C319" i="2"/>
  <c r="C206" i="2"/>
  <c r="C325" i="2"/>
  <c r="C233" i="2"/>
  <c r="C363" i="2"/>
  <c r="C352" i="2"/>
  <c r="C304" i="2"/>
  <c r="C259" i="2"/>
  <c r="C143" i="2"/>
  <c r="C17" i="2"/>
  <c r="C333" i="2"/>
  <c r="C291" i="2"/>
  <c r="C230" i="2"/>
  <c r="C104" i="2"/>
  <c r="C365" i="2"/>
  <c r="C323" i="2"/>
  <c r="C284" i="2"/>
  <c r="C200" i="2"/>
  <c r="C83" i="2"/>
  <c r="C249" i="2"/>
  <c r="C210" i="2"/>
  <c r="C168" i="2"/>
  <c r="C129" i="2"/>
  <c r="C87" i="2"/>
  <c r="C48" i="2"/>
  <c r="C250" i="2"/>
  <c r="C211" i="2"/>
  <c r="C169" i="2"/>
  <c r="C130" i="2"/>
  <c r="C88" i="2"/>
  <c r="C49" i="2"/>
  <c r="C354" i="2"/>
  <c r="C315" i="2"/>
  <c r="C273" i="2"/>
  <c r="C176" i="2"/>
  <c r="C50" i="2"/>
  <c r="C347" i="2"/>
  <c r="C305" i="2"/>
  <c r="C265" i="2"/>
  <c r="C146" i="2"/>
  <c r="C29" i="2"/>
  <c r="C231" i="2"/>
  <c r="C192" i="2"/>
  <c r="C150" i="2"/>
  <c r="C111" i="2"/>
  <c r="C69" i="2"/>
  <c r="C30" i="2"/>
  <c r="C232" i="2"/>
  <c r="C193" i="2"/>
  <c r="C151" i="2"/>
  <c r="C112" i="2"/>
  <c r="C70" i="2"/>
  <c r="C31" i="2"/>
  <c r="C268" i="2"/>
  <c r="C35" i="2"/>
  <c r="C324" i="2"/>
  <c r="C282" i="2"/>
  <c r="C203" i="2"/>
  <c r="C77" i="2"/>
  <c r="C356" i="2"/>
  <c r="C314" i="2"/>
  <c r="C275" i="2"/>
  <c r="C173" i="2"/>
  <c r="C56" i="2"/>
  <c r="C240" i="2"/>
  <c r="C201" i="2"/>
  <c r="C159" i="2"/>
  <c r="C120" i="2"/>
  <c r="C78" i="2"/>
  <c r="C39" i="2"/>
  <c r="C241" i="2"/>
  <c r="C202" i="2"/>
  <c r="C160" i="2"/>
  <c r="C121" i="2"/>
  <c r="C79" i="2"/>
  <c r="C40" i="2"/>
  <c r="C367" i="2"/>
  <c r="C251" i="2"/>
  <c r="C355" i="2"/>
  <c r="C358" i="2"/>
  <c r="C12" i="2"/>
  <c r="I12" i="2" l="1"/>
  <c r="F12" i="2"/>
  <c r="G12" i="2" s="1"/>
  <c r="H12" i="2" l="1"/>
  <c r="J12" i="2" s="1"/>
  <c r="D13" i="2" s="1"/>
  <c r="K12" i="2"/>
  <c r="F13" i="2" l="1"/>
  <c r="G13" i="2" s="1"/>
  <c r="I13" i="2"/>
  <c r="H13" i="2" l="1"/>
  <c r="J13" i="2" s="1"/>
  <c r="D14" i="2" s="1"/>
  <c r="F14" i="2" s="1"/>
  <c r="K13" i="2"/>
  <c r="I14" i="2" l="1"/>
  <c r="G14" i="2"/>
  <c r="H14" i="2" l="1"/>
  <c r="J14" i="2" s="1"/>
  <c r="D15" i="2" s="1"/>
  <c r="K14" i="2"/>
  <c r="I15" i="2" l="1"/>
  <c r="F15" i="2"/>
  <c r="G15" i="2" l="1"/>
  <c r="H15" i="2" s="1"/>
  <c r="J15" i="2" s="1"/>
  <c r="K15" i="2"/>
  <c r="D16" i="2" l="1"/>
  <c r="I16" i="2" l="1"/>
  <c r="F16" i="2"/>
  <c r="G16" i="2" l="1"/>
  <c r="H16" i="2" s="1"/>
  <c r="J16" i="2" s="1"/>
  <c r="K16" i="2"/>
  <c r="D17" i="2" l="1"/>
  <c r="I17" i="2" l="1"/>
  <c r="F17" i="2"/>
  <c r="G17" i="2" l="1"/>
  <c r="H17" i="2" s="1"/>
  <c r="J17" i="2" s="1"/>
  <c r="K17" i="2"/>
  <c r="D18" i="2" l="1"/>
  <c r="F18" i="2" l="1"/>
  <c r="I18" i="2"/>
  <c r="K18" i="2" l="1"/>
  <c r="G18" i="2"/>
  <c r="H18" i="2" s="1"/>
  <c r="J18" i="2" s="1"/>
  <c r="D19" i="2" l="1"/>
  <c r="I19" i="2" l="1"/>
  <c r="K19" i="2" s="1"/>
  <c r="F19" i="2"/>
  <c r="G19" i="2" s="1"/>
  <c r="H19" i="2" l="1"/>
  <c r="J19" i="2" s="1"/>
  <c r="D20" i="2" s="1"/>
  <c r="I20" i="2" s="1"/>
  <c r="K20" i="2" s="1"/>
  <c r="F20" i="2" l="1"/>
  <c r="G20" i="2" s="1"/>
  <c r="H20" i="2" s="1"/>
  <c r="J20" i="2" s="1"/>
  <c r="D21" i="2" s="1"/>
  <c r="F21" i="2" s="1"/>
  <c r="G21" i="2" s="1"/>
  <c r="I21" i="2" l="1"/>
  <c r="K21" i="2" s="1"/>
  <c r="H21" i="2" l="1"/>
  <c r="J21" i="2" s="1"/>
  <c r="D22" i="2" s="1"/>
  <c r="I22" i="2" l="1"/>
  <c r="K22" i="2" s="1"/>
  <c r="F22" i="2"/>
  <c r="G22" i="2" s="1"/>
  <c r="H22" i="2" l="1"/>
  <c r="J22" i="2" s="1"/>
  <c r="D23" i="2" s="1"/>
  <c r="I23" i="2" s="1"/>
  <c r="F23" i="2" l="1"/>
  <c r="G23" i="2" s="1"/>
  <c r="H23" i="2" s="1"/>
  <c r="K23" i="2"/>
  <c r="J23" i="2" l="1"/>
  <c r="D24" i="2" l="1"/>
  <c r="I24" i="2" l="1"/>
  <c r="F24" i="2"/>
  <c r="G24" i="2" l="1"/>
  <c r="H24" i="2" s="1"/>
  <c r="J24" i="2" s="1"/>
  <c r="K24" i="2"/>
  <c r="D25" i="2" l="1"/>
  <c r="I25" i="2" l="1"/>
  <c r="F25" i="2"/>
  <c r="G25" i="2" l="1"/>
  <c r="H25" i="2" s="1"/>
  <c r="J25" i="2" s="1"/>
  <c r="K25" i="2"/>
  <c r="D26" i="2" l="1"/>
  <c r="I26" i="2" l="1"/>
  <c r="F26" i="2"/>
  <c r="G26" i="2" l="1"/>
  <c r="H26" i="2" s="1"/>
  <c r="J26" i="2" s="1"/>
  <c r="K26" i="2"/>
  <c r="D27" i="2" l="1"/>
  <c r="I27" i="2" l="1"/>
  <c r="F27" i="2"/>
  <c r="G27" i="2" l="1"/>
  <c r="H27" i="2" s="1"/>
  <c r="J27" i="2" s="1"/>
  <c r="K27" i="2"/>
  <c r="D28" i="2" l="1"/>
  <c r="I28" i="2" l="1"/>
  <c r="F28" i="2"/>
  <c r="G28" i="2" l="1"/>
  <c r="H28" i="2" s="1"/>
  <c r="J28" i="2" s="1"/>
  <c r="K28" i="2"/>
  <c r="D29" i="2" l="1"/>
  <c r="I29" i="2" l="1"/>
  <c r="K29" i="2" s="1"/>
  <c r="F29" i="2"/>
  <c r="G29" i="2" l="1"/>
  <c r="H29" i="2" s="1"/>
  <c r="J29" i="2" s="1"/>
  <c r="D30" i="2" l="1"/>
  <c r="F30" i="2" s="1"/>
  <c r="I30" i="2" l="1"/>
  <c r="K30" i="2" s="1"/>
  <c r="G30" i="2"/>
  <c r="H30" i="2" s="1"/>
  <c r="J30" i="2" s="1"/>
  <c r="D31" i="2" l="1"/>
  <c r="F31" i="2" s="1"/>
  <c r="I31" i="2" l="1"/>
  <c r="K31" i="2" s="1"/>
  <c r="G31" i="2"/>
  <c r="H31" i="2" s="1"/>
  <c r="J31" i="2" s="1"/>
  <c r="D32" i="2" l="1"/>
  <c r="F32" i="2" s="1"/>
  <c r="I32" i="2" l="1"/>
  <c r="K32" i="2" s="1"/>
  <c r="G32" i="2"/>
  <c r="H32" i="2" s="1"/>
  <c r="J32" i="2" s="1"/>
  <c r="D33" i="2" l="1"/>
  <c r="F33" i="2" s="1"/>
  <c r="I33" i="2" l="1"/>
  <c r="K33" i="2" s="1"/>
  <c r="G33" i="2"/>
  <c r="H33" i="2" s="1"/>
  <c r="J33" i="2" s="1"/>
  <c r="D34" i="2" l="1"/>
  <c r="I34" i="2" s="1"/>
  <c r="K34" i="2" s="1"/>
  <c r="F34" i="2" l="1"/>
  <c r="G34" i="2" s="1"/>
  <c r="H34" i="2" s="1"/>
  <c r="J34" i="2" s="1"/>
  <c r="D35" i="2" s="1"/>
  <c r="I35" i="2" l="1"/>
  <c r="F35" i="2"/>
  <c r="G35" i="2" l="1"/>
  <c r="H35" i="2" s="1"/>
  <c r="J35" i="2" s="1"/>
  <c r="D36" i="2" s="1"/>
  <c r="K35" i="2"/>
  <c r="I36" i="2" l="1"/>
  <c r="F36" i="2"/>
  <c r="G36" i="2" l="1"/>
  <c r="H36" i="2" s="1"/>
  <c r="J36" i="2" s="1"/>
  <c r="D37" i="2" s="1"/>
  <c r="K36" i="2"/>
  <c r="I37" i="2" l="1"/>
  <c r="F37" i="2"/>
  <c r="G37" i="2" l="1"/>
  <c r="H37" i="2" s="1"/>
  <c r="J37" i="2" s="1"/>
  <c r="D38" i="2" s="1"/>
  <c r="K37" i="2"/>
  <c r="I38" i="2" l="1"/>
  <c r="F38" i="2"/>
  <c r="G38" i="2" l="1"/>
  <c r="H38" i="2" s="1"/>
  <c r="J38" i="2" s="1"/>
  <c r="D39" i="2" s="1"/>
  <c r="K38" i="2"/>
  <c r="I39" i="2" l="1"/>
  <c r="F39" i="2"/>
  <c r="G39" i="2" l="1"/>
  <c r="H39" i="2" s="1"/>
  <c r="J39" i="2" s="1"/>
  <c r="D40" i="2" s="1"/>
  <c r="K39" i="2"/>
  <c r="I40" i="2" l="1"/>
  <c r="F40" i="2"/>
  <c r="G40" i="2" l="1"/>
  <c r="H40" i="2" s="1"/>
  <c r="J40" i="2" s="1"/>
  <c r="D41" i="2" s="1"/>
  <c r="K40" i="2"/>
  <c r="I41" i="2" l="1"/>
  <c r="K41" i="2" s="1"/>
  <c r="F41" i="2"/>
  <c r="G41" i="2" l="1"/>
  <c r="H41" i="2" s="1"/>
  <c r="J41" i="2" s="1"/>
  <c r="D42" i="2" s="1"/>
  <c r="I42" i="2" l="1"/>
  <c r="K42" i="2" s="1"/>
  <c r="F42" i="2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I45" i="2" l="1"/>
  <c r="K45" i="2" s="1"/>
  <c r="F45" i="2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I47" i="2" l="1"/>
  <c r="K47" i="2" s="1"/>
  <c r="F47" i="2"/>
  <c r="G47" i="2" l="1"/>
  <c r="H47" i="2" s="1"/>
  <c r="J47" i="2"/>
  <c r="D48" i="2" s="1"/>
  <c r="I48" i="2" l="1"/>
  <c r="K48" i="2" s="1"/>
  <c r="F48" i="2"/>
  <c r="J48" i="2" l="1"/>
  <c r="D49" i="2" s="1"/>
  <c r="G48" i="2"/>
  <c r="H48" i="2" s="1"/>
  <c r="I49" i="2" l="1"/>
  <c r="K49" i="2" s="1"/>
  <c r="F49" i="2"/>
  <c r="G49" i="2" l="1"/>
  <c r="H49" i="2" s="1"/>
  <c r="J49" i="2"/>
  <c r="D50" i="2" s="1"/>
  <c r="I50" i="2" l="1"/>
  <c r="K50" i="2" s="1"/>
  <c r="F50" i="2"/>
  <c r="G50" i="2" l="1"/>
  <c r="H50" i="2" s="1"/>
  <c r="J50" i="2"/>
  <c r="D51" i="2" s="1"/>
  <c r="I51" i="2" l="1"/>
  <c r="K51" i="2" s="1"/>
  <c r="F51" i="2"/>
  <c r="G51" i="2" l="1"/>
  <c r="H51" i="2" s="1"/>
  <c r="J51" i="2"/>
  <c r="D52" i="2" s="1"/>
  <c r="I52" i="2" l="1"/>
  <c r="K52" i="2" s="1"/>
  <c r="F52" i="2"/>
  <c r="G52" i="2" l="1"/>
  <c r="H52" i="2" s="1"/>
  <c r="J52" i="2"/>
  <c r="D53" i="2" s="1"/>
  <c r="I53" i="2" l="1"/>
  <c r="K53" i="2" s="1"/>
  <c r="F53" i="2"/>
  <c r="G53" i="2" l="1"/>
  <c r="H53" i="2" s="1"/>
  <c r="J53" i="2"/>
  <c r="D54" i="2" s="1"/>
  <c r="I54" i="2" l="1"/>
  <c r="K54" i="2" s="1"/>
  <c r="F54" i="2"/>
  <c r="G54" i="2" l="1"/>
  <c r="H54" i="2" s="1"/>
  <c r="J54" i="2"/>
  <c r="D55" i="2" s="1"/>
  <c r="I55" i="2" l="1"/>
  <c r="K55" i="2" s="1"/>
  <c r="F55" i="2"/>
  <c r="G55" i="2" l="1"/>
  <c r="H55" i="2" s="1"/>
  <c r="J55" i="2"/>
  <c r="D56" i="2" s="1"/>
  <c r="I56" i="2" l="1"/>
  <c r="K56" i="2" s="1"/>
  <c r="F56" i="2"/>
  <c r="G56" i="2" l="1"/>
  <c r="H56" i="2" s="1"/>
  <c r="J56" i="2"/>
  <c r="D57" i="2" s="1"/>
  <c r="I57" i="2" l="1"/>
  <c r="K57" i="2" s="1"/>
  <c r="F57" i="2"/>
  <c r="G57" i="2" l="1"/>
  <c r="H57" i="2" s="1"/>
  <c r="J57" i="2"/>
  <c r="D58" i="2" s="1"/>
  <c r="I58" i="2" l="1"/>
  <c r="K58" i="2" s="1"/>
  <c r="F58" i="2"/>
  <c r="G58" i="2" l="1"/>
  <c r="H58" i="2" s="1"/>
  <c r="J58" i="2"/>
  <c r="D59" i="2" s="1"/>
  <c r="I59" i="2" l="1"/>
  <c r="F59" i="2"/>
  <c r="G59" i="2" l="1"/>
  <c r="H59" i="2" s="1"/>
  <c r="J59" i="2"/>
  <c r="I5" i="2" s="1"/>
  <c r="I6" i="2"/>
  <c r="K59" i="2"/>
  <c r="I7" i="2"/>
</calcChain>
</file>

<file path=xl/sharedStrings.xml><?xml version="1.0" encoding="utf-8"?>
<sst xmlns="http://schemas.openxmlformats.org/spreadsheetml/2006/main" count="26" uniqueCount="26">
  <si>
    <t>PROGRAMACIÓN DE LA AMORTIZACIÓN DEL PRÉSTAMO</t>
  </si>
  <si>
    <t>Nº. DE PAGO</t>
  </si>
  <si>
    <t>ESCRIBA LOS VALORES</t>
  </si>
  <si>
    <t>Importe del préstamo</t>
  </si>
  <si>
    <t>Tasa de interés anual</t>
  </si>
  <si>
    <t>Periodo del préstamo en años</t>
  </si>
  <si>
    <t>Número de pagos por año</t>
  </si>
  <si>
    <t>Fecha de inicio del préstamo</t>
  </si>
  <si>
    <t>Pagos extra opcionales</t>
  </si>
  <si>
    <t>FECHA DE PAGO</t>
  </si>
  <si>
    <t>SALDO INICIAL</t>
  </si>
  <si>
    <t>PAGO PROGRAMADO</t>
  </si>
  <si>
    <t>PAGO EXTRA</t>
  </si>
  <si>
    <t>RESUMEN DEL PRÉSTAMO</t>
  </si>
  <si>
    <t>Pago programado</t>
  </si>
  <si>
    <t>Número de pagos programados</t>
  </si>
  <si>
    <t>Número real de pagos</t>
  </si>
  <si>
    <t>Importe total de pagos anticipados</t>
  </si>
  <si>
    <t>Importe total de intereses</t>
  </si>
  <si>
    <t>NOMBRE DE LA ENTIDAD DE CRÉDITO</t>
  </si>
  <si>
    <t>IMPORTE TOTAL DEL PAGO</t>
  </si>
  <si>
    <t>Banco Woodgrove</t>
  </si>
  <si>
    <t>PRINCIPAL</t>
  </si>
  <si>
    <t>INTERÉS</t>
  </si>
  <si>
    <t>SALDO FINAL</t>
  </si>
  <si>
    <t>INTERÉS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</si>
</sst>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"/>
    <numFmt numFmtId="165" formatCode="#,##0.00\ &quot;$&quot;"/>
  </numFmts>
  <fonts count="8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</borders>
  <cellStyleXfs count="14">
    <xf numFmtId="0" fontId="0" fillId="0" borderId="0"/>
    <xf numFmtId="0" fontId="1" fillId="0" borderId="1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3" applyNumberFormat="0" applyFill="0" applyProtection="0">
      <alignment vertical="center"/>
    </xf>
    <xf numFmtId="0" fontId="3" fillId="2" borderId="4" applyNumberFormat="0" applyProtection="0">
      <alignment horizontal="right"/>
    </xf>
    <xf numFmtId="0" fontId="5" fillId="0" borderId="4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164" fontId="3" fillId="3" borderId="0" applyFont="0" applyAlignment="0">
      <alignment horizontal="center" vertical="center" wrapText="1"/>
    </xf>
    <xf numFmtId="0" fontId="7" fillId="4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</cellStyleXfs>
  <cellXfs count="23">
    <xf numFmtId="0" fontId="0" fillId="0" borderId="0" xfId="0"/>
    <xf numFmtId="0" fontId="1" fillId="0" borderId="1" xfId="1">
      <alignment vertical="center"/>
    </xf>
    <xf numFmtId="0" fontId="4" fillId="0" borderId="2" xfId="2">
      <alignment vertical="center"/>
    </xf>
    <xf numFmtId="0" fontId="2" fillId="0" borderId="3" xfId="3">
      <alignment vertical="center"/>
    </xf>
    <xf numFmtId="1" fontId="3" fillId="2" borderId="0" xfId="10" applyFill="1"/>
    <xf numFmtId="1" fontId="3" fillId="2" borderId="4" xfId="10" applyFill="1" applyBorder="1"/>
    <xf numFmtId="1" fontId="3" fillId="3" borderId="4" xfId="10" applyBorder="1" applyAlignment="1"/>
    <xf numFmtId="1" fontId="0" fillId="0" borderId="0" xfId="10" applyFont="1" applyFill="1" applyBorder="1" applyAlignment="1">
      <alignment horizontal="left"/>
    </xf>
    <xf numFmtId="14" fontId="3" fillId="2" borderId="4" xfId="11" applyFill="1" applyBorder="1"/>
    <xf numFmtId="0" fontId="7" fillId="4" borderId="0" xfId="9">
      <alignment vertical="center" wrapText="1"/>
    </xf>
    <xf numFmtId="164" fontId="0" fillId="0" borderId="0" xfId="12" applyFont="1" applyFill="1" applyBorder="1">
      <alignment horizontal="right" indent="2"/>
    </xf>
    <xf numFmtId="0" fontId="7" fillId="4" borderId="0" xfId="13">
      <alignment horizontal="right" vertical="center" wrapText="1" indent="2"/>
    </xf>
    <xf numFmtId="10" fontId="3" fillId="2" borderId="4" xfId="6" applyFont="1" applyFill="1" applyBorder="1" applyAlignment="1">
      <alignment horizontal="right"/>
    </xf>
    <xf numFmtId="14" fontId="0" fillId="0" borderId="0" xfId="11" applyFont="1" applyFill="1" applyBorder="1" applyAlignment="1">
      <alignment horizontal="right"/>
    </xf>
    <xf numFmtId="0" fontId="0" fillId="0" borderId="0" xfId="0" applyFont="1"/>
    <xf numFmtId="0" fontId="5" fillId="0" borderId="4" xfId="5">
      <alignment vertical="center"/>
    </xf>
    <xf numFmtId="0" fontId="5" fillId="0" borderId="5" xfId="5" applyBorder="1">
      <alignment vertical="center"/>
    </xf>
    <xf numFmtId="0" fontId="3" fillId="2" borderId="4" xfId="4">
      <alignment horizontal="right"/>
    </xf>
    <xf numFmtId="165" fontId="3" fillId="2" borderId="0" xfId="7" applyNumberFormat="1"/>
    <xf numFmtId="165" fontId="3" fillId="3" borderId="0" xfId="8" applyNumberFormat="1" applyBorder="1" applyAlignment="1"/>
    <xf numFmtId="165" fontId="3" fillId="3" borderId="4" xfId="8" applyNumberFormat="1" applyBorder="1" applyAlignment="1"/>
    <xf numFmtId="165" fontId="3" fillId="2" borderId="4" xfId="7" applyNumberFormat="1" applyFont="1" applyFill="1" applyBorder="1"/>
    <xf numFmtId="165" fontId="0" fillId="0" borderId="0" xfId="12" applyNumberFormat="1" applyFont="1" applyFill="1" applyBorder="1">
      <alignment horizontal="right" indent="2"/>
    </xf>
  </cellXfs>
  <cellStyles count="14">
    <cellStyle name="Encabezado 1" xfId="1" builtinId="16" customBuiltin="1"/>
    <cellStyle name="Encabezado 4" xfId="9" builtinId="19" customBuiltin="1"/>
    <cellStyle name="Entrada" xfId="4" builtinId="20" customBuiltin="1"/>
    <cellStyle name="Fecha" xfId="11" xr:uid="{00000000-0005-0000-0000-000003000000}"/>
    <cellStyle name="Importe" xfId="7" xr:uid="{00000000-0005-0000-0000-000004000000}"/>
    <cellStyle name="Importe de la tabla" xfId="12" xr:uid="{00000000-0005-0000-0000-000005000000}"/>
    <cellStyle name="Normal" xfId="0" builtinId="0" customBuiltin="1"/>
    <cellStyle name="Número" xfId="10" xr:uid="{00000000-0005-0000-0000-000007000000}"/>
    <cellStyle name="Porcentaje" xfId="6" builtinId="5" customBuiltin="1"/>
    <cellStyle name="Resumen del préstamo" xfId="8" xr:uid="{00000000-0005-0000-0000-000009000000}"/>
    <cellStyle name="Texto explicativo" xfId="5" builtinId="53" customBuiltin="1"/>
    <cellStyle name="Título 2" xfId="2" builtinId="17" customBuiltin="1"/>
    <cellStyle name="Título 3" xfId="3" builtinId="18" customBuiltin="1"/>
    <cellStyle name="Título 4 alineado a la derecha" xfId="13" xr:uid="{00000000-0005-0000-0000-00000D000000}"/>
  </cellStyles>
  <dxfs count="12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1D427A38-8472-492F-AB59-E59735927B27}">
      <tableStyleElement type="wholeTable" dxfId="11"/>
      <tableStyleElement type="headerRow" dxfId="10"/>
    </tableStyle>
    <tableStyle name="Programación de la amortización del préstamo" pivot="0" count="7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mentSchedule" displayName="PaymentSchedule" ref="B11:K371" totalsRowShown="0">
  <tableColumns count="10">
    <tableColumn id="1" xr3:uid="{00000000-0010-0000-0000-000001000000}" name="Nº. DE PAGO" dataDxfId="1" dataCellStyle="Número">
      <calculatedColumnFormula>IF(LoanIsGood,IF(ROW()-ROW(PaymentSchedule[[#Headers],[Nº. DE PAGO]])&gt;Numero_De_Pagos_Programados,"",ROW()-ROW(PaymentSchedule[[#Headers],[Nº. DE PAGO]])),"")</calculatedColumnFormula>
    </tableColumn>
    <tableColumn id="2" xr3:uid="{00000000-0010-0000-0000-000002000000}" name="FECHA DE PAGO" dataDxfId="0" dataCellStyle="Fecha">
      <calculatedColumnFormula>IF(PaymentSchedule[[#This Row],[Nº. DE PAGO]]&lt;&gt;"",EOMONTH(Fecha_De_Inicio_Del_Prestamo,ROW(PaymentSchedule[[#This Row],[Nº. DE PAGO]])-ROW(PaymentSchedule[[#Headers],[Nº. DE PAGO]])-2)+DAY(Fecha_De_Inicio_Del_Prestamo),"")</calculatedColumnFormula>
    </tableColumn>
    <tableColumn id="3" xr3:uid="{00000000-0010-0000-0000-000003000000}" name="SALDO INICIAL" dataCellStyle="Importe de la tabla">
      <calculatedColumnFormula>IF(PaymentSchedule[[#This Row],[Nº. DE PAGO]]&lt;&gt;"",IF(ROW()-ROW(PaymentSchedule[[#Headers],[SALDO INICIAL]])=1,Importe_Del_Prestamo,INDEX(PaymentSchedule[SALDO FINAL],ROW()-ROW(PaymentSchedule[[#Headers],[SALDO INICIAL]])-1)),"")</calculatedColumnFormula>
    </tableColumn>
    <tableColumn id="4" xr3:uid="{00000000-0010-0000-0000-000004000000}" name="PAGO PROGRAMADO" dataCellStyle="Importe de la tabla">
      <calculatedColumnFormula>IF(PaymentSchedule[[#This Row],[Nº. DE PAGO]]&lt;&gt;"",Pago_Programado,"")</calculatedColumnFormula>
    </tableColumn>
    <tableColumn id="5" xr3:uid="{00000000-0010-0000-0000-000005000000}" name="PAGO EXTRA" dataCellStyle="Importe de la tabla">
      <calculatedColumnFormula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calculatedColumnFormula>
    </tableColumn>
    <tableColumn id="6" xr3:uid="{00000000-0010-0000-0000-000006000000}" name="IMPORTE TOTAL DEL PAGO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calculatedColumnFormula>
    </tableColumn>
    <tableColumn id="7" xr3:uid="{00000000-0010-0000-0000-000007000000}" name="PRINCIPAL" dataCellStyle="Importe de la tabla">
      <calculatedColumnFormula>IF(PaymentSchedule[[#This Row],[Nº. DE PAGO]]&lt;&gt;"",PaymentSchedule[[#This Row],[IMPORTE TOTAL DEL PAGO]]-PaymentSchedule[[#This Row],[INTERÉS]],"")</calculatedColumnFormula>
    </tableColumn>
    <tableColumn id="8" xr3:uid="{00000000-0010-0000-0000-000008000000}" name="INTERÉS" dataCellStyle="Importe de la tabla">
      <calculatedColumnFormula>IF(PaymentSchedule[[#This Row],[Nº. DE PAGO]]&lt;&gt;"",PaymentSchedule[[#This Row],[SALDO INICIAL]]*(Tasa_De_Interes_Anual/Numero_De_Pagos_Por_Año),"")</calculatedColumnFormula>
    </tableColumn>
    <tableColumn id="9" xr3:uid="{00000000-0010-0000-0000-000009000000}" name="SALDO FINAL" dataCellStyle="Importe de la tabla">
      <calculatedColumnFormula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calculatedColumnFormula>
    </tableColumn>
    <tableColumn id="10" xr3:uid="{00000000-0010-0000-0000-00000A000000}" name="INTERÉS ACUMULADO" dataCellStyle="Importe de la tabla">
      <calculatedColumnFormula>IF(PaymentSchedule[[#This Row],[Nº. DE PAGO]]&lt;&gt;"",SUM(INDEX(PaymentSchedule[INTERÉS],1,1):PaymentSchedule[[#This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extra, el importe del principal, el interés y los importes de los intereses acumulado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371"/>
  <sheetViews>
    <sheetView showGridLines="0" tabSelected="1" zoomScaleNormal="100" workbookViewId="0">
      <pane ySplit="11" topLeftCell="A12" activePane="bottomLeft" state="frozen"/>
      <selection pane="bottomLeft" activeCell="K47" sqref="B1:K47"/>
    </sheetView>
  </sheetViews>
  <sheetFormatPr baseColWidth="10" defaultColWidth="9" defaultRowHeight="13.8" x14ac:dyDescent="0.25"/>
  <cols>
    <col min="1" max="1" width="2.59765625" customWidth="1"/>
    <col min="2" max="2" width="8.5" customWidth="1"/>
    <col min="3" max="6" width="20.69921875" customWidth="1"/>
    <col min="7" max="7" width="37.69921875" customWidth="1"/>
    <col min="8" max="11" width="20.69921875" customWidth="1"/>
    <col min="13" max="13" width="9.19921875" bestFit="1" customWidth="1"/>
  </cols>
  <sheetData>
    <row r="1" spans="1:11" ht="30" customHeight="1" thickBot="1" x14ac:dyDescent="0.3">
      <c r="A1" s="14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ht="20.100000000000001" customHeight="1" thickTop="1" thickBot="1" x14ac:dyDescent="0.3">
      <c r="C2" s="2" t="s">
        <v>2</v>
      </c>
      <c r="D2" s="2"/>
      <c r="E2" s="2"/>
      <c r="G2" s="2" t="s">
        <v>13</v>
      </c>
      <c r="H2" s="2"/>
      <c r="I2" s="2"/>
    </row>
    <row r="3" spans="1:11" ht="14.25" customHeight="1" x14ac:dyDescent="0.25">
      <c r="C3" s="16" t="s">
        <v>3</v>
      </c>
      <c r="D3" s="16"/>
      <c r="E3" s="18">
        <v>8000000</v>
      </c>
      <c r="G3" s="16" t="s">
        <v>14</v>
      </c>
      <c r="H3" s="16"/>
      <c r="I3" s="19">
        <f ca="1">IF(LoanIsGood,-PMT(Tasa_De_Interes_Anual/Numero_De_Pagos_Por_Año,Numero_De_Pagos_Programados,Importe_Del_Prestamo),"")</f>
        <v>282838.66355633928</v>
      </c>
    </row>
    <row r="4" spans="1:11" ht="14.4" x14ac:dyDescent="0.25">
      <c r="C4" s="15" t="s">
        <v>4</v>
      </c>
      <c r="D4" s="15"/>
      <c r="E4" s="12">
        <v>0.16400000000000001</v>
      </c>
      <c r="G4" s="15" t="s">
        <v>15</v>
      </c>
      <c r="H4" s="15"/>
      <c r="I4" s="6">
        <f ca="1">IF(LoanIsGood,Periodo_Del_Prestamo_En_Años*Numero_De_Pagos_Por_Año,"")</f>
        <v>36</v>
      </c>
    </row>
    <row r="5" spans="1:11" ht="14.4" x14ac:dyDescent="0.25">
      <c r="C5" s="15" t="s">
        <v>5</v>
      </c>
      <c r="D5" s="15"/>
      <c r="E5" s="4">
        <v>3</v>
      </c>
      <c r="G5" s="15" t="s">
        <v>16</v>
      </c>
      <c r="H5" s="15"/>
      <c r="I5" s="6">
        <f ca="1">Numero_Real_De_Pagos</f>
        <v>36</v>
      </c>
    </row>
    <row r="6" spans="1:11" ht="14.4" x14ac:dyDescent="0.25">
      <c r="C6" s="15" t="s">
        <v>6</v>
      </c>
      <c r="D6" s="15"/>
      <c r="E6" s="5">
        <v>12</v>
      </c>
      <c r="G6" s="15" t="s">
        <v>17</v>
      </c>
      <c r="H6" s="15"/>
      <c r="I6" s="20">
        <f ca="1">Importe_Total_De_Pagos_Anticipados</f>
        <v>0</v>
      </c>
    </row>
    <row r="7" spans="1:11" ht="14.4" x14ac:dyDescent="0.25">
      <c r="C7" s="15" t="s">
        <v>7</v>
      </c>
      <c r="D7" s="15"/>
      <c r="E7" s="8">
        <f ca="1">TODAY()</f>
        <v>43067</v>
      </c>
      <c r="G7" s="15" t="s">
        <v>18</v>
      </c>
      <c r="H7" s="15"/>
      <c r="I7" s="20">
        <f ca="1">Importe_Total_De_Intereses</f>
        <v>2182191.8880282142</v>
      </c>
    </row>
    <row r="9" spans="1:11" ht="14.4" x14ac:dyDescent="0.25">
      <c r="C9" s="15" t="s">
        <v>8</v>
      </c>
      <c r="D9" s="15"/>
      <c r="E9" s="21">
        <v>0</v>
      </c>
      <c r="G9" s="3" t="s">
        <v>19</v>
      </c>
      <c r="H9" s="17" t="s">
        <v>21</v>
      </c>
      <c r="I9" s="17"/>
    </row>
    <row r="11" spans="1:11" ht="35.1" customHeight="1" x14ac:dyDescent="0.25">
      <c r="B11" s="9" t="s">
        <v>1</v>
      </c>
      <c r="C11" s="9" t="s">
        <v>9</v>
      </c>
      <c r="D11" s="11" t="s">
        <v>10</v>
      </c>
      <c r="E11" s="11" t="s">
        <v>11</v>
      </c>
      <c r="F11" s="11" t="s">
        <v>12</v>
      </c>
      <c r="G11" s="11" t="s">
        <v>20</v>
      </c>
      <c r="H11" s="11" t="s">
        <v>22</v>
      </c>
      <c r="I11" s="11" t="s">
        <v>23</v>
      </c>
      <c r="J11" s="11" t="s">
        <v>24</v>
      </c>
      <c r="K11" s="11" t="s">
        <v>25</v>
      </c>
    </row>
    <row r="12" spans="1:11" x14ac:dyDescent="0.25">
      <c r="B12" s="7">
        <f ca="1">IF(LoanIsGood,IF(ROW()-ROW(PaymentSchedule[[#Headers],[Nº. DE PAGO]])&gt;Numero_De_Pagos_Programados,"",ROW()-ROW(PaymentSchedule[[#Headers],[Nº. DE PAGO]])),"")</f>
        <v>1</v>
      </c>
      <c r="C12" s="13">
        <f ca="1">IF(PaymentSchedule[[#This Row],[Nº. DE PAGO]]&lt;&gt;"",EOMONTH(Fecha_De_Inicio_Del_Prestamo,ROW(PaymentSchedule[[#This Row],[Nº. DE PAGO]])-ROW(PaymentSchedule[[#Headers],[Nº. DE PAGO]])-2)+DAY(Fecha_De_Inicio_Del_Prestamo),"")</f>
        <v>43067</v>
      </c>
      <c r="D12" s="22">
        <f ca="1">IF(PaymentSchedule[[#This Row],[Nº. DE PAGO]]&lt;&gt;"",IF(ROW()-ROW(PaymentSchedule[[#Headers],[SALDO INICIAL]])=1,Importe_Del_Prestamo,INDEX(PaymentSchedule[SALDO FINAL],ROW()-ROW(PaymentSchedule[[#Headers],[SALDO INICIAL]])-1)),"")</f>
        <v>8000000</v>
      </c>
      <c r="E12" s="22">
        <f ca="1">IF(PaymentSchedule[[#This Row],[Nº. DE PAGO]]&lt;&gt;"",Pago_Programado,"")</f>
        <v>282838.66355633928</v>
      </c>
      <c r="F12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2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2" s="22">
        <f ca="1">IF(PaymentSchedule[[#This Row],[Nº. DE PAGO]]&lt;&gt;"",PaymentSchedule[[#This Row],[IMPORTE TOTAL DEL PAGO]]-PaymentSchedule[[#This Row],[INTERÉS]],"")</f>
        <v>173505.33022300593</v>
      </c>
      <c r="I12" s="22">
        <f ca="1">IF(PaymentSchedule[[#This Row],[Nº. DE PAGO]]&lt;&gt;"",PaymentSchedule[[#This Row],[SALDO INICIAL]]*(Tasa_De_Interes_Anual/Numero_De_Pagos_Por_Año),"")</f>
        <v>109333.33333333334</v>
      </c>
      <c r="J12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7826494.6697769938</v>
      </c>
      <c r="K12" s="22">
        <f ca="1">IF(PaymentSchedule[[#This Row],[Nº. DE PAGO]]&lt;&gt;"",SUM(INDEX(PaymentSchedule[INTERÉS],1,1):PaymentSchedule[[#This Row],[INTERÉS]]),"")</f>
        <v>109333.33333333334</v>
      </c>
    </row>
    <row r="13" spans="1:11" x14ac:dyDescent="0.25">
      <c r="B13" s="7">
        <f ca="1">IF(LoanIsGood,IF(ROW()-ROW(PaymentSchedule[[#Headers],[Nº. DE PAGO]])&gt;Numero_De_Pagos_Programados,"",ROW()-ROW(PaymentSchedule[[#Headers],[Nº. DE PAGO]])),"")</f>
        <v>2</v>
      </c>
      <c r="C13" s="13">
        <f ca="1">IF(PaymentSchedule[[#This Row],[Nº. DE PAGO]]&lt;&gt;"",EOMONTH(Fecha_De_Inicio_Del_Prestamo,ROW(PaymentSchedule[[#This Row],[Nº. DE PAGO]])-ROW(PaymentSchedule[[#Headers],[Nº. DE PAGO]])-2)+DAY(Fecha_De_Inicio_Del_Prestamo),"")</f>
        <v>43097</v>
      </c>
      <c r="D13" s="22">
        <f ca="1">IF(PaymentSchedule[[#This Row],[Nº. DE PAGO]]&lt;&gt;"",IF(ROW()-ROW(PaymentSchedule[[#Headers],[SALDO INICIAL]])=1,Importe_Del_Prestamo,INDEX(PaymentSchedule[SALDO FINAL],ROW()-ROW(PaymentSchedule[[#Headers],[SALDO INICIAL]])-1)),"")</f>
        <v>7826494.6697769938</v>
      </c>
      <c r="E13" s="22">
        <f ca="1">IF(PaymentSchedule[[#This Row],[Nº. DE PAGO]]&lt;&gt;"",Pago_Programado,"")</f>
        <v>282838.66355633928</v>
      </c>
      <c r="F13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3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3" s="22">
        <f ca="1">IF(PaymentSchedule[[#This Row],[Nº. DE PAGO]]&lt;&gt;"",PaymentSchedule[[#This Row],[IMPORTE TOTAL DEL PAGO]]-PaymentSchedule[[#This Row],[INTERÉS]],"")</f>
        <v>175876.5697360537</v>
      </c>
      <c r="I13" s="22">
        <f ca="1">IF(PaymentSchedule[[#This Row],[Nº. DE PAGO]]&lt;&gt;"",PaymentSchedule[[#This Row],[SALDO INICIAL]]*(Tasa_De_Interes_Anual/Numero_De_Pagos_Por_Año),"")</f>
        <v>106962.09382028559</v>
      </c>
      <c r="J13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7650618.1000409406</v>
      </c>
      <c r="K13" s="22">
        <f ca="1">IF(PaymentSchedule[[#This Row],[Nº. DE PAGO]]&lt;&gt;"",SUM(INDEX(PaymentSchedule[INTERÉS],1,1):PaymentSchedule[[#This Row],[INTERÉS]]),"")</f>
        <v>216295.42715361895</v>
      </c>
    </row>
    <row r="14" spans="1:11" x14ac:dyDescent="0.25">
      <c r="B14" s="7">
        <f ca="1">IF(LoanIsGood,IF(ROW()-ROW(PaymentSchedule[[#Headers],[Nº. DE PAGO]])&gt;Numero_De_Pagos_Programados,"",ROW()-ROW(PaymentSchedule[[#Headers],[Nº. DE PAGO]])),"")</f>
        <v>3</v>
      </c>
      <c r="C14" s="13">
        <f ca="1">IF(PaymentSchedule[[#This Row],[Nº. DE PAGO]]&lt;&gt;"",EOMONTH(Fecha_De_Inicio_Del_Prestamo,ROW(PaymentSchedule[[#This Row],[Nº. DE PAGO]])-ROW(PaymentSchedule[[#Headers],[Nº. DE PAGO]])-2)+DAY(Fecha_De_Inicio_Del_Prestamo),"")</f>
        <v>43128</v>
      </c>
      <c r="D14" s="22">
        <f ca="1">IF(PaymentSchedule[[#This Row],[Nº. DE PAGO]]&lt;&gt;"",IF(ROW()-ROW(PaymentSchedule[[#Headers],[SALDO INICIAL]])=1,Importe_Del_Prestamo,INDEX(PaymentSchedule[SALDO FINAL],ROW()-ROW(PaymentSchedule[[#Headers],[SALDO INICIAL]])-1)),"")</f>
        <v>7650618.1000409406</v>
      </c>
      <c r="E14" s="22">
        <f ca="1">IF(PaymentSchedule[[#This Row],[Nº. DE PAGO]]&lt;&gt;"",Pago_Programado,"")</f>
        <v>282838.66355633928</v>
      </c>
      <c r="F14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4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4" s="22">
        <f ca="1">IF(PaymentSchedule[[#This Row],[Nº. DE PAGO]]&lt;&gt;"",PaymentSchedule[[#This Row],[IMPORTE TOTAL DEL PAGO]]-PaymentSchedule[[#This Row],[INTERÉS]],"")</f>
        <v>178280.2161891131</v>
      </c>
      <c r="I14" s="22">
        <f ca="1">IF(PaymentSchedule[[#This Row],[Nº. DE PAGO]]&lt;&gt;"",PaymentSchedule[[#This Row],[SALDO INICIAL]]*(Tasa_De_Interes_Anual/Numero_De_Pagos_Por_Año),"")</f>
        <v>104558.4473672262</v>
      </c>
      <c r="J14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7472337.8838518271</v>
      </c>
      <c r="K14" s="22">
        <f ca="1">IF(PaymentSchedule[[#This Row],[Nº. DE PAGO]]&lt;&gt;"",SUM(INDEX(PaymentSchedule[INTERÉS],1,1):PaymentSchedule[[#This Row],[INTERÉS]]),"")</f>
        <v>320853.87452084513</v>
      </c>
    </row>
    <row r="15" spans="1:11" x14ac:dyDescent="0.25">
      <c r="B15" s="7">
        <f ca="1">IF(LoanIsGood,IF(ROW()-ROW(PaymentSchedule[[#Headers],[Nº. DE PAGO]])&gt;Numero_De_Pagos_Programados,"",ROW()-ROW(PaymentSchedule[[#Headers],[Nº. DE PAGO]])),"")</f>
        <v>4</v>
      </c>
      <c r="C15" s="13">
        <f ca="1">IF(PaymentSchedule[[#This Row],[Nº. DE PAGO]]&lt;&gt;"",EOMONTH(Fecha_De_Inicio_Del_Prestamo,ROW(PaymentSchedule[[#This Row],[Nº. DE PAGO]])-ROW(PaymentSchedule[[#Headers],[Nº. DE PAGO]])-2)+DAY(Fecha_De_Inicio_Del_Prestamo),"")</f>
        <v>43159</v>
      </c>
      <c r="D15" s="22">
        <f ca="1">IF(PaymentSchedule[[#This Row],[Nº. DE PAGO]]&lt;&gt;"",IF(ROW()-ROW(PaymentSchedule[[#Headers],[SALDO INICIAL]])=1,Importe_Del_Prestamo,INDEX(PaymentSchedule[SALDO FINAL],ROW()-ROW(PaymentSchedule[[#Headers],[SALDO INICIAL]])-1)),"")</f>
        <v>7472337.8838518271</v>
      </c>
      <c r="E15" s="22">
        <f ca="1">IF(PaymentSchedule[[#This Row],[Nº. DE PAGO]]&lt;&gt;"",Pago_Programado,"")</f>
        <v>282838.66355633928</v>
      </c>
      <c r="F15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5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5" s="22">
        <f ca="1">IF(PaymentSchedule[[#This Row],[Nº. DE PAGO]]&lt;&gt;"",PaymentSchedule[[#This Row],[IMPORTE TOTAL DEL PAGO]]-PaymentSchedule[[#This Row],[INTERÉS]],"")</f>
        <v>180716.71247703099</v>
      </c>
      <c r="I15" s="22">
        <f ca="1">IF(PaymentSchedule[[#This Row],[Nº. DE PAGO]]&lt;&gt;"",PaymentSchedule[[#This Row],[SALDO INICIAL]]*(Tasa_De_Interes_Anual/Numero_De_Pagos_Por_Año),"")</f>
        <v>102121.9510793083</v>
      </c>
      <c r="J15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7291621.171374796</v>
      </c>
      <c r="K15" s="22">
        <f ca="1">IF(PaymentSchedule[[#This Row],[Nº. DE PAGO]]&lt;&gt;"",SUM(INDEX(PaymentSchedule[INTERÉS],1,1):PaymentSchedule[[#This Row],[INTERÉS]]),"")</f>
        <v>422975.82560015342</v>
      </c>
    </row>
    <row r="16" spans="1:11" x14ac:dyDescent="0.25">
      <c r="B16" s="7">
        <f ca="1">IF(LoanIsGood,IF(ROW()-ROW(PaymentSchedule[[#Headers],[Nº. DE PAGO]])&gt;Numero_De_Pagos_Programados,"",ROW()-ROW(PaymentSchedule[[#Headers],[Nº. DE PAGO]])),"")</f>
        <v>5</v>
      </c>
      <c r="C16" s="13">
        <f ca="1">IF(PaymentSchedule[[#This Row],[Nº. DE PAGO]]&lt;&gt;"",EOMONTH(Fecha_De_Inicio_Del_Prestamo,ROW(PaymentSchedule[[#This Row],[Nº. DE PAGO]])-ROW(PaymentSchedule[[#Headers],[Nº. DE PAGO]])-2)+DAY(Fecha_De_Inicio_Del_Prestamo),"")</f>
        <v>43187</v>
      </c>
      <c r="D16" s="22">
        <f ca="1">IF(PaymentSchedule[[#This Row],[Nº. DE PAGO]]&lt;&gt;"",IF(ROW()-ROW(PaymentSchedule[[#Headers],[SALDO INICIAL]])=1,Importe_Del_Prestamo,INDEX(PaymentSchedule[SALDO FINAL],ROW()-ROW(PaymentSchedule[[#Headers],[SALDO INICIAL]])-1)),"")</f>
        <v>7291621.171374796</v>
      </c>
      <c r="E16" s="22">
        <f ca="1">IF(PaymentSchedule[[#This Row],[Nº. DE PAGO]]&lt;&gt;"",Pago_Programado,"")</f>
        <v>282838.66355633928</v>
      </c>
      <c r="F16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6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6" s="22">
        <f ca="1">IF(PaymentSchedule[[#This Row],[Nº. DE PAGO]]&lt;&gt;"",PaymentSchedule[[#This Row],[IMPORTE TOTAL DEL PAGO]]-PaymentSchedule[[#This Row],[INTERÉS]],"")</f>
        <v>183186.5075475504</v>
      </c>
      <c r="I16" s="22">
        <f ca="1">IF(PaymentSchedule[[#This Row],[Nº. DE PAGO]]&lt;&gt;"",PaymentSchedule[[#This Row],[SALDO INICIAL]]*(Tasa_De_Interes_Anual/Numero_De_Pagos_Por_Año),"")</f>
        <v>99652.156008788879</v>
      </c>
      <c r="J16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7108434.6638272451</v>
      </c>
      <c r="K16" s="22">
        <f ca="1">IF(PaymentSchedule[[#This Row],[Nº. DE PAGO]]&lt;&gt;"",SUM(INDEX(PaymentSchedule[INTERÉS],1,1):PaymentSchedule[[#This Row],[INTERÉS]]),"")</f>
        <v>522627.98160894227</v>
      </c>
    </row>
    <row r="17" spans="2:11" x14ac:dyDescent="0.25">
      <c r="B17" s="7">
        <f ca="1">IF(LoanIsGood,IF(ROW()-ROW(PaymentSchedule[[#Headers],[Nº. DE PAGO]])&gt;Numero_De_Pagos_Programados,"",ROW()-ROW(PaymentSchedule[[#Headers],[Nº. DE PAGO]])),"")</f>
        <v>6</v>
      </c>
      <c r="C17" s="13">
        <f ca="1">IF(PaymentSchedule[[#This Row],[Nº. DE PAGO]]&lt;&gt;"",EOMONTH(Fecha_De_Inicio_Del_Prestamo,ROW(PaymentSchedule[[#This Row],[Nº. DE PAGO]])-ROW(PaymentSchedule[[#Headers],[Nº. DE PAGO]])-2)+DAY(Fecha_De_Inicio_Del_Prestamo),"")</f>
        <v>43218</v>
      </c>
      <c r="D17" s="22">
        <f ca="1">IF(PaymentSchedule[[#This Row],[Nº. DE PAGO]]&lt;&gt;"",IF(ROW()-ROW(PaymentSchedule[[#Headers],[SALDO INICIAL]])=1,Importe_Del_Prestamo,INDEX(PaymentSchedule[SALDO FINAL],ROW()-ROW(PaymentSchedule[[#Headers],[SALDO INICIAL]])-1)),"")</f>
        <v>7108434.6638272451</v>
      </c>
      <c r="E17" s="22">
        <f ca="1">IF(PaymentSchedule[[#This Row],[Nº. DE PAGO]]&lt;&gt;"",Pago_Programado,"")</f>
        <v>282838.66355633928</v>
      </c>
      <c r="F17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7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7" s="22">
        <f ca="1">IF(PaymentSchedule[[#This Row],[Nº. DE PAGO]]&lt;&gt;"",PaymentSchedule[[#This Row],[IMPORTE TOTAL DEL PAGO]]-PaymentSchedule[[#This Row],[INTERÉS]],"")</f>
        <v>185690.05648403359</v>
      </c>
      <c r="I17" s="22">
        <f ca="1">IF(PaymentSchedule[[#This Row],[Nº. DE PAGO]]&lt;&gt;"",PaymentSchedule[[#This Row],[SALDO INICIAL]]*(Tasa_De_Interes_Anual/Numero_De_Pagos_Por_Año),"")</f>
        <v>97148.607072305691</v>
      </c>
      <c r="J17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6922744.6073432118</v>
      </c>
      <c r="K17" s="22">
        <f ca="1">IF(PaymentSchedule[[#This Row],[Nº. DE PAGO]]&lt;&gt;"",SUM(INDEX(PaymentSchedule[INTERÉS],1,1):PaymentSchedule[[#This Row],[INTERÉS]]),"")</f>
        <v>619776.58868124802</v>
      </c>
    </row>
    <row r="18" spans="2:11" x14ac:dyDescent="0.25">
      <c r="B18" s="7">
        <f ca="1">IF(LoanIsGood,IF(ROW()-ROW(PaymentSchedule[[#Headers],[Nº. DE PAGO]])&gt;Numero_De_Pagos_Programados,"",ROW()-ROW(PaymentSchedule[[#Headers],[Nº. DE PAGO]])),"")</f>
        <v>7</v>
      </c>
      <c r="C18" s="13">
        <f ca="1">IF(PaymentSchedule[[#This Row],[Nº. DE PAGO]]&lt;&gt;"",EOMONTH(Fecha_De_Inicio_Del_Prestamo,ROW(PaymentSchedule[[#This Row],[Nº. DE PAGO]])-ROW(PaymentSchedule[[#Headers],[Nº. DE PAGO]])-2)+DAY(Fecha_De_Inicio_Del_Prestamo),"")</f>
        <v>43248</v>
      </c>
      <c r="D18" s="22">
        <f ca="1">IF(PaymentSchedule[[#This Row],[Nº. DE PAGO]]&lt;&gt;"",IF(ROW()-ROW(PaymentSchedule[[#Headers],[SALDO INICIAL]])=1,Importe_Del_Prestamo,INDEX(PaymentSchedule[SALDO FINAL],ROW()-ROW(PaymentSchedule[[#Headers],[SALDO INICIAL]])-1)),"")</f>
        <v>6922744.6073432118</v>
      </c>
      <c r="E18" s="22">
        <f ca="1">IF(PaymentSchedule[[#This Row],[Nº. DE PAGO]]&lt;&gt;"",Pago_Programado,"")</f>
        <v>282838.66355633928</v>
      </c>
      <c r="F18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8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8" s="22">
        <f ca="1">IF(PaymentSchedule[[#This Row],[Nº. DE PAGO]]&lt;&gt;"",PaymentSchedule[[#This Row],[IMPORTE TOTAL DEL PAGO]]-PaymentSchedule[[#This Row],[INTERÉS]],"")</f>
        <v>188227.82058931538</v>
      </c>
      <c r="I18" s="22">
        <f ca="1">IF(PaymentSchedule[[#This Row],[Nº. DE PAGO]]&lt;&gt;"",PaymentSchedule[[#This Row],[SALDO INICIAL]]*(Tasa_De_Interes_Anual/Numero_De_Pagos_Por_Año),"")</f>
        <v>94610.842967023898</v>
      </c>
      <c r="J18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6734516.7867538966</v>
      </c>
      <c r="K18" s="22">
        <f ca="1">IF(PaymentSchedule[[#This Row],[Nº. DE PAGO]]&lt;&gt;"",SUM(INDEX(PaymentSchedule[INTERÉS],1,1):PaymentSchedule[[#This Row],[INTERÉS]]),"")</f>
        <v>714387.43164827186</v>
      </c>
    </row>
    <row r="19" spans="2:11" x14ac:dyDescent="0.25">
      <c r="B19" s="7">
        <f ca="1">IF(LoanIsGood,IF(ROW()-ROW(PaymentSchedule[[#Headers],[Nº. DE PAGO]])&gt;Numero_De_Pagos_Programados,"",ROW()-ROW(PaymentSchedule[[#Headers],[Nº. DE PAGO]])),"")</f>
        <v>8</v>
      </c>
      <c r="C19" s="13">
        <f ca="1">IF(PaymentSchedule[[#This Row],[Nº. DE PAGO]]&lt;&gt;"",EOMONTH(Fecha_De_Inicio_Del_Prestamo,ROW(PaymentSchedule[[#This Row],[Nº. DE PAGO]])-ROW(PaymentSchedule[[#Headers],[Nº. DE PAGO]])-2)+DAY(Fecha_De_Inicio_Del_Prestamo),"")</f>
        <v>43279</v>
      </c>
      <c r="D19" s="22">
        <f ca="1">IF(PaymentSchedule[[#This Row],[Nº. DE PAGO]]&lt;&gt;"",IF(ROW()-ROW(PaymentSchedule[[#Headers],[SALDO INICIAL]])=1,Importe_Del_Prestamo,INDEX(PaymentSchedule[SALDO FINAL],ROW()-ROW(PaymentSchedule[[#Headers],[SALDO INICIAL]])-1)),"")</f>
        <v>6734516.7867538966</v>
      </c>
      <c r="E19" s="22">
        <f ca="1">IF(PaymentSchedule[[#This Row],[Nº. DE PAGO]]&lt;&gt;"",Pago_Programado,"")</f>
        <v>282838.66355633928</v>
      </c>
      <c r="F19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19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19" s="22">
        <f ca="1">IF(PaymentSchedule[[#This Row],[Nº. DE PAGO]]&lt;&gt;"",PaymentSchedule[[#This Row],[IMPORTE TOTAL DEL PAGO]]-PaymentSchedule[[#This Row],[INTERÉS]],"")</f>
        <v>190800.2674707027</v>
      </c>
      <c r="I19" s="22">
        <f ca="1">IF(PaymentSchedule[[#This Row],[Nº. DE PAGO]]&lt;&gt;"",PaymentSchedule[[#This Row],[SALDO INICIAL]]*(Tasa_De_Interes_Anual/Numero_De_Pagos_Por_Año),"")</f>
        <v>92038.396085636588</v>
      </c>
      <c r="J19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6543716.5192831941</v>
      </c>
      <c r="K19" s="22">
        <f ca="1">IF(PaymentSchedule[[#This Row],[Nº. DE PAGO]]&lt;&gt;"",SUM(INDEX(PaymentSchedule[INTERÉS],1,1):PaymentSchedule[[#This Row],[INTERÉS]]),"")</f>
        <v>806425.82773390843</v>
      </c>
    </row>
    <row r="20" spans="2:11" x14ac:dyDescent="0.25">
      <c r="B20" s="7">
        <f ca="1">IF(LoanIsGood,IF(ROW()-ROW(PaymentSchedule[[#Headers],[Nº. DE PAGO]])&gt;Numero_De_Pagos_Programados,"",ROW()-ROW(PaymentSchedule[[#Headers],[Nº. DE PAGO]])),"")</f>
        <v>9</v>
      </c>
      <c r="C20" s="13">
        <f ca="1">IF(PaymentSchedule[[#This Row],[Nº. DE PAGO]]&lt;&gt;"",EOMONTH(Fecha_De_Inicio_Del_Prestamo,ROW(PaymentSchedule[[#This Row],[Nº. DE PAGO]])-ROW(PaymentSchedule[[#Headers],[Nº. DE PAGO]])-2)+DAY(Fecha_De_Inicio_Del_Prestamo),"")</f>
        <v>43309</v>
      </c>
      <c r="D20" s="22">
        <f ca="1">IF(PaymentSchedule[[#This Row],[Nº. DE PAGO]]&lt;&gt;"",IF(ROW()-ROW(PaymentSchedule[[#Headers],[SALDO INICIAL]])=1,Importe_Del_Prestamo,INDEX(PaymentSchedule[SALDO FINAL],ROW()-ROW(PaymentSchedule[[#Headers],[SALDO INICIAL]])-1)),"")</f>
        <v>6543716.5192831941</v>
      </c>
      <c r="E20" s="22">
        <f ca="1">IF(PaymentSchedule[[#This Row],[Nº. DE PAGO]]&lt;&gt;"",Pago_Programado,"")</f>
        <v>282838.66355633928</v>
      </c>
      <c r="F20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0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0" s="22">
        <f ca="1">IF(PaymentSchedule[[#This Row],[Nº. DE PAGO]]&lt;&gt;"",PaymentSchedule[[#This Row],[IMPORTE TOTAL DEL PAGO]]-PaymentSchedule[[#This Row],[INTERÉS]],"")</f>
        <v>193407.87112613564</v>
      </c>
      <c r="I20" s="22">
        <f ca="1">IF(PaymentSchedule[[#This Row],[Nº. DE PAGO]]&lt;&gt;"",PaymentSchedule[[#This Row],[SALDO INICIAL]]*(Tasa_De_Interes_Anual/Numero_De_Pagos_Por_Año),"")</f>
        <v>89430.792430203655</v>
      </c>
      <c r="J20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6350308.6481570583</v>
      </c>
      <c r="K20" s="22">
        <f ca="1">IF(PaymentSchedule[[#This Row],[Nº. DE PAGO]]&lt;&gt;"",SUM(INDEX(PaymentSchedule[INTERÉS],1,1):PaymentSchedule[[#This Row],[INTERÉS]]),"")</f>
        <v>895856.62016411207</v>
      </c>
    </row>
    <row r="21" spans="2:11" x14ac:dyDescent="0.25">
      <c r="B21" s="7">
        <f ca="1">IF(LoanIsGood,IF(ROW()-ROW(PaymentSchedule[[#Headers],[Nº. DE PAGO]])&gt;Numero_De_Pagos_Programados,"",ROW()-ROW(PaymentSchedule[[#Headers],[Nº. DE PAGO]])),"")</f>
        <v>10</v>
      </c>
      <c r="C21" s="13">
        <f ca="1">IF(PaymentSchedule[[#This Row],[Nº. DE PAGO]]&lt;&gt;"",EOMONTH(Fecha_De_Inicio_Del_Prestamo,ROW(PaymentSchedule[[#This Row],[Nº. DE PAGO]])-ROW(PaymentSchedule[[#Headers],[Nº. DE PAGO]])-2)+DAY(Fecha_De_Inicio_Del_Prestamo),"")</f>
        <v>43340</v>
      </c>
      <c r="D21" s="22">
        <f ca="1">IF(PaymentSchedule[[#This Row],[Nº. DE PAGO]]&lt;&gt;"",IF(ROW()-ROW(PaymentSchedule[[#Headers],[SALDO INICIAL]])=1,Importe_Del_Prestamo,INDEX(PaymentSchedule[SALDO FINAL],ROW()-ROW(PaymentSchedule[[#Headers],[SALDO INICIAL]])-1)),"")</f>
        <v>6350308.6481570583</v>
      </c>
      <c r="E21" s="22">
        <f ca="1">IF(PaymentSchedule[[#This Row],[Nº. DE PAGO]]&lt;&gt;"",Pago_Programado,"")</f>
        <v>282838.66355633928</v>
      </c>
      <c r="F21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1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1" s="22">
        <f ca="1">IF(PaymentSchedule[[#This Row],[Nº. DE PAGO]]&lt;&gt;"",PaymentSchedule[[#This Row],[IMPORTE TOTAL DEL PAGO]]-PaymentSchedule[[#This Row],[INTERÉS]],"")</f>
        <v>196051.11203152617</v>
      </c>
      <c r="I21" s="22">
        <f ca="1">IF(PaymentSchedule[[#This Row],[Nº. DE PAGO]]&lt;&gt;"",PaymentSchedule[[#This Row],[SALDO INICIAL]]*(Tasa_De_Interes_Anual/Numero_De_Pagos_Por_Año),"")</f>
        <v>86787.551524813127</v>
      </c>
      <c r="J21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6154257.5361255324</v>
      </c>
      <c r="K21" s="22">
        <f ca="1">IF(PaymentSchedule[[#This Row],[Nº. DE PAGO]]&lt;&gt;"",SUM(INDEX(PaymentSchedule[INTERÉS],1,1):PaymentSchedule[[#This Row],[INTERÉS]]),"")</f>
        <v>982644.17168892524</v>
      </c>
    </row>
    <row r="22" spans="2:11" x14ac:dyDescent="0.25">
      <c r="B22" s="7">
        <f ca="1">IF(LoanIsGood,IF(ROW()-ROW(PaymentSchedule[[#Headers],[Nº. DE PAGO]])&gt;Numero_De_Pagos_Programados,"",ROW()-ROW(PaymentSchedule[[#Headers],[Nº. DE PAGO]])),"")</f>
        <v>11</v>
      </c>
      <c r="C22" s="13">
        <f ca="1">IF(PaymentSchedule[[#This Row],[Nº. DE PAGO]]&lt;&gt;"",EOMONTH(Fecha_De_Inicio_Del_Prestamo,ROW(PaymentSchedule[[#This Row],[Nº. DE PAGO]])-ROW(PaymentSchedule[[#Headers],[Nº. DE PAGO]])-2)+DAY(Fecha_De_Inicio_Del_Prestamo),"")</f>
        <v>43371</v>
      </c>
      <c r="D22" s="22">
        <f ca="1">IF(PaymentSchedule[[#This Row],[Nº. DE PAGO]]&lt;&gt;"",IF(ROW()-ROW(PaymentSchedule[[#Headers],[SALDO INICIAL]])=1,Importe_Del_Prestamo,INDEX(PaymentSchedule[SALDO FINAL],ROW()-ROW(PaymentSchedule[[#Headers],[SALDO INICIAL]])-1)),"")</f>
        <v>6154257.5361255324</v>
      </c>
      <c r="E22" s="22">
        <f ca="1">IF(PaymentSchedule[[#This Row],[Nº. DE PAGO]]&lt;&gt;"",Pago_Programado,"")</f>
        <v>282838.66355633928</v>
      </c>
      <c r="F22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2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2" s="22">
        <f ca="1">IF(PaymentSchedule[[#This Row],[Nº. DE PAGO]]&lt;&gt;"",PaymentSchedule[[#This Row],[IMPORTE TOTAL DEL PAGO]]-PaymentSchedule[[#This Row],[INTERÉS]],"")</f>
        <v>198730.47722929035</v>
      </c>
      <c r="I22" s="22">
        <f ca="1">IF(PaymentSchedule[[#This Row],[Nº. DE PAGO]]&lt;&gt;"",PaymentSchedule[[#This Row],[SALDO INICIAL]]*(Tasa_De_Interes_Anual/Numero_De_Pagos_Por_Año),"")</f>
        <v>84108.186327048941</v>
      </c>
      <c r="J22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5955527.0588962417</v>
      </c>
      <c r="K22" s="22">
        <f ca="1">IF(PaymentSchedule[[#This Row],[Nº. DE PAGO]]&lt;&gt;"",SUM(INDEX(PaymentSchedule[INTERÉS],1,1):PaymentSchedule[[#This Row],[INTERÉS]]),"")</f>
        <v>1066752.3580159743</v>
      </c>
    </row>
    <row r="23" spans="2:11" x14ac:dyDescent="0.25">
      <c r="B23" s="7">
        <f ca="1">IF(LoanIsGood,IF(ROW()-ROW(PaymentSchedule[[#Headers],[Nº. DE PAGO]])&gt;Numero_De_Pagos_Programados,"",ROW()-ROW(PaymentSchedule[[#Headers],[Nº. DE PAGO]])),"")</f>
        <v>12</v>
      </c>
      <c r="C23" s="13">
        <f ca="1">IF(PaymentSchedule[[#This Row],[Nº. DE PAGO]]&lt;&gt;"",EOMONTH(Fecha_De_Inicio_Del_Prestamo,ROW(PaymentSchedule[[#This Row],[Nº. DE PAGO]])-ROW(PaymentSchedule[[#Headers],[Nº. DE PAGO]])-2)+DAY(Fecha_De_Inicio_Del_Prestamo),"")</f>
        <v>43401</v>
      </c>
      <c r="D23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5955527.0588962417</v>
      </c>
      <c r="E23" s="22">
        <f ca="1">IF(PaymentSchedule[[#This Row],[Nº. DE PAGO]]&lt;&gt;"",Pago_Programado,"")</f>
        <v>282838.66355633928</v>
      </c>
      <c r="F23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3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3" s="22">
        <f ca="1">IF(PaymentSchedule[[#This Row],[Nº. DE PAGO]]&lt;&gt;"",PaymentSchedule[[#This Row],[IMPORTE TOTAL DEL PAGO]]-PaymentSchedule[[#This Row],[INTERÉS]],"")</f>
        <v>201446.46041809063</v>
      </c>
      <c r="I23" s="22">
        <f ca="1">IF(PaymentSchedule[[#This Row],[Nº. DE PAGO]]&lt;&gt;"",PaymentSchedule[[#This Row],[SALDO INICIAL]]*(Tasa_De_Interes_Anual/Numero_De_Pagos_Por_Año),"")</f>
        <v>81392.203138248646</v>
      </c>
      <c r="J23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5754080.5984781515</v>
      </c>
      <c r="K23" s="22">
        <f ca="1">IF(PaymentSchedule[[#This Row],[Nº. DE PAGO]]&lt;&gt;"",SUM(INDEX(PaymentSchedule[INTERÉS],1,1):PaymentSchedule[[#This Row],[INTERÉS]]),"")</f>
        <v>1148144.561154223</v>
      </c>
    </row>
    <row r="24" spans="2:11" x14ac:dyDescent="0.25">
      <c r="B24" s="7">
        <f ca="1">IF(LoanIsGood,IF(ROW()-ROW(PaymentSchedule[[#Headers],[Nº. DE PAGO]])&gt;Numero_De_Pagos_Programados,"",ROW()-ROW(PaymentSchedule[[#Headers],[Nº. DE PAGO]])),"")</f>
        <v>13</v>
      </c>
      <c r="C24" s="13">
        <f ca="1">IF(PaymentSchedule[[#This Row],[Nº. DE PAGO]]&lt;&gt;"",EOMONTH(Fecha_De_Inicio_Del_Prestamo,ROW(PaymentSchedule[[#This Row],[Nº. DE PAGO]])-ROW(PaymentSchedule[[#Headers],[Nº. DE PAGO]])-2)+DAY(Fecha_De_Inicio_Del_Prestamo),"")</f>
        <v>43432</v>
      </c>
      <c r="D24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5754080.5984781515</v>
      </c>
      <c r="E24" s="22">
        <f ca="1">IF(PaymentSchedule[[#This Row],[Nº. DE PAGO]]&lt;&gt;"",Pago_Programado,"")</f>
        <v>282838.66355633928</v>
      </c>
      <c r="F24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4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4" s="22">
        <f ca="1">IF(PaymentSchedule[[#This Row],[Nº. DE PAGO]]&lt;&gt;"",PaymentSchedule[[#This Row],[IMPORTE TOTAL DEL PAGO]]-PaymentSchedule[[#This Row],[INTERÉS]],"")</f>
        <v>204199.56204380456</v>
      </c>
      <c r="I24" s="22">
        <f ca="1">IF(PaymentSchedule[[#This Row],[Nº. DE PAGO]]&lt;&gt;"",PaymentSchedule[[#This Row],[SALDO INICIAL]]*(Tasa_De_Interes_Anual/Numero_De_Pagos_Por_Año),"")</f>
        <v>78639.101512534733</v>
      </c>
      <c r="J24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5549881.0364343468</v>
      </c>
      <c r="K24" s="22">
        <f ca="1">IF(PaymentSchedule[[#This Row],[Nº. DE PAGO]]&lt;&gt;"",SUM(INDEX(PaymentSchedule[INTERÉS],1,1):PaymentSchedule[[#This Row],[INTERÉS]]),"")</f>
        <v>1226783.6626667578</v>
      </c>
    </row>
    <row r="25" spans="2:11" x14ac:dyDescent="0.25">
      <c r="B25" s="7">
        <f ca="1">IF(LoanIsGood,IF(ROW()-ROW(PaymentSchedule[[#Headers],[Nº. DE PAGO]])&gt;Numero_De_Pagos_Programados,"",ROW()-ROW(PaymentSchedule[[#Headers],[Nº. DE PAGO]])),"")</f>
        <v>14</v>
      </c>
      <c r="C25" s="13">
        <f ca="1">IF(PaymentSchedule[[#This Row],[Nº. DE PAGO]]&lt;&gt;"",EOMONTH(Fecha_De_Inicio_Del_Prestamo,ROW(PaymentSchedule[[#This Row],[Nº. DE PAGO]])-ROW(PaymentSchedule[[#Headers],[Nº. DE PAGO]])-2)+DAY(Fecha_De_Inicio_Del_Prestamo),"")</f>
        <v>43462</v>
      </c>
      <c r="D25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5549881.0364343468</v>
      </c>
      <c r="E25" s="22">
        <f ca="1">IF(PaymentSchedule[[#This Row],[Nº. DE PAGO]]&lt;&gt;"",Pago_Programado,"")</f>
        <v>282838.66355633928</v>
      </c>
      <c r="F25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5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5" s="22">
        <f ca="1">IF(PaymentSchedule[[#This Row],[Nº. DE PAGO]]&lt;&gt;"",PaymentSchedule[[#This Row],[IMPORTE TOTAL DEL PAGO]]-PaymentSchedule[[#This Row],[INTERÉS]],"")</f>
        <v>206990.28939173653</v>
      </c>
      <c r="I25" s="22">
        <f ca="1">IF(PaymentSchedule[[#This Row],[Nº. DE PAGO]]&lt;&gt;"",PaymentSchedule[[#This Row],[SALDO INICIAL]]*(Tasa_De_Interes_Anual/Numero_De_Pagos_Por_Año),"")</f>
        <v>75848.374164602748</v>
      </c>
      <c r="J25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5342890.7470426103</v>
      </c>
      <c r="K25" s="22">
        <f ca="1">IF(PaymentSchedule[[#This Row],[Nº. DE PAGO]]&lt;&gt;"",SUM(INDEX(PaymentSchedule[INTERÉS],1,1):PaymentSchedule[[#This Row],[INTERÉS]]),"")</f>
        <v>1302632.0368313605</v>
      </c>
    </row>
    <row r="26" spans="2:11" x14ac:dyDescent="0.25">
      <c r="B26" s="7">
        <f ca="1">IF(LoanIsGood,IF(ROW()-ROW(PaymentSchedule[[#Headers],[Nº. DE PAGO]])&gt;Numero_De_Pagos_Programados,"",ROW()-ROW(PaymentSchedule[[#Headers],[Nº. DE PAGO]])),"")</f>
        <v>15</v>
      </c>
      <c r="C26" s="13">
        <f ca="1">IF(PaymentSchedule[[#This Row],[Nº. DE PAGO]]&lt;&gt;"",EOMONTH(Fecha_De_Inicio_Del_Prestamo,ROW(PaymentSchedule[[#This Row],[Nº. DE PAGO]])-ROW(PaymentSchedule[[#Headers],[Nº. DE PAGO]])-2)+DAY(Fecha_De_Inicio_Del_Prestamo),"")</f>
        <v>43493</v>
      </c>
      <c r="D26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5342890.7470426103</v>
      </c>
      <c r="E26" s="22">
        <f ca="1">IF(PaymentSchedule[[#This Row],[Nº. DE PAGO]]&lt;&gt;"",Pago_Programado,"")</f>
        <v>282838.66355633928</v>
      </c>
      <c r="F26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6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6" s="22">
        <f ca="1">IF(PaymentSchedule[[#This Row],[Nº. DE PAGO]]&lt;&gt;"",PaymentSchedule[[#This Row],[IMPORTE TOTAL DEL PAGO]]-PaymentSchedule[[#This Row],[INTERÉS]],"")</f>
        <v>209819.15668009027</v>
      </c>
      <c r="I26" s="22">
        <f ca="1">IF(PaymentSchedule[[#This Row],[Nº. DE PAGO]]&lt;&gt;"",PaymentSchedule[[#This Row],[SALDO INICIAL]]*(Tasa_De_Interes_Anual/Numero_De_Pagos_Por_Año),"")</f>
        <v>73019.506876249012</v>
      </c>
      <c r="J26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5133071.59036252</v>
      </c>
      <c r="K26" s="22">
        <f ca="1">IF(PaymentSchedule[[#This Row],[Nº. DE PAGO]]&lt;&gt;"",SUM(INDEX(PaymentSchedule[INTERÉS],1,1):PaymentSchedule[[#This Row],[INTERÉS]]),"")</f>
        <v>1375651.5437076096</v>
      </c>
    </row>
    <row r="27" spans="2:11" x14ac:dyDescent="0.25">
      <c r="B27" s="7">
        <f ca="1">IF(LoanIsGood,IF(ROW()-ROW(PaymentSchedule[[#Headers],[Nº. DE PAGO]])&gt;Numero_De_Pagos_Programados,"",ROW()-ROW(PaymentSchedule[[#Headers],[Nº. DE PAGO]])),"")</f>
        <v>16</v>
      </c>
      <c r="C27" s="13">
        <f ca="1">IF(PaymentSchedule[[#This Row],[Nº. DE PAGO]]&lt;&gt;"",EOMONTH(Fecha_De_Inicio_Del_Prestamo,ROW(PaymentSchedule[[#This Row],[Nº. DE PAGO]])-ROW(PaymentSchedule[[#Headers],[Nº. DE PAGO]])-2)+DAY(Fecha_De_Inicio_Del_Prestamo),"")</f>
        <v>43524</v>
      </c>
      <c r="D27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5133071.59036252</v>
      </c>
      <c r="E27" s="22">
        <f ca="1">IF(PaymentSchedule[[#This Row],[Nº. DE PAGO]]&lt;&gt;"",Pago_Programado,"")</f>
        <v>282838.66355633928</v>
      </c>
      <c r="F27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7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7" s="22">
        <f ca="1">IF(PaymentSchedule[[#This Row],[Nº. DE PAGO]]&lt;&gt;"",PaymentSchedule[[#This Row],[IMPORTE TOTAL DEL PAGO]]-PaymentSchedule[[#This Row],[INTERÉS]],"")</f>
        <v>212686.68515471817</v>
      </c>
      <c r="I27" s="22">
        <f ca="1">IF(PaymentSchedule[[#This Row],[Nº. DE PAGO]]&lt;&gt;"",PaymentSchedule[[#This Row],[SALDO INICIAL]]*(Tasa_De_Interes_Anual/Numero_De_Pagos_Por_Año),"")</f>
        <v>70151.978401621105</v>
      </c>
      <c r="J27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4920384.9052078016</v>
      </c>
      <c r="K27" s="22">
        <f ca="1">IF(PaymentSchedule[[#This Row],[Nº. DE PAGO]]&lt;&gt;"",SUM(INDEX(PaymentSchedule[INTERÉS],1,1):PaymentSchedule[[#This Row],[INTERÉS]]),"")</f>
        <v>1445803.5221092307</v>
      </c>
    </row>
    <row r="28" spans="2:11" x14ac:dyDescent="0.25">
      <c r="B28" s="7">
        <f ca="1">IF(LoanIsGood,IF(ROW()-ROW(PaymentSchedule[[#Headers],[Nº. DE PAGO]])&gt;Numero_De_Pagos_Programados,"",ROW()-ROW(PaymentSchedule[[#Headers],[Nº. DE PAGO]])),"")</f>
        <v>17</v>
      </c>
      <c r="C28" s="13">
        <f ca="1">IF(PaymentSchedule[[#This Row],[Nº. DE PAGO]]&lt;&gt;"",EOMONTH(Fecha_De_Inicio_Del_Prestamo,ROW(PaymentSchedule[[#This Row],[Nº. DE PAGO]])-ROW(PaymentSchedule[[#Headers],[Nº. DE PAGO]])-2)+DAY(Fecha_De_Inicio_Del_Prestamo),"")</f>
        <v>43552</v>
      </c>
      <c r="D28" s="22">
        <f ca="1">IF(PaymentSchedule[[#This Row],[Nº. DE PAGO]]&lt;&gt;"",IF(ROW()-ROW(PaymentSchedule[[#Headers],[SALDO INICIAL]])=1,Importe_Del_Prestamo,INDEX(PaymentSchedule[SALDO FINAL],ROW()-ROW(PaymentSchedule[[#Headers],[SALDO INICIAL]])-1)),"")</f>
        <v>4920384.9052078016</v>
      </c>
      <c r="E28" s="22">
        <f ca="1">IF(PaymentSchedule[[#This Row],[Nº. DE PAGO]]&lt;&gt;"",Pago_Programado,"")</f>
        <v>282838.66355633928</v>
      </c>
      <c r="F28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8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8" s="22">
        <f ca="1">IF(PaymentSchedule[[#This Row],[Nº. DE PAGO]]&lt;&gt;"",PaymentSchedule[[#This Row],[IMPORTE TOTAL DEL PAGO]]-PaymentSchedule[[#This Row],[INTERÉS]],"")</f>
        <v>215593.40318516598</v>
      </c>
      <c r="I28" s="22">
        <f ca="1">IF(PaymentSchedule[[#This Row],[Nº. DE PAGO]]&lt;&gt;"",PaymentSchedule[[#This Row],[SALDO INICIAL]]*(Tasa_De_Interes_Anual/Numero_De_Pagos_Por_Año),"")</f>
        <v>67245.260371173295</v>
      </c>
      <c r="J28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4704791.5020226352</v>
      </c>
      <c r="K28" s="22">
        <f ca="1">IF(PaymentSchedule[[#This Row],[Nº. DE PAGO]]&lt;&gt;"",SUM(INDEX(PaymentSchedule[INTERÉS],1,1):PaymentSchedule[[#This Row],[INTERÉS]]),"")</f>
        <v>1513048.782480404</v>
      </c>
    </row>
    <row r="29" spans="2:11" x14ac:dyDescent="0.25">
      <c r="B29" s="7">
        <f ca="1">IF(LoanIsGood,IF(ROW()-ROW(PaymentSchedule[[#Headers],[Nº. DE PAGO]])&gt;Numero_De_Pagos_Programados,"",ROW()-ROW(PaymentSchedule[[#Headers],[Nº. DE PAGO]])),"")</f>
        <v>18</v>
      </c>
      <c r="C29" s="13">
        <f ca="1">IF(PaymentSchedule[[#This Row],[Nº. DE PAGO]]&lt;&gt;"",EOMONTH(Fecha_De_Inicio_Del_Prestamo,ROW(PaymentSchedule[[#This Row],[Nº. DE PAGO]])-ROW(PaymentSchedule[[#Headers],[Nº. DE PAGO]])-2)+DAY(Fecha_De_Inicio_Del_Prestamo),"")</f>
        <v>43583</v>
      </c>
      <c r="D29" s="22">
        <f ca="1">IF(PaymentSchedule[[#This Row],[Nº. DE PAGO]]&lt;&gt;"",IF(ROW()-ROW(PaymentSchedule[[#Headers],[SALDO INICIAL]])=1,Importe_Del_Prestamo,INDEX(PaymentSchedule[SALDO FINAL],ROW()-ROW(PaymentSchedule[[#Headers],[SALDO INICIAL]])-1)),"")</f>
        <v>4704791.5020226352</v>
      </c>
      <c r="E29" s="22">
        <f ca="1">IF(PaymentSchedule[[#This Row],[Nº. DE PAGO]]&lt;&gt;"",Pago_Programado,"")</f>
        <v>282838.66355633928</v>
      </c>
      <c r="F29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29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29" s="22">
        <f ca="1">IF(PaymentSchedule[[#This Row],[Nº. DE PAGO]]&lt;&gt;"",PaymentSchedule[[#This Row],[IMPORTE TOTAL DEL PAGO]]-PaymentSchedule[[#This Row],[INTERÉS]],"")</f>
        <v>218539.84636202993</v>
      </c>
      <c r="I29" s="22">
        <f ca="1">IF(PaymentSchedule[[#This Row],[Nº. DE PAGO]]&lt;&gt;"",PaymentSchedule[[#This Row],[SALDO INICIAL]]*(Tasa_De_Interes_Anual/Numero_De_Pagos_Por_Año),"")</f>
        <v>64298.817194309348</v>
      </c>
      <c r="J29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4486251.6556606051</v>
      </c>
      <c r="K29" s="22">
        <f ca="1">IF(PaymentSchedule[[#This Row],[Nº. DE PAGO]]&lt;&gt;"",SUM(INDEX(PaymentSchedule[INTERÉS],1,1):PaymentSchedule[[#This Row],[INTERÉS]]),"")</f>
        <v>1577347.5996747133</v>
      </c>
    </row>
    <row r="30" spans="2:11" x14ac:dyDescent="0.25">
      <c r="B30" s="7">
        <f ca="1">IF(LoanIsGood,IF(ROW()-ROW(PaymentSchedule[[#Headers],[Nº. DE PAGO]])&gt;Numero_De_Pagos_Programados,"",ROW()-ROW(PaymentSchedule[[#Headers],[Nº. DE PAGO]])),"")</f>
        <v>19</v>
      </c>
      <c r="C30" s="13">
        <f ca="1">IF(PaymentSchedule[[#This Row],[Nº. DE PAGO]]&lt;&gt;"",EOMONTH(Fecha_De_Inicio_Del_Prestamo,ROW(PaymentSchedule[[#This Row],[Nº. DE PAGO]])-ROW(PaymentSchedule[[#Headers],[Nº. DE PAGO]])-2)+DAY(Fecha_De_Inicio_Del_Prestamo),"")</f>
        <v>43613</v>
      </c>
      <c r="D30" s="22">
        <f ca="1">IF(PaymentSchedule[[#This Row],[Nº. DE PAGO]]&lt;&gt;"",IF(ROW()-ROW(PaymentSchedule[[#Headers],[SALDO INICIAL]])=1,Importe_Del_Prestamo,INDEX(PaymentSchedule[SALDO FINAL],ROW()-ROW(PaymentSchedule[[#Headers],[SALDO INICIAL]])-1)),"")</f>
        <v>4486251.6556606051</v>
      </c>
      <c r="E30" s="22">
        <f ca="1">IF(PaymentSchedule[[#This Row],[Nº. DE PAGO]]&lt;&gt;"",Pago_Programado,"")</f>
        <v>282838.66355633928</v>
      </c>
      <c r="F30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0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0" s="22">
        <f ca="1">IF(PaymentSchedule[[#This Row],[Nº. DE PAGO]]&lt;&gt;"",PaymentSchedule[[#This Row],[IMPORTE TOTAL DEL PAGO]]-PaymentSchedule[[#This Row],[INTERÉS]],"")</f>
        <v>221526.55759564435</v>
      </c>
      <c r="I30" s="22">
        <f ca="1">IF(PaymentSchedule[[#This Row],[Nº. DE PAGO]]&lt;&gt;"",PaymentSchedule[[#This Row],[SALDO INICIAL]]*(Tasa_De_Interes_Anual/Numero_De_Pagos_Por_Año),"")</f>
        <v>61312.105960694935</v>
      </c>
      <c r="J30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4264725.0980649609</v>
      </c>
      <c r="K30" s="22">
        <f ca="1">IF(PaymentSchedule[[#This Row],[Nº. DE PAGO]]&lt;&gt;"",SUM(INDEX(PaymentSchedule[INTERÉS],1,1):PaymentSchedule[[#This Row],[INTERÉS]]),"")</f>
        <v>1638659.7056354082</v>
      </c>
    </row>
    <row r="31" spans="2:11" x14ac:dyDescent="0.25">
      <c r="B31" s="7">
        <f ca="1">IF(LoanIsGood,IF(ROW()-ROW(PaymentSchedule[[#Headers],[Nº. DE PAGO]])&gt;Numero_De_Pagos_Programados,"",ROW()-ROW(PaymentSchedule[[#Headers],[Nº. DE PAGO]])),"")</f>
        <v>20</v>
      </c>
      <c r="C31" s="13">
        <f ca="1">IF(PaymentSchedule[[#This Row],[Nº. DE PAGO]]&lt;&gt;"",EOMONTH(Fecha_De_Inicio_Del_Prestamo,ROW(PaymentSchedule[[#This Row],[Nº. DE PAGO]])-ROW(PaymentSchedule[[#Headers],[Nº. DE PAGO]])-2)+DAY(Fecha_De_Inicio_Del_Prestamo),"")</f>
        <v>43644</v>
      </c>
      <c r="D31" s="22">
        <f ca="1">IF(PaymentSchedule[[#This Row],[Nº. DE PAGO]]&lt;&gt;"",IF(ROW()-ROW(PaymentSchedule[[#Headers],[SALDO INICIAL]])=1,Importe_Del_Prestamo,INDEX(PaymentSchedule[SALDO FINAL],ROW()-ROW(PaymentSchedule[[#Headers],[SALDO INICIAL]])-1)),"")</f>
        <v>4264725.0980649609</v>
      </c>
      <c r="E31" s="22">
        <f ca="1">IF(PaymentSchedule[[#This Row],[Nº. DE PAGO]]&lt;&gt;"",Pago_Programado,"")</f>
        <v>282838.66355633928</v>
      </c>
      <c r="F31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1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1" s="22">
        <f ca="1">IF(PaymentSchedule[[#This Row],[Nº. DE PAGO]]&lt;&gt;"",PaymentSchedule[[#This Row],[IMPORTE TOTAL DEL PAGO]]-PaymentSchedule[[#This Row],[INTERÉS]],"")</f>
        <v>224554.08721611815</v>
      </c>
      <c r="I31" s="22">
        <f ca="1">IF(PaymentSchedule[[#This Row],[Nº. DE PAGO]]&lt;&gt;"",PaymentSchedule[[#This Row],[SALDO INICIAL]]*(Tasa_De_Interes_Anual/Numero_De_Pagos_Por_Año),"")</f>
        <v>58284.576340221138</v>
      </c>
      <c r="J31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4040171.0108488426</v>
      </c>
      <c r="K31" s="22">
        <f ca="1">IF(PaymentSchedule[[#This Row],[Nº. DE PAGO]]&lt;&gt;"",SUM(INDEX(PaymentSchedule[INTERÉS],1,1):PaymentSchedule[[#This Row],[INTERÉS]]),"")</f>
        <v>1696944.2819756293</v>
      </c>
    </row>
    <row r="32" spans="2:11" x14ac:dyDescent="0.25">
      <c r="B32" s="7">
        <f ca="1">IF(LoanIsGood,IF(ROW()-ROW(PaymentSchedule[[#Headers],[Nº. DE PAGO]])&gt;Numero_De_Pagos_Programados,"",ROW()-ROW(PaymentSchedule[[#Headers],[Nº. DE PAGO]])),"")</f>
        <v>21</v>
      </c>
      <c r="C32" s="13">
        <f ca="1">IF(PaymentSchedule[[#This Row],[Nº. DE PAGO]]&lt;&gt;"",EOMONTH(Fecha_De_Inicio_Del_Prestamo,ROW(PaymentSchedule[[#This Row],[Nº. DE PAGO]])-ROW(PaymentSchedule[[#Headers],[Nº. DE PAGO]])-2)+DAY(Fecha_De_Inicio_Del_Prestamo),"")</f>
        <v>43674</v>
      </c>
      <c r="D32" s="22">
        <f ca="1">IF(PaymentSchedule[[#This Row],[Nº. DE PAGO]]&lt;&gt;"",IF(ROW()-ROW(PaymentSchedule[[#Headers],[SALDO INICIAL]])=1,Importe_Del_Prestamo,INDEX(PaymentSchedule[SALDO FINAL],ROW()-ROW(PaymentSchedule[[#Headers],[SALDO INICIAL]])-1)),"")</f>
        <v>4040171.0108488426</v>
      </c>
      <c r="E32" s="22">
        <f ca="1">IF(PaymentSchedule[[#This Row],[Nº. DE PAGO]]&lt;&gt;"",Pago_Programado,"")</f>
        <v>282838.66355633928</v>
      </c>
      <c r="F32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2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2" s="22">
        <f ca="1">IF(PaymentSchedule[[#This Row],[Nº. DE PAGO]]&lt;&gt;"",PaymentSchedule[[#This Row],[IMPORTE TOTAL DEL PAGO]]-PaymentSchedule[[#This Row],[INTERÉS]],"")</f>
        <v>227622.99307473842</v>
      </c>
      <c r="I32" s="22">
        <f ca="1">IF(PaymentSchedule[[#This Row],[Nº. DE PAGO]]&lt;&gt;"",PaymentSchedule[[#This Row],[SALDO INICIAL]]*(Tasa_De_Interes_Anual/Numero_De_Pagos_Por_Año),"")</f>
        <v>55215.67048160085</v>
      </c>
      <c r="J32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3812548.0177741041</v>
      </c>
      <c r="K32" s="22">
        <f ca="1">IF(PaymentSchedule[[#This Row],[Nº. DE PAGO]]&lt;&gt;"",SUM(INDEX(PaymentSchedule[INTERÉS],1,1):PaymentSchedule[[#This Row],[INTERÉS]]),"")</f>
        <v>1752159.9524572301</v>
      </c>
    </row>
    <row r="33" spans="2:11" x14ac:dyDescent="0.25">
      <c r="B33" s="7">
        <f ca="1">IF(LoanIsGood,IF(ROW()-ROW(PaymentSchedule[[#Headers],[Nº. DE PAGO]])&gt;Numero_De_Pagos_Programados,"",ROW()-ROW(PaymentSchedule[[#Headers],[Nº. DE PAGO]])),"")</f>
        <v>22</v>
      </c>
      <c r="C33" s="13">
        <f ca="1">IF(PaymentSchedule[[#This Row],[Nº. DE PAGO]]&lt;&gt;"",EOMONTH(Fecha_De_Inicio_Del_Prestamo,ROW(PaymentSchedule[[#This Row],[Nº. DE PAGO]])-ROW(PaymentSchedule[[#Headers],[Nº. DE PAGO]])-2)+DAY(Fecha_De_Inicio_Del_Prestamo),"")</f>
        <v>43705</v>
      </c>
      <c r="D33" s="22">
        <f ca="1">IF(PaymentSchedule[[#This Row],[Nº. DE PAGO]]&lt;&gt;"",IF(ROW()-ROW(PaymentSchedule[[#Headers],[SALDO INICIAL]])=1,Importe_Del_Prestamo,INDEX(PaymentSchedule[SALDO FINAL],ROW()-ROW(PaymentSchedule[[#Headers],[SALDO INICIAL]])-1)),"")</f>
        <v>3812548.0177741041</v>
      </c>
      <c r="E33" s="22">
        <f ca="1">IF(PaymentSchedule[[#This Row],[Nº. DE PAGO]]&lt;&gt;"",Pago_Programado,"")</f>
        <v>282838.66355633928</v>
      </c>
      <c r="F33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3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3" s="22">
        <f ca="1">IF(PaymentSchedule[[#This Row],[Nº. DE PAGO]]&lt;&gt;"",PaymentSchedule[[#This Row],[IMPORTE TOTAL DEL PAGO]]-PaymentSchedule[[#This Row],[INTERÉS]],"")</f>
        <v>230733.84064675984</v>
      </c>
      <c r="I33" s="22">
        <f ca="1">IF(PaymentSchedule[[#This Row],[Nº. DE PAGO]]&lt;&gt;"",PaymentSchedule[[#This Row],[SALDO INICIAL]]*(Tasa_De_Interes_Anual/Numero_De_Pagos_Por_Año),"")</f>
        <v>52104.822909579423</v>
      </c>
      <c r="J33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3581814.1771273445</v>
      </c>
      <c r="K33" s="22">
        <f ca="1">IF(PaymentSchedule[[#This Row],[Nº. DE PAGO]]&lt;&gt;"",SUM(INDEX(PaymentSchedule[INTERÉS],1,1):PaymentSchedule[[#This Row],[INTERÉS]]),"")</f>
        <v>1804264.7753668095</v>
      </c>
    </row>
    <row r="34" spans="2:11" x14ac:dyDescent="0.25">
      <c r="B34" s="7">
        <f ca="1">IF(LoanIsGood,IF(ROW()-ROW(PaymentSchedule[[#Headers],[Nº. DE PAGO]])&gt;Numero_De_Pagos_Programados,"",ROW()-ROW(PaymentSchedule[[#Headers],[Nº. DE PAGO]])),"")</f>
        <v>23</v>
      </c>
      <c r="C34" s="13">
        <f ca="1">IF(PaymentSchedule[[#This Row],[Nº. DE PAGO]]&lt;&gt;"",EOMONTH(Fecha_De_Inicio_Del_Prestamo,ROW(PaymentSchedule[[#This Row],[Nº. DE PAGO]])-ROW(PaymentSchedule[[#Headers],[Nº. DE PAGO]])-2)+DAY(Fecha_De_Inicio_Del_Prestamo),"")</f>
        <v>43736</v>
      </c>
      <c r="D34" s="22">
        <f ca="1">IF(PaymentSchedule[[#This Row],[Nº. DE PAGO]]&lt;&gt;"",IF(ROW()-ROW(PaymentSchedule[[#Headers],[SALDO INICIAL]])=1,Importe_Del_Prestamo,INDEX(PaymentSchedule[SALDO FINAL],ROW()-ROW(PaymentSchedule[[#Headers],[SALDO INICIAL]])-1)),"")</f>
        <v>3581814.1771273445</v>
      </c>
      <c r="E34" s="22">
        <f ca="1">IF(PaymentSchedule[[#This Row],[Nº. DE PAGO]]&lt;&gt;"",Pago_Programado,"")</f>
        <v>282838.66355633928</v>
      </c>
      <c r="F34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4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4" s="22">
        <f ca="1">IF(PaymentSchedule[[#This Row],[Nº. DE PAGO]]&lt;&gt;"",PaymentSchedule[[#This Row],[IMPORTE TOTAL DEL PAGO]]-PaymentSchedule[[#This Row],[INTERÉS]],"")</f>
        <v>233887.20313559892</v>
      </c>
      <c r="I34" s="22">
        <f ca="1">IF(PaymentSchedule[[#This Row],[Nº. DE PAGO]]&lt;&gt;"",PaymentSchedule[[#This Row],[SALDO INICIAL]]*(Tasa_De_Interes_Anual/Numero_De_Pagos_Por_Año),"")</f>
        <v>48951.460420740375</v>
      </c>
      <c r="J34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3347926.9739917456</v>
      </c>
      <c r="K34" s="22">
        <f ca="1">IF(PaymentSchedule[[#This Row],[Nº. DE PAGO]]&lt;&gt;"",SUM(INDEX(PaymentSchedule[INTERÉS],1,1):PaymentSchedule[[#This Row],[INTERÉS]]),"")</f>
        <v>1853216.2357875498</v>
      </c>
    </row>
    <row r="35" spans="2:11" x14ac:dyDescent="0.25">
      <c r="B35" s="7">
        <f ca="1">IF(LoanIsGood,IF(ROW()-ROW(PaymentSchedule[[#Headers],[Nº. DE PAGO]])&gt;Numero_De_Pagos_Programados,"",ROW()-ROW(PaymentSchedule[[#Headers],[Nº. DE PAGO]])),"")</f>
        <v>24</v>
      </c>
      <c r="C35" s="13">
        <f ca="1">IF(PaymentSchedule[[#This Row],[Nº. DE PAGO]]&lt;&gt;"",EOMONTH(Fecha_De_Inicio_Del_Prestamo,ROW(PaymentSchedule[[#This Row],[Nº. DE PAGO]])-ROW(PaymentSchedule[[#Headers],[Nº. DE PAGO]])-2)+DAY(Fecha_De_Inicio_Del_Prestamo),"")</f>
        <v>43766</v>
      </c>
      <c r="D35" s="22">
        <f ca="1">IF(PaymentSchedule[[#This Row],[Nº. DE PAGO]]&lt;&gt;"",IF(ROW()-ROW(PaymentSchedule[[#Headers],[SALDO INICIAL]])=1,Importe_Del_Prestamo,INDEX(PaymentSchedule[SALDO FINAL],ROW()-ROW(PaymentSchedule[[#Headers],[SALDO INICIAL]])-1)),"")</f>
        <v>3347926.9739917456</v>
      </c>
      <c r="E35" s="22">
        <f ca="1">IF(PaymentSchedule[[#This Row],[Nº. DE PAGO]]&lt;&gt;"",Pago_Programado,"")</f>
        <v>282838.66355633928</v>
      </c>
      <c r="F35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5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5" s="22">
        <f ca="1">IF(PaymentSchedule[[#This Row],[Nº. DE PAGO]]&lt;&gt;"",PaymentSchedule[[#This Row],[IMPORTE TOTAL DEL PAGO]]-PaymentSchedule[[#This Row],[INTERÉS]],"")</f>
        <v>237083.6615784521</v>
      </c>
      <c r="I35" s="22">
        <f ca="1">IF(PaymentSchedule[[#This Row],[Nº. DE PAGO]]&lt;&gt;"",PaymentSchedule[[#This Row],[SALDO INICIAL]]*(Tasa_De_Interes_Anual/Numero_De_Pagos_Por_Año),"")</f>
        <v>45755.001977887194</v>
      </c>
      <c r="J35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3110843.3124132934</v>
      </c>
      <c r="K35" s="22">
        <f ca="1">IF(PaymentSchedule[[#This Row],[Nº. DE PAGO]]&lt;&gt;"",SUM(INDEX(PaymentSchedule[INTERÉS],1,1):PaymentSchedule[[#This Row],[INTERÉS]]),"")</f>
        <v>1898971.237765437</v>
      </c>
    </row>
    <row r="36" spans="2:11" x14ac:dyDescent="0.25">
      <c r="B36" s="7">
        <f ca="1">IF(LoanIsGood,IF(ROW()-ROW(PaymentSchedule[[#Headers],[Nº. DE PAGO]])&gt;Numero_De_Pagos_Programados,"",ROW()-ROW(PaymentSchedule[[#Headers],[Nº. DE PAGO]])),"")</f>
        <v>25</v>
      </c>
      <c r="C36" s="13">
        <f ca="1">IF(PaymentSchedule[[#This Row],[Nº. DE PAGO]]&lt;&gt;"",EOMONTH(Fecha_De_Inicio_Del_Prestamo,ROW(PaymentSchedule[[#This Row],[Nº. DE PAGO]])-ROW(PaymentSchedule[[#Headers],[Nº. DE PAGO]])-2)+DAY(Fecha_De_Inicio_Del_Prestamo),"")</f>
        <v>43797</v>
      </c>
      <c r="D36" s="22">
        <f ca="1">IF(PaymentSchedule[[#This Row],[Nº. DE PAGO]]&lt;&gt;"",IF(ROW()-ROW(PaymentSchedule[[#Headers],[SALDO INICIAL]])=1,Importe_Del_Prestamo,INDEX(PaymentSchedule[SALDO FINAL],ROW()-ROW(PaymentSchedule[[#Headers],[SALDO INICIAL]])-1)),"")</f>
        <v>3110843.3124132934</v>
      </c>
      <c r="E36" s="22">
        <f ca="1">IF(PaymentSchedule[[#This Row],[Nº. DE PAGO]]&lt;&gt;"",Pago_Programado,"")</f>
        <v>282838.66355633928</v>
      </c>
      <c r="F36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6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6" s="22">
        <f ca="1">IF(PaymentSchedule[[#This Row],[Nº. DE PAGO]]&lt;&gt;"",PaymentSchedule[[#This Row],[IMPORTE TOTAL DEL PAGO]]-PaymentSchedule[[#This Row],[INTERÉS]],"")</f>
        <v>240323.80495335761</v>
      </c>
      <c r="I36" s="22">
        <f ca="1">IF(PaymentSchedule[[#This Row],[Nº. DE PAGO]]&lt;&gt;"",PaymentSchedule[[#This Row],[SALDO INICIAL]]*(Tasa_De_Interes_Anual/Numero_De_Pagos_Por_Año),"")</f>
        <v>42514.85860298168</v>
      </c>
      <c r="J36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2870519.5074599357</v>
      </c>
      <c r="K36" s="22">
        <f ca="1">IF(PaymentSchedule[[#This Row],[Nº. DE PAGO]]&lt;&gt;"",SUM(INDEX(PaymentSchedule[INTERÉS],1,1):PaymentSchedule[[#This Row],[INTERÉS]]),"")</f>
        <v>1941486.0963684188</v>
      </c>
    </row>
    <row r="37" spans="2:11" x14ac:dyDescent="0.25">
      <c r="B37" s="7">
        <f ca="1">IF(LoanIsGood,IF(ROW()-ROW(PaymentSchedule[[#Headers],[Nº. DE PAGO]])&gt;Numero_De_Pagos_Programados,"",ROW()-ROW(PaymentSchedule[[#Headers],[Nº. DE PAGO]])),"")</f>
        <v>26</v>
      </c>
      <c r="C37" s="13">
        <f ca="1">IF(PaymentSchedule[[#This Row],[Nº. DE PAGO]]&lt;&gt;"",EOMONTH(Fecha_De_Inicio_Del_Prestamo,ROW(PaymentSchedule[[#This Row],[Nº. DE PAGO]])-ROW(PaymentSchedule[[#Headers],[Nº. DE PAGO]])-2)+DAY(Fecha_De_Inicio_Del_Prestamo),"")</f>
        <v>43827</v>
      </c>
      <c r="D37" s="22">
        <f ca="1">IF(PaymentSchedule[[#This Row],[Nº. DE PAGO]]&lt;&gt;"",IF(ROW()-ROW(PaymentSchedule[[#Headers],[SALDO INICIAL]])=1,Importe_Del_Prestamo,INDEX(PaymentSchedule[SALDO FINAL],ROW()-ROW(PaymentSchedule[[#Headers],[SALDO INICIAL]])-1)),"")</f>
        <v>2870519.5074599357</v>
      </c>
      <c r="E37" s="22">
        <f ca="1">IF(PaymentSchedule[[#This Row],[Nº. DE PAGO]]&lt;&gt;"",Pago_Programado,"")</f>
        <v>282838.66355633928</v>
      </c>
      <c r="F37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7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7" s="22">
        <f ca="1">IF(PaymentSchedule[[#This Row],[Nº. DE PAGO]]&lt;&gt;"",PaymentSchedule[[#This Row],[IMPORTE TOTAL DEL PAGO]]-PaymentSchedule[[#This Row],[INTERÉS]],"")</f>
        <v>243608.23028772016</v>
      </c>
      <c r="I37" s="22">
        <f ca="1">IF(PaymentSchedule[[#This Row],[Nº. DE PAGO]]&lt;&gt;"",PaymentSchedule[[#This Row],[SALDO INICIAL]]*(Tasa_De_Interes_Anual/Numero_De_Pagos_Por_Año),"")</f>
        <v>39230.433268619126</v>
      </c>
      <c r="J37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2626911.2771722157</v>
      </c>
      <c r="K37" s="22">
        <f ca="1">IF(PaymentSchedule[[#This Row],[Nº. DE PAGO]]&lt;&gt;"",SUM(INDEX(PaymentSchedule[INTERÉS],1,1):PaymentSchedule[[#This Row],[INTERÉS]]),"")</f>
        <v>1980716.529637038</v>
      </c>
    </row>
    <row r="38" spans="2:11" x14ac:dyDescent="0.25">
      <c r="B38" s="7">
        <f ca="1">IF(LoanIsGood,IF(ROW()-ROW(PaymentSchedule[[#Headers],[Nº. DE PAGO]])&gt;Numero_De_Pagos_Programados,"",ROW()-ROW(PaymentSchedule[[#Headers],[Nº. DE PAGO]])),"")</f>
        <v>27</v>
      </c>
      <c r="C38" s="13">
        <f ca="1">IF(PaymentSchedule[[#This Row],[Nº. DE PAGO]]&lt;&gt;"",EOMONTH(Fecha_De_Inicio_Del_Prestamo,ROW(PaymentSchedule[[#This Row],[Nº. DE PAGO]])-ROW(PaymentSchedule[[#Headers],[Nº. DE PAGO]])-2)+DAY(Fecha_De_Inicio_Del_Prestamo),"")</f>
        <v>43858</v>
      </c>
      <c r="D38" s="22">
        <f ca="1">IF(PaymentSchedule[[#This Row],[Nº. DE PAGO]]&lt;&gt;"",IF(ROW()-ROW(PaymentSchedule[[#Headers],[SALDO INICIAL]])=1,Importe_Del_Prestamo,INDEX(PaymentSchedule[SALDO FINAL],ROW()-ROW(PaymentSchedule[[#Headers],[SALDO INICIAL]])-1)),"")</f>
        <v>2626911.2771722157</v>
      </c>
      <c r="E38" s="22">
        <f ca="1">IF(PaymentSchedule[[#This Row],[Nº. DE PAGO]]&lt;&gt;"",Pago_Programado,"")</f>
        <v>282838.66355633928</v>
      </c>
      <c r="F38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8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8" s="22">
        <f ca="1">IF(PaymentSchedule[[#This Row],[Nº. DE PAGO]]&lt;&gt;"",PaymentSchedule[[#This Row],[IMPORTE TOTAL DEL PAGO]]-PaymentSchedule[[#This Row],[INTERÉS]],"")</f>
        <v>246937.54276831899</v>
      </c>
      <c r="I38" s="22">
        <f ca="1">IF(PaymentSchedule[[#This Row],[Nº. DE PAGO]]&lt;&gt;"",PaymentSchedule[[#This Row],[SALDO INICIAL]]*(Tasa_De_Interes_Anual/Numero_De_Pagos_Por_Año),"")</f>
        <v>35901.120788020286</v>
      </c>
      <c r="J38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2379973.7344038966</v>
      </c>
      <c r="K38" s="22">
        <f ca="1">IF(PaymentSchedule[[#This Row],[Nº. DE PAGO]]&lt;&gt;"",SUM(INDEX(PaymentSchedule[INTERÉS],1,1):PaymentSchedule[[#This Row],[INTERÉS]]),"")</f>
        <v>2016617.6504250583</v>
      </c>
    </row>
    <row r="39" spans="2:11" x14ac:dyDescent="0.25">
      <c r="B39" s="7">
        <f ca="1">IF(LoanIsGood,IF(ROW()-ROW(PaymentSchedule[[#Headers],[Nº. DE PAGO]])&gt;Numero_De_Pagos_Programados,"",ROW()-ROW(PaymentSchedule[[#Headers],[Nº. DE PAGO]])),"")</f>
        <v>28</v>
      </c>
      <c r="C39" s="13">
        <f ca="1">IF(PaymentSchedule[[#This Row],[Nº. DE PAGO]]&lt;&gt;"",EOMONTH(Fecha_De_Inicio_Del_Prestamo,ROW(PaymentSchedule[[#This Row],[Nº. DE PAGO]])-ROW(PaymentSchedule[[#Headers],[Nº. DE PAGO]])-2)+DAY(Fecha_De_Inicio_Del_Prestamo),"")</f>
        <v>43889</v>
      </c>
      <c r="D39" s="22">
        <f ca="1">IF(PaymentSchedule[[#This Row],[Nº. DE PAGO]]&lt;&gt;"",IF(ROW()-ROW(PaymentSchedule[[#Headers],[SALDO INICIAL]])=1,Importe_Del_Prestamo,INDEX(PaymentSchedule[SALDO FINAL],ROW()-ROW(PaymentSchedule[[#Headers],[SALDO INICIAL]])-1)),"")</f>
        <v>2379973.7344038966</v>
      </c>
      <c r="E39" s="22">
        <f ca="1">IF(PaymentSchedule[[#This Row],[Nº. DE PAGO]]&lt;&gt;"",Pago_Programado,"")</f>
        <v>282838.66355633928</v>
      </c>
      <c r="F39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39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39" s="22">
        <f ca="1">IF(PaymentSchedule[[#This Row],[Nº. DE PAGO]]&lt;&gt;"",PaymentSchedule[[#This Row],[IMPORTE TOTAL DEL PAGO]]-PaymentSchedule[[#This Row],[INTERÉS]],"")</f>
        <v>250312.35585281937</v>
      </c>
      <c r="I39" s="22">
        <f ca="1">IF(PaymentSchedule[[#This Row],[Nº. DE PAGO]]&lt;&gt;"",PaymentSchedule[[#This Row],[SALDO INICIAL]]*(Tasa_De_Interes_Anual/Numero_De_Pagos_Por_Año),"")</f>
        <v>32526.30770351992</v>
      </c>
      <c r="J39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2129661.3785510771</v>
      </c>
      <c r="K39" s="22">
        <f ca="1">IF(PaymentSchedule[[#This Row],[Nº. DE PAGO]]&lt;&gt;"",SUM(INDEX(PaymentSchedule[INTERÉS],1,1):PaymentSchedule[[#This Row],[INTERÉS]]),"")</f>
        <v>2049143.9581285783</v>
      </c>
    </row>
    <row r="40" spans="2:11" x14ac:dyDescent="0.25">
      <c r="B40" s="7">
        <f ca="1">IF(LoanIsGood,IF(ROW()-ROW(PaymentSchedule[[#Headers],[Nº. DE PAGO]])&gt;Numero_De_Pagos_Programados,"",ROW()-ROW(PaymentSchedule[[#Headers],[Nº. DE PAGO]])),"")</f>
        <v>29</v>
      </c>
      <c r="C40" s="13">
        <f ca="1">IF(PaymentSchedule[[#This Row],[Nº. DE PAGO]]&lt;&gt;"",EOMONTH(Fecha_De_Inicio_Del_Prestamo,ROW(PaymentSchedule[[#This Row],[Nº. DE PAGO]])-ROW(PaymentSchedule[[#Headers],[Nº. DE PAGO]])-2)+DAY(Fecha_De_Inicio_Del_Prestamo),"")</f>
        <v>43918</v>
      </c>
      <c r="D40" s="22">
        <f ca="1">IF(PaymentSchedule[[#This Row],[Nº. DE PAGO]]&lt;&gt;"",IF(ROW()-ROW(PaymentSchedule[[#Headers],[SALDO INICIAL]])=1,Importe_Del_Prestamo,INDEX(PaymentSchedule[SALDO FINAL],ROW()-ROW(PaymentSchedule[[#Headers],[SALDO INICIAL]])-1)),"")</f>
        <v>2129661.3785510771</v>
      </c>
      <c r="E40" s="22">
        <f ca="1">IF(PaymentSchedule[[#This Row],[Nº. DE PAGO]]&lt;&gt;"",Pago_Programado,"")</f>
        <v>282838.66355633928</v>
      </c>
      <c r="F40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0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0" s="22">
        <f ca="1">IF(PaymentSchedule[[#This Row],[Nº. DE PAGO]]&lt;&gt;"",PaymentSchedule[[#This Row],[IMPORTE TOTAL DEL PAGO]]-PaymentSchedule[[#This Row],[INTERÉS]],"")</f>
        <v>253733.29138280789</v>
      </c>
      <c r="I40" s="22">
        <f ca="1">IF(PaymentSchedule[[#This Row],[Nº. DE PAGO]]&lt;&gt;"",PaymentSchedule[[#This Row],[SALDO INICIAL]]*(Tasa_De_Interes_Anual/Numero_De_Pagos_Por_Año),"")</f>
        <v>29105.372173531388</v>
      </c>
      <c r="J40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1875928.0871682693</v>
      </c>
      <c r="K40" s="22">
        <f ca="1">IF(PaymentSchedule[[#This Row],[Nº. DE PAGO]]&lt;&gt;"",SUM(INDEX(PaymentSchedule[INTERÉS],1,1):PaymentSchedule[[#This Row],[INTERÉS]]),"")</f>
        <v>2078249.3303021097</v>
      </c>
    </row>
    <row r="41" spans="2:11" x14ac:dyDescent="0.25">
      <c r="B41" s="7">
        <f ca="1">IF(LoanIsGood,IF(ROW()-ROW(PaymentSchedule[[#Headers],[Nº. DE PAGO]])&gt;Numero_De_Pagos_Programados,"",ROW()-ROW(PaymentSchedule[[#Headers],[Nº. DE PAGO]])),"")</f>
        <v>30</v>
      </c>
      <c r="C41" s="13">
        <f ca="1">IF(PaymentSchedule[[#This Row],[Nº. DE PAGO]]&lt;&gt;"",EOMONTH(Fecha_De_Inicio_Del_Prestamo,ROW(PaymentSchedule[[#This Row],[Nº. DE PAGO]])-ROW(PaymentSchedule[[#Headers],[Nº. DE PAGO]])-2)+DAY(Fecha_De_Inicio_Del_Prestamo),"")</f>
        <v>43949</v>
      </c>
      <c r="D41" s="22">
        <f ca="1">IF(PaymentSchedule[[#This Row],[Nº. DE PAGO]]&lt;&gt;"",IF(ROW()-ROW(PaymentSchedule[[#Headers],[SALDO INICIAL]])=1,Importe_Del_Prestamo,INDEX(PaymentSchedule[SALDO FINAL],ROW()-ROW(PaymentSchedule[[#Headers],[SALDO INICIAL]])-1)),"")</f>
        <v>1875928.0871682693</v>
      </c>
      <c r="E41" s="22">
        <f ca="1">IF(PaymentSchedule[[#This Row],[Nº. DE PAGO]]&lt;&gt;"",Pago_Programado,"")</f>
        <v>282838.66355633928</v>
      </c>
      <c r="F41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1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1" s="22">
        <f ca="1">IF(PaymentSchedule[[#This Row],[Nº. DE PAGO]]&lt;&gt;"",PaymentSchedule[[#This Row],[IMPORTE TOTAL DEL PAGO]]-PaymentSchedule[[#This Row],[INTERÉS]],"")</f>
        <v>257200.97969837292</v>
      </c>
      <c r="I41" s="22">
        <f ca="1">IF(PaymentSchedule[[#This Row],[Nº. DE PAGO]]&lt;&gt;"",PaymentSchedule[[#This Row],[SALDO INICIAL]]*(Tasa_De_Interes_Anual/Numero_De_Pagos_Por_Año),"")</f>
        <v>25637.683857966349</v>
      </c>
      <c r="J41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1618727.1074698963</v>
      </c>
      <c r="K41" s="22">
        <f ca="1">IF(PaymentSchedule[[#This Row],[Nº. DE PAGO]]&lt;&gt;"",SUM(INDEX(PaymentSchedule[INTERÉS],1,1):PaymentSchedule[[#This Row],[INTERÉS]]),"")</f>
        <v>2103887.0141600762</v>
      </c>
    </row>
    <row r="42" spans="2:11" x14ac:dyDescent="0.25">
      <c r="B42" s="7">
        <f ca="1">IF(LoanIsGood,IF(ROW()-ROW(PaymentSchedule[[#Headers],[Nº. DE PAGO]])&gt;Numero_De_Pagos_Programados,"",ROW()-ROW(PaymentSchedule[[#Headers],[Nº. DE PAGO]])),"")</f>
        <v>31</v>
      </c>
      <c r="C42" s="13">
        <f ca="1">IF(PaymentSchedule[[#This Row],[Nº. DE PAGO]]&lt;&gt;"",EOMONTH(Fecha_De_Inicio_Del_Prestamo,ROW(PaymentSchedule[[#This Row],[Nº. DE PAGO]])-ROW(PaymentSchedule[[#Headers],[Nº. DE PAGO]])-2)+DAY(Fecha_De_Inicio_Del_Prestamo),"")</f>
        <v>43979</v>
      </c>
      <c r="D42" s="22">
        <f ca="1">IF(PaymentSchedule[[#This Row],[Nº. DE PAGO]]&lt;&gt;"",IF(ROW()-ROW(PaymentSchedule[[#Headers],[SALDO INICIAL]])=1,Importe_Del_Prestamo,INDEX(PaymentSchedule[SALDO FINAL],ROW()-ROW(PaymentSchedule[[#Headers],[SALDO INICIAL]])-1)),"")</f>
        <v>1618727.1074698963</v>
      </c>
      <c r="E42" s="22">
        <f ca="1">IF(PaymentSchedule[[#This Row],[Nº. DE PAGO]]&lt;&gt;"",Pago_Programado,"")</f>
        <v>282838.66355633928</v>
      </c>
      <c r="F42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2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2" s="22">
        <f ca="1">IF(PaymentSchedule[[#This Row],[Nº. DE PAGO]]&lt;&gt;"",PaymentSchedule[[#This Row],[IMPORTE TOTAL DEL PAGO]]-PaymentSchedule[[#This Row],[INTERÉS]],"")</f>
        <v>260716.05975425069</v>
      </c>
      <c r="I42" s="22">
        <f ca="1">IF(PaymentSchedule[[#This Row],[Nº. DE PAGO]]&lt;&gt;"",PaymentSchedule[[#This Row],[SALDO INICIAL]]*(Tasa_De_Interes_Anual/Numero_De_Pagos_Por_Año),"")</f>
        <v>22122.603802088583</v>
      </c>
      <c r="J42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1358011.0477156457</v>
      </c>
      <c r="K42" s="22">
        <f ca="1">IF(PaymentSchedule[[#This Row],[Nº. DE PAGO]]&lt;&gt;"",SUM(INDEX(PaymentSchedule[INTERÉS],1,1):PaymentSchedule[[#This Row],[INTERÉS]]),"")</f>
        <v>2126009.6179621648</v>
      </c>
    </row>
    <row r="43" spans="2:11" x14ac:dyDescent="0.25">
      <c r="B43" s="7">
        <f ca="1">IF(LoanIsGood,IF(ROW()-ROW(PaymentSchedule[[#Headers],[Nº. DE PAGO]])&gt;Numero_De_Pagos_Programados,"",ROW()-ROW(PaymentSchedule[[#Headers],[Nº. DE PAGO]])),"")</f>
        <v>32</v>
      </c>
      <c r="C43" s="13">
        <f ca="1">IF(PaymentSchedule[[#This Row],[Nº. DE PAGO]]&lt;&gt;"",EOMONTH(Fecha_De_Inicio_Del_Prestamo,ROW(PaymentSchedule[[#This Row],[Nº. DE PAGO]])-ROW(PaymentSchedule[[#Headers],[Nº. DE PAGO]])-2)+DAY(Fecha_De_Inicio_Del_Prestamo),"")</f>
        <v>44010</v>
      </c>
      <c r="D43" s="22">
        <f ca="1">IF(PaymentSchedule[[#This Row],[Nº. DE PAGO]]&lt;&gt;"",IF(ROW()-ROW(PaymentSchedule[[#Headers],[SALDO INICIAL]])=1,Importe_Del_Prestamo,INDEX(PaymentSchedule[SALDO FINAL],ROW()-ROW(PaymentSchedule[[#Headers],[SALDO INICIAL]])-1)),"")</f>
        <v>1358011.0477156457</v>
      </c>
      <c r="E43" s="22">
        <f ca="1">IF(PaymentSchedule[[#This Row],[Nº. DE PAGO]]&lt;&gt;"",Pago_Programado,"")</f>
        <v>282838.66355633928</v>
      </c>
      <c r="F43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3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3" s="22">
        <f ca="1">IF(PaymentSchedule[[#This Row],[Nº. DE PAGO]]&lt;&gt;"",PaymentSchedule[[#This Row],[IMPORTE TOTAL DEL PAGO]]-PaymentSchedule[[#This Row],[INTERÉS]],"")</f>
        <v>264279.1792375588</v>
      </c>
      <c r="I43" s="22">
        <f ca="1">IF(PaymentSchedule[[#This Row],[Nº. DE PAGO]]&lt;&gt;"",PaymentSchedule[[#This Row],[SALDO INICIAL]]*(Tasa_De_Interes_Anual/Numero_De_Pagos_Por_Año),"")</f>
        <v>18559.484318780491</v>
      </c>
      <c r="J43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1093731.868478087</v>
      </c>
      <c r="K43" s="22">
        <f ca="1">IF(PaymentSchedule[[#This Row],[Nº. DE PAGO]]&lt;&gt;"",SUM(INDEX(PaymentSchedule[INTERÉS],1,1):PaymentSchedule[[#This Row],[INTERÉS]]),"")</f>
        <v>2144569.1022809455</v>
      </c>
    </row>
    <row r="44" spans="2:11" x14ac:dyDescent="0.25">
      <c r="B44" s="7">
        <f ca="1">IF(LoanIsGood,IF(ROW()-ROW(PaymentSchedule[[#Headers],[Nº. DE PAGO]])&gt;Numero_De_Pagos_Programados,"",ROW()-ROW(PaymentSchedule[[#Headers],[Nº. DE PAGO]])),"")</f>
        <v>33</v>
      </c>
      <c r="C44" s="13">
        <f ca="1">IF(PaymentSchedule[[#This Row],[Nº. DE PAGO]]&lt;&gt;"",EOMONTH(Fecha_De_Inicio_Del_Prestamo,ROW(PaymentSchedule[[#This Row],[Nº. DE PAGO]])-ROW(PaymentSchedule[[#Headers],[Nº. DE PAGO]])-2)+DAY(Fecha_De_Inicio_Del_Prestamo),"")</f>
        <v>44040</v>
      </c>
      <c r="D44" s="22">
        <f ca="1">IF(PaymentSchedule[[#This Row],[Nº. DE PAGO]]&lt;&gt;"",IF(ROW()-ROW(PaymentSchedule[[#Headers],[SALDO INICIAL]])=1,Importe_Del_Prestamo,INDEX(PaymentSchedule[SALDO FINAL],ROW()-ROW(PaymentSchedule[[#Headers],[SALDO INICIAL]])-1)),"")</f>
        <v>1093731.868478087</v>
      </c>
      <c r="E44" s="22">
        <f ca="1">IF(PaymentSchedule[[#This Row],[Nº. DE PAGO]]&lt;&gt;"",Pago_Programado,"")</f>
        <v>282838.66355633928</v>
      </c>
      <c r="F44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4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4" s="22">
        <f ca="1">IF(PaymentSchedule[[#This Row],[Nº. DE PAGO]]&lt;&gt;"",PaymentSchedule[[#This Row],[IMPORTE TOTAL DEL PAGO]]-PaymentSchedule[[#This Row],[INTERÉS]],"")</f>
        <v>267890.99468713877</v>
      </c>
      <c r="I44" s="22">
        <f ca="1">IF(PaymentSchedule[[#This Row],[Nº. DE PAGO]]&lt;&gt;"",PaymentSchedule[[#This Row],[SALDO INICIAL]]*(Tasa_De_Interes_Anual/Numero_De_Pagos_Por_Año),"")</f>
        <v>14947.668869200523</v>
      </c>
      <c r="J44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825840.87379094819</v>
      </c>
      <c r="K44" s="22">
        <f ca="1">IF(PaymentSchedule[[#This Row],[Nº. DE PAGO]]&lt;&gt;"",SUM(INDEX(PaymentSchedule[INTERÉS],1,1):PaymentSchedule[[#This Row],[INTERÉS]]),"")</f>
        <v>2159516.7711501461</v>
      </c>
    </row>
    <row r="45" spans="2:11" x14ac:dyDescent="0.25">
      <c r="B45" s="7">
        <f ca="1">IF(LoanIsGood,IF(ROW()-ROW(PaymentSchedule[[#Headers],[Nº. DE PAGO]])&gt;Numero_De_Pagos_Programados,"",ROW()-ROW(PaymentSchedule[[#Headers],[Nº. DE PAGO]])),"")</f>
        <v>34</v>
      </c>
      <c r="C45" s="13">
        <f ca="1">IF(PaymentSchedule[[#This Row],[Nº. DE PAGO]]&lt;&gt;"",EOMONTH(Fecha_De_Inicio_Del_Prestamo,ROW(PaymentSchedule[[#This Row],[Nº. DE PAGO]])-ROW(PaymentSchedule[[#Headers],[Nº. DE PAGO]])-2)+DAY(Fecha_De_Inicio_Del_Prestamo),"")</f>
        <v>44071</v>
      </c>
      <c r="D45" s="22">
        <f ca="1">IF(PaymentSchedule[[#This Row],[Nº. DE PAGO]]&lt;&gt;"",IF(ROW()-ROW(PaymentSchedule[[#Headers],[SALDO INICIAL]])=1,Importe_Del_Prestamo,INDEX(PaymentSchedule[SALDO FINAL],ROW()-ROW(PaymentSchedule[[#Headers],[SALDO INICIAL]])-1)),"")</f>
        <v>825840.87379094819</v>
      </c>
      <c r="E45" s="22">
        <f ca="1">IF(PaymentSchedule[[#This Row],[Nº. DE PAGO]]&lt;&gt;"",Pago_Programado,"")</f>
        <v>282838.66355633928</v>
      </c>
      <c r="F45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5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5" s="22">
        <f ca="1">IF(PaymentSchedule[[#This Row],[Nº. DE PAGO]]&lt;&gt;"",PaymentSchedule[[#This Row],[IMPORTE TOTAL DEL PAGO]]-PaymentSchedule[[#This Row],[INTERÉS]],"")</f>
        <v>271552.17161452968</v>
      </c>
      <c r="I45" s="22">
        <f ca="1">IF(PaymentSchedule[[#This Row],[Nº. DE PAGO]]&lt;&gt;"",PaymentSchedule[[#This Row],[SALDO INICIAL]]*(Tasa_De_Interes_Anual/Numero_De_Pagos_Por_Año),"")</f>
        <v>11286.491941809625</v>
      </c>
      <c r="J45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554288.7021764185</v>
      </c>
      <c r="K45" s="22">
        <f ca="1">IF(PaymentSchedule[[#This Row],[Nº. DE PAGO]]&lt;&gt;"",SUM(INDEX(PaymentSchedule[INTERÉS],1,1):PaymentSchedule[[#This Row],[INTERÉS]]),"")</f>
        <v>2170803.2630919558</v>
      </c>
    </row>
    <row r="46" spans="2:11" x14ac:dyDescent="0.25">
      <c r="B46" s="7">
        <f ca="1">IF(LoanIsGood,IF(ROW()-ROW(PaymentSchedule[[#Headers],[Nº. DE PAGO]])&gt;Numero_De_Pagos_Programados,"",ROW()-ROW(PaymentSchedule[[#Headers],[Nº. DE PAGO]])),"")</f>
        <v>35</v>
      </c>
      <c r="C46" s="13">
        <f ca="1">IF(PaymentSchedule[[#This Row],[Nº. DE PAGO]]&lt;&gt;"",EOMONTH(Fecha_De_Inicio_Del_Prestamo,ROW(PaymentSchedule[[#This Row],[Nº. DE PAGO]])-ROW(PaymentSchedule[[#Headers],[Nº. DE PAGO]])-2)+DAY(Fecha_De_Inicio_Del_Prestamo),"")</f>
        <v>44102</v>
      </c>
      <c r="D46" s="22">
        <f ca="1">IF(PaymentSchedule[[#This Row],[Nº. DE PAGO]]&lt;&gt;"",IF(ROW()-ROW(PaymentSchedule[[#Headers],[SALDO INICIAL]])=1,Importe_Del_Prestamo,INDEX(PaymentSchedule[SALDO FINAL],ROW()-ROW(PaymentSchedule[[#Headers],[SALDO INICIAL]])-1)),"")</f>
        <v>554288.7021764185</v>
      </c>
      <c r="E46" s="22">
        <f ca="1">IF(PaymentSchedule[[#This Row],[Nº. DE PAGO]]&lt;&gt;"",Pago_Programado,"")</f>
        <v>282838.66355633928</v>
      </c>
      <c r="F46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6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282838.66355633928</v>
      </c>
      <c r="H46" s="22">
        <f ca="1">IF(PaymentSchedule[[#This Row],[Nº. DE PAGO]]&lt;&gt;"",PaymentSchedule[[#This Row],[IMPORTE TOTAL DEL PAGO]]-PaymentSchedule[[#This Row],[INTERÉS]],"")</f>
        <v>275263.3846265949</v>
      </c>
      <c r="I46" s="22">
        <f ca="1">IF(PaymentSchedule[[#This Row],[Nº. DE PAGO]]&lt;&gt;"",PaymentSchedule[[#This Row],[SALDO INICIAL]]*(Tasa_De_Interes_Anual/Numero_De_Pagos_Por_Año),"")</f>
        <v>7575.2789297443869</v>
      </c>
      <c r="J46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279025.31754982361</v>
      </c>
      <c r="K46" s="22">
        <f ca="1">IF(PaymentSchedule[[#This Row],[Nº. DE PAGO]]&lt;&gt;"",SUM(INDEX(PaymentSchedule[INTERÉS],1,1):PaymentSchedule[[#This Row],[INTERÉS]]),"")</f>
        <v>2178378.5420217002</v>
      </c>
    </row>
    <row r="47" spans="2:11" x14ac:dyDescent="0.25">
      <c r="B47" s="7">
        <f ca="1">IF(LoanIsGood,IF(ROW()-ROW(PaymentSchedule[[#Headers],[Nº. DE PAGO]])&gt;Numero_De_Pagos_Programados,"",ROW()-ROW(PaymentSchedule[[#Headers],[Nº. DE PAGO]])),"")</f>
        <v>36</v>
      </c>
      <c r="C47" s="13">
        <f ca="1">IF(PaymentSchedule[[#This Row],[Nº. DE PAGO]]&lt;&gt;"",EOMONTH(Fecha_De_Inicio_Del_Prestamo,ROW(PaymentSchedule[[#This Row],[Nº. DE PAGO]])-ROW(PaymentSchedule[[#Headers],[Nº. DE PAGO]])-2)+DAY(Fecha_De_Inicio_Del_Prestamo),"")</f>
        <v>44132</v>
      </c>
      <c r="D47" s="22">
        <f ca="1">IF(PaymentSchedule[[#This Row],[Nº. DE PAGO]]&lt;&gt;"",IF(ROW()-ROW(PaymentSchedule[[#Headers],[SALDO INICIAL]])=1,Importe_Del_Prestamo,INDEX(PaymentSchedule[SALDO FINAL],ROW()-ROW(PaymentSchedule[[#Headers],[SALDO INICIAL]])-1)),"")</f>
        <v>279025.31754982361</v>
      </c>
      <c r="E47" s="22">
        <f ca="1">IF(PaymentSchedule[[#This Row],[Nº. DE PAGO]]&lt;&gt;"",Pago_Programado,"")</f>
        <v>282838.66355633928</v>
      </c>
      <c r="F47" s="22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>0</v>
      </c>
      <c r="G47" s="22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>279025.31754982361</v>
      </c>
      <c r="H47" s="22">
        <f ca="1">IF(PaymentSchedule[[#This Row],[Nº. DE PAGO]]&lt;&gt;"",PaymentSchedule[[#This Row],[IMPORTE TOTAL DEL PAGO]]-PaymentSchedule[[#This Row],[INTERÉS]],"")</f>
        <v>275211.97154330934</v>
      </c>
      <c r="I47" s="22">
        <f ca="1">IF(PaymentSchedule[[#This Row],[Nº. DE PAGO]]&lt;&gt;"",PaymentSchedule[[#This Row],[SALDO INICIAL]]*(Tasa_De_Interes_Anual/Numero_De_Pagos_Por_Año),"")</f>
        <v>3813.3460065142563</v>
      </c>
      <c r="J47" s="22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>0</v>
      </c>
      <c r="K47" s="22">
        <f ca="1">IF(PaymentSchedule[[#This Row],[Nº. DE PAGO]]&lt;&gt;"",SUM(INDEX(PaymentSchedule[INTERÉS],1,1):PaymentSchedule[[#This Row],[INTERÉS]]),"")</f>
        <v>2182191.8880282142</v>
      </c>
    </row>
    <row r="48" spans="2:11" x14ac:dyDescent="0.25">
      <c r="B48" s="7" t="str">
        <f ca="1">IF(LoanIsGood,IF(ROW()-ROW(PaymentSchedule[[#Headers],[Nº. DE PAGO]])&gt;Numero_De_Pagos_Programados,"",ROW()-ROW(PaymentSchedule[[#Headers],[Nº. DE PAGO]])),"")</f>
        <v/>
      </c>
      <c r="C4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4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48" s="10" t="str">
        <f ca="1">IF(PaymentSchedule[[#This Row],[Nº. DE PAGO]]&lt;&gt;"",Pago_Programado,"")</f>
        <v/>
      </c>
      <c r="F4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8" s="10" t="str">
        <f ca="1">IF(PaymentSchedule[[#This Row],[Nº. DE PAGO]]&lt;&gt;"",PaymentSchedule[[#This Row],[IMPORTE TOTAL DEL PAGO]]-PaymentSchedule[[#This Row],[INTERÉS]],"")</f>
        <v/>
      </c>
      <c r="I48" s="10" t="str">
        <f ca="1">IF(PaymentSchedule[[#This Row],[Nº. DE PAGO]]&lt;&gt;"",PaymentSchedule[[#This Row],[SALDO INICIAL]]*(Tasa_De_Interes_Anual/Numero_De_Pagos_Por_Año),"")</f>
        <v/>
      </c>
      <c r="J4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8" s="10" t="str">
        <f ca="1">IF(PaymentSchedule[[#This Row],[Nº. DE PAGO]]&lt;&gt;"",SUM(INDEX(PaymentSchedule[INTERÉS],1,1):PaymentSchedule[[#This Row],[INTERÉS]]),"")</f>
        <v/>
      </c>
    </row>
    <row r="49" spans="2:11" x14ac:dyDescent="0.25">
      <c r="B49" s="7" t="str">
        <f ca="1">IF(LoanIsGood,IF(ROW()-ROW(PaymentSchedule[[#Headers],[Nº. DE PAGO]])&gt;Numero_De_Pagos_Programados,"",ROW()-ROW(PaymentSchedule[[#Headers],[Nº. DE PAGO]])),"")</f>
        <v/>
      </c>
      <c r="C4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4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49" s="10" t="str">
        <f ca="1">IF(PaymentSchedule[[#This Row],[Nº. DE PAGO]]&lt;&gt;"",Pago_Programado,"")</f>
        <v/>
      </c>
      <c r="F4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4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49" s="10" t="str">
        <f ca="1">IF(PaymentSchedule[[#This Row],[Nº. DE PAGO]]&lt;&gt;"",PaymentSchedule[[#This Row],[IMPORTE TOTAL DEL PAGO]]-PaymentSchedule[[#This Row],[INTERÉS]],"")</f>
        <v/>
      </c>
      <c r="I49" s="10" t="str">
        <f ca="1">IF(PaymentSchedule[[#This Row],[Nº. DE PAGO]]&lt;&gt;"",PaymentSchedule[[#This Row],[SALDO INICIAL]]*(Tasa_De_Interes_Anual/Numero_De_Pagos_Por_Año),"")</f>
        <v/>
      </c>
      <c r="J4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49" s="10" t="str">
        <f ca="1">IF(PaymentSchedule[[#This Row],[Nº. DE PAGO]]&lt;&gt;"",SUM(INDEX(PaymentSchedule[INTERÉS],1,1):PaymentSchedule[[#This Row],[INTERÉS]]),"")</f>
        <v/>
      </c>
    </row>
    <row r="50" spans="2:11" x14ac:dyDescent="0.25">
      <c r="B50" s="7" t="str">
        <f ca="1">IF(LoanIsGood,IF(ROW()-ROW(PaymentSchedule[[#Headers],[Nº. DE PAGO]])&gt;Numero_De_Pagos_Programados,"",ROW()-ROW(PaymentSchedule[[#Headers],[Nº. DE PAGO]])),"")</f>
        <v/>
      </c>
      <c r="C5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0" s="10" t="str">
        <f ca="1">IF(PaymentSchedule[[#This Row],[Nº. DE PAGO]]&lt;&gt;"",Pago_Programado,"")</f>
        <v/>
      </c>
      <c r="F5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0" s="10" t="str">
        <f ca="1">IF(PaymentSchedule[[#This Row],[Nº. DE PAGO]]&lt;&gt;"",PaymentSchedule[[#This Row],[IMPORTE TOTAL DEL PAGO]]-PaymentSchedule[[#This Row],[INTERÉS]],"")</f>
        <v/>
      </c>
      <c r="I50" s="10" t="str">
        <f ca="1">IF(PaymentSchedule[[#This Row],[Nº. DE PAGO]]&lt;&gt;"",PaymentSchedule[[#This Row],[SALDO INICIAL]]*(Tasa_De_Interes_Anual/Numero_De_Pagos_Por_Año),"")</f>
        <v/>
      </c>
      <c r="J5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0" s="10" t="str">
        <f ca="1">IF(PaymentSchedule[[#This Row],[Nº. DE PAGO]]&lt;&gt;"",SUM(INDEX(PaymentSchedule[INTERÉS],1,1):PaymentSchedule[[#This Row],[INTERÉS]]),"")</f>
        <v/>
      </c>
    </row>
    <row r="51" spans="2:11" x14ac:dyDescent="0.25">
      <c r="B51" s="7" t="str">
        <f ca="1">IF(LoanIsGood,IF(ROW()-ROW(PaymentSchedule[[#Headers],[Nº. DE PAGO]])&gt;Numero_De_Pagos_Programados,"",ROW()-ROW(PaymentSchedule[[#Headers],[Nº. DE PAGO]])),"")</f>
        <v/>
      </c>
      <c r="C5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1" s="10" t="str">
        <f ca="1">IF(PaymentSchedule[[#This Row],[Nº. DE PAGO]]&lt;&gt;"",Pago_Programado,"")</f>
        <v/>
      </c>
      <c r="F5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1" s="10" t="str">
        <f ca="1">IF(PaymentSchedule[[#This Row],[Nº. DE PAGO]]&lt;&gt;"",PaymentSchedule[[#This Row],[IMPORTE TOTAL DEL PAGO]]-PaymentSchedule[[#This Row],[INTERÉS]],"")</f>
        <v/>
      </c>
      <c r="I51" s="10" t="str">
        <f ca="1">IF(PaymentSchedule[[#This Row],[Nº. DE PAGO]]&lt;&gt;"",PaymentSchedule[[#This Row],[SALDO INICIAL]]*(Tasa_De_Interes_Anual/Numero_De_Pagos_Por_Año),"")</f>
        <v/>
      </c>
      <c r="J5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1" s="10" t="str">
        <f ca="1">IF(PaymentSchedule[[#This Row],[Nº. DE PAGO]]&lt;&gt;"",SUM(INDEX(PaymentSchedule[INTERÉS],1,1):PaymentSchedule[[#This Row],[INTERÉS]]),"")</f>
        <v/>
      </c>
    </row>
    <row r="52" spans="2:11" x14ac:dyDescent="0.25">
      <c r="B52" s="7" t="str">
        <f ca="1">IF(LoanIsGood,IF(ROW()-ROW(PaymentSchedule[[#Headers],[Nº. DE PAGO]])&gt;Numero_De_Pagos_Programados,"",ROW()-ROW(PaymentSchedule[[#Headers],[Nº. DE PAGO]])),"")</f>
        <v/>
      </c>
      <c r="C5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2" s="10" t="str">
        <f ca="1">IF(PaymentSchedule[[#This Row],[Nº. DE PAGO]]&lt;&gt;"",Pago_Programado,"")</f>
        <v/>
      </c>
      <c r="F5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2" s="10" t="str">
        <f ca="1">IF(PaymentSchedule[[#This Row],[Nº. DE PAGO]]&lt;&gt;"",PaymentSchedule[[#This Row],[IMPORTE TOTAL DEL PAGO]]-PaymentSchedule[[#This Row],[INTERÉS]],"")</f>
        <v/>
      </c>
      <c r="I52" s="10" t="str">
        <f ca="1">IF(PaymentSchedule[[#This Row],[Nº. DE PAGO]]&lt;&gt;"",PaymentSchedule[[#This Row],[SALDO INICIAL]]*(Tasa_De_Interes_Anual/Numero_De_Pagos_Por_Año),"")</f>
        <v/>
      </c>
      <c r="J5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2" s="10" t="str">
        <f ca="1">IF(PaymentSchedule[[#This Row],[Nº. DE PAGO]]&lt;&gt;"",SUM(INDEX(PaymentSchedule[INTERÉS],1,1):PaymentSchedule[[#This Row],[INTERÉS]]),"")</f>
        <v/>
      </c>
    </row>
    <row r="53" spans="2:11" x14ac:dyDescent="0.25">
      <c r="B53" s="7" t="str">
        <f ca="1">IF(LoanIsGood,IF(ROW()-ROW(PaymentSchedule[[#Headers],[Nº. DE PAGO]])&gt;Numero_De_Pagos_Programados,"",ROW()-ROW(PaymentSchedule[[#Headers],[Nº. DE PAGO]])),"")</f>
        <v/>
      </c>
      <c r="C5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3" s="10" t="str">
        <f ca="1">IF(PaymentSchedule[[#This Row],[Nº. DE PAGO]]&lt;&gt;"",Pago_Programado,"")</f>
        <v/>
      </c>
      <c r="F5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3" s="10" t="str">
        <f ca="1">IF(PaymentSchedule[[#This Row],[Nº. DE PAGO]]&lt;&gt;"",PaymentSchedule[[#This Row],[IMPORTE TOTAL DEL PAGO]]-PaymentSchedule[[#This Row],[INTERÉS]],"")</f>
        <v/>
      </c>
      <c r="I53" s="10" t="str">
        <f ca="1">IF(PaymentSchedule[[#This Row],[Nº. DE PAGO]]&lt;&gt;"",PaymentSchedule[[#This Row],[SALDO INICIAL]]*(Tasa_De_Interes_Anual/Numero_De_Pagos_Por_Año),"")</f>
        <v/>
      </c>
      <c r="J5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3" s="10" t="str">
        <f ca="1">IF(PaymentSchedule[[#This Row],[Nº. DE PAGO]]&lt;&gt;"",SUM(INDEX(PaymentSchedule[INTERÉS],1,1):PaymentSchedule[[#This Row],[INTERÉS]]),"")</f>
        <v/>
      </c>
    </row>
    <row r="54" spans="2:11" x14ac:dyDescent="0.25">
      <c r="B54" s="7" t="str">
        <f ca="1">IF(LoanIsGood,IF(ROW()-ROW(PaymentSchedule[[#Headers],[Nº. DE PAGO]])&gt;Numero_De_Pagos_Programados,"",ROW()-ROW(PaymentSchedule[[#Headers],[Nº. DE PAGO]])),"")</f>
        <v/>
      </c>
      <c r="C5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4" s="10" t="str">
        <f ca="1">IF(PaymentSchedule[[#This Row],[Nº. DE PAGO]]&lt;&gt;"",Pago_Programado,"")</f>
        <v/>
      </c>
      <c r="F5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4" s="10" t="str">
        <f ca="1">IF(PaymentSchedule[[#This Row],[Nº. DE PAGO]]&lt;&gt;"",PaymentSchedule[[#This Row],[IMPORTE TOTAL DEL PAGO]]-PaymentSchedule[[#This Row],[INTERÉS]],"")</f>
        <v/>
      </c>
      <c r="I54" s="10" t="str">
        <f ca="1">IF(PaymentSchedule[[#This Row],[Nº. DE PAGO]]&lt;&gt;"",PaymentSchedule[[#This Row],[SALDO INICIAL]]*(Tasa_De_Interes_Anual/Numero_De_Pagos_Por_Año),"")</f>
        <v/>
      </c>
      <c r="J5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4" s="10" t="str">
        <f ca="1">IF(PaymentSchedule[[#This Row],[Nº. DE PAGO]]&lt;&gt;"",SUM(INDEX(PaymentSchedule[INTERÉS],1,1):PaymentSchedule[[#This Row],[INTERÉS]]),"")</f>
        <v/>
      </c>
    </row>
    <row r="55" spans="2:11" x14ac:dyDescent="0.25">
      <c r="B55" s="7" t="str">
        <f ca="1">IF(LoanIsGood,IF(ROW()-ROW(PaymentSchedule[[#Headers],[Nº. DE PAGO]])&gt;Numero_De_Pagos_Programados,"",ROW()-ROW(PaymentSchedule[[#Headers],[Nº. DE PAGO]])),"")</f>
        <v/>
      </c>
      <c r="C5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5" s="10" t="str">
        <f ca="1">IF(PaymentSchedule[[#This Row],[Nº. DE PAGO]]&lt;&gt;"",Pago_Programado,"")</f>
        <v/>
      </c>
      <c r="F5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5" s="10" t="str">
        <f ca="1">IF(PaymentSchedule[[#This Row],[Nº. DE PAGO]]&lt;&gt;"",PaymentSchedule[[#This Row],[IMPORTE TOTAL DEL PAGO]]-PaymentSchedule[[#This Row],[INTERÉS]],"")</f>
        <v/>
      </c>
      <c r="I55" s="10" t="str">
        <f ca="1">IF(PaymentSchedule[[#This Row],[Nº. DE PAGO]]&lt;&gt;"",PaymentSchedule[[#This Row],[SALDO INICIAL]]*(Tasa_De_Interes_Anual/Numero_De_Pagos_Por_Año),"")</f>
        <v/>
      </c>
      <c r="J5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5" s="10" t="str">
        <f ca="1">IF(PaymentSchedule[[#This Row],[Nº. DE PAGO]]&lt;&gt;"",SUM(INDEX(PaymentSchedule[INTERÉS],1,1):PaymentSchedule[[#This Row],[INTERÉS]]),"")</f>
        <v/>
      </c>
    </row>
    <row r="56" spans="2:11" x14ac:dyDescent="0.25">
      <c r="B56" s="7" t="str">
        <f ca="1">IF(LoanIsGood,IF(ROW()-ROW(PaymentSchedule[[#Headers],[Nº. DE PAGO]])&gt;Numero_De_Pagos_Programados,"",ROW()-ROW(PaymentSchedule[[#Headers],[Nº. DE PAGO]])),"")</f>
        <v/>
      </c>
      <c r="C5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6" s="10" t="str">
        <f ca="1">IF(PaymentSchedule[[#This Row],[Nº. DE PAGO]]&lt;&gt;"",Pago_Programado,"")</f>
        <v/>
      </c>
      <c r="F5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6" s="10" t="str">
        <f ca="1">IF(PaymentSchedule[[#This Row],[Nº. DE PAGO]]&lt;&gt;"",PaymentSchedule[[#This Row],[IMPORTE TOTAL DEL PAGO]]-PaymentSchedule[[#This Row],[INTERÉS]],"")</f>
        <v/>
      </c>
      <c r="I56" s="10" t="str">
        <f ca="1">IF(PaymentSchedule[[#This Row],[Nº. DE PAGO]]&lt;&gt;"",PaymentSchedule[[#This Row],[SALDO INICIAL]]*(Tasa_De_Interes_Anual/Numero_De_Pagos_Por_Año),"")</f>
        <v/>
      </c>
      <c r="J5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6" s="10" t="str">
        <f ca="1">IF(PaymentSchedule[[#This Row],[Nº. DE PAGO]]&lt;&gt;"",SUM(INDEX(PaymentSchedule[INTERÉS],1,1):PaymentSchedule[[#This Row],[INTERÉS]]),"")</f>
        <v/>
      </c>
    </row>
    <row r="57" spans="2:11" x14ac:dyDescent="0.25">
      <c r="B57" s="7" t="str">
        <f ca="1">IF(LoanIsGood,IF(ROW()-ROW(PaymentSchedule[[#Headers],[Nº. DE PAGO]])&gt;Numero_De_Pagos_Programados,"",ROW()-ROW(PaymentSchedule[[#Headers],[Nº. DE PAGO]])),"")</f>
        <v/>
      </c>
      <c r="C5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7" s="10" t="str">
        <f ca="1">IF(PaymentSchedule[[#This Row],[Nº. DE PAGO]]&lt;&gt;"",Pago_Programado,"")</f>
        <v/>
      </c>
      <c r="F5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7" s="10" t="str">
        <f ca="1">IF(PaymentSchedule[[#This Row],[Nº. DE PAGO]]&lt;&gt;"",PaymentSchedule[[#This Row],[IMPORTE TOTAL DEL PAGO]]-PaymentSchedule[[#This Row],[INTERÉS]],"")</f>
        <v/>
      </c>
      <c r="I57" s="10" t="str">
        <f ca="1">IF(PaymentSchedule[[#This Row],[Nº. DE PAGO]]&lt;&gt;"",PaymentSchedule[[#This Row],[SALDO INICIAL]]*(Tasa_De_Interes_Anual/Numero_De_Pagos_Por_Año),"")</f>
        <v/>
      </c>
      <c r="J5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7" s="10" t="str">
        <f ca="1">IF(PaymentSchedule[[#This Row],[Nº. DE PAGO]]&lt;&gt;"",SUM(INDEX(PaymentSchedule[INTERÉS],1,1):PaymentSchedule[[#This Row],[INTERÉS]]),"")</f>
        <v/>
      </c>
    </row>
    <row r="58" spans="2:11" x14ac:dyDescent="0.25">
      <c r="B58" s="7" t="str">
        <f ca="1">IF(LoanIsGood,IF(ROW()-ROW(PaymentSchedule[[#Headers],[Nº. DE PAGO]])&gt;Numero_De_Pagos_Programados,"",ROW()-ROW(PaymentSchedule[[#Headers],[Nº. DE PAGO]])),"")</f>
        <v/>
      </c>
      <c r="C5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8" s="10" t="str">
        <f ca="1">IF(PaymentSchedule[[#This Row],[Nº. DE PAGO]]&lt;&gt;"",Pago_Programado,"")</f>
        <v/>
      </c>
      <c r="F5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8" s="10" t="str">
        <f ca="1">IF(PaymentSchedule[[#This Row],[Nº. DE PAGO]]&lt;&gt;"",PaymentSchedule[[#This Row],[IMPORTE TOTAL DEL PAGO]]-PaymentSchedule[[#This Row],[INTERÉS]],"")</f>
        <v/>
      </c>
      <c r="I58" s="10" t="str">
        <f ca="1">IF(PaymentSchedule[[#This Row],[Nº. DE PAGO]]&lt;&gt;"",PaymentSchedule[[#This Row],[SALDO INICIAL]]*(Tasa_De_Interes_Anual/Numero_De_Pagos_Por_Año),"")</f>
        <v/>
      </c>
      <c r="J5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8" s="10" t="str">
        <f ca="1">IF(PaymentSchedule[[#This Row],[Nº. DE PAGO]]&lt;&gt;"",SUM(INDEX(PaymentSchedule[INTERÉS],1,1):PaymentSchedule[[#This Row],[INTERÉS]]),"")</f>
        <v/>
      </c>
    </row>
    <row r="59" spans="2:11" x14ac:dyDescent="0.25">
      <c r="B59" s="7" t="str">
        <f ca="1">IF(LoanIsGood,IF(ROW()-ROW(PaymentSchedule[[#Headers],[Nº. DE PAGO]])&gt;Numero_De_Pagos_Programados,"",ROW()-ROW(PaymentSchedule[[#Headers],[Nº. DE PAGO]])),"")</f>
        <v/>
      </c>
      <c r="C5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5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59" s="10" t="str">
        <f ca="1">IF(PaymentSchedule[[#This Row],[Nº. DE PAGO]]&lt;&gt;"",Pago_Programado,"")</f>
        <v/>
      </c>
      <c r="F5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5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59" s="10" t="str">
        <f ca="1">IF(PaymentSchedule[[#This Row],[Nº. DE PAGO]]&lt;&gt;"",PaymentSchedule[[#This Row],[IMPORTE TOTAL DEL PAGO]]-PaymentSchedule[[#This Row],[INTERÉS]],"")</f>
        <v/>
      </c>
      <c r="I59" s="10" t="str">
        <f ca="1">IF(PaymentSchedule[[#This Row],[Nº. DE PAGO]]&lt;&gt;"",PaymentSchedule[[#This Row],[SALDO INICIAL]]*(Tasa_De_Interes_Anual/Numero_De_Pagos_Por_Año),"")</f>
        <v/>
      </c>
      <c r="J5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59" s="10" t="str">
        <f ca="1">IF(PaymentSchedule[[#This Row],[Nº. DE PAGO]]&lt;&gt;"",SUM(INDEX(PaymentSchedule[INTERÉS],1,1):PaymentSchedule[[#This Row],[INTERÉS]]),"")</f>
        <v/>
      </c>
    </row>
    <row r="60" spans="2:11" x14ac:dyDescent="0.25">
      <c r="B60" s="7" t="str">
        <f ca="1">IF(LoanIsGood,IF(ROW()-ROW(PaymentSchedule[[#Headers],[Nº. DE PAGO]])&gt;Numero_De_Pagos_Programados,"",ROW()-ROW(PaymentSchedule[[#Headers],[Nº. DE PAGO]])),"")</f>
        <v/>
      </c>
      <c r="C6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0" s="10" t="str">
        <f ca="1">IF(PaymentSchedule[[#This Row],[Nº. DE PAGO]]&lt;&gt;"",Pago_Programado,"")</f>
        <v/>
      </c>
      <c r="F6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0" s="10" t="str">
        <f ca="1">IF(PaymentSchedule[[#This Row],[Nº. DE PAGO]]&lt;&gt;"",PaymentSchedule[[#This Row],[IMPORTE TOTAL DEL PAGO]]-PaymentSchedule[[#This Row],[INTERÉS]],"")</f>
        <v/>
      </c>
      <c r="I60" s="10" t="str">
        <f ca="1">IF(PaymentSchedule[[#This Row],[Nº. DE PAGO]]&lt;&gt;"",PaymentSchedule[[#This Row],[SALDO INICIAL]]*(Tasa_De_Interes_Anual/Numero_De_Pagos_Por_Año),"")</f>
        <v/>
      </c>
      <c r="J6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0" s="10" t="str">
        <f ca="1">IF(PaymentSchedule[[#This Row],[Nº. DE PAGO]]&lt;&gt;"",SUM(INDEX(PaymentSchedule[INTERÉS],1,1):PaymentSchedule[[#This Row],[INTERÉS]]),"")</f>
        <v/>
      </c>
    </row>
    <row r="61" spans="2:11" x14ac:dyDescent="0.25">
      <c r="B61" s="7" t="str">
        <f ca="1">IF(LoanIsGood,IF(ROW()-ROW(PaymentSchedule[[#Headers],[Nº. DE PAGO]])&gt;Numero_De_Pagos_Programados,"",ROW()-ROW(PaymentSchedule[[#Headers],[Nº. DE PAGO]])),"")</f>
        <v/>
      </c>
      <c r="C6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1" s="10" t="str">
        <f ca="1">IF(PaymentSchedule[[#This Row],[Nº. DE PAGO]]&lt;&gt;"",Pago_Programado,"")</f>
        <v/>
      </c>
      <c r="F6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1" s="10" t="str">
        <f ca="1">IF(PaymentSchedule[[#This Row],[Nº. DE PAGO]]&lt;&gt;"",PaymentSchedule[[#This Row],[IMPORTE TOTAL DEL PAGO]]-PaymentSchedule[[#This Row],[INTERÉS]],"")</f>
        <v/>
      </c>
      <c r="I61" s="10" t="str">
        <f ca="1">IF(PaymentSchedule[[#This Row],[Nº. DE PAGO]]&lt;&gt;"",PaymentSchedule[[#This Row],[SALDO INICIAL]]*(Tasa_De_Interes_Anual/Numero_De_Pagos_Por_Año),"")</f>
        <v/>
      </c>
      <c r="J6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1" s="10" t="str">
        <f ca="1">IF(PaymentSchedule[[#This Row],[Nº. DE PAGO]]&lt;&gt;"",SUM(INDEX(PaymentSchedule[INTERÉS],1,1):PaymentSchedule[[#This Row],[INTERÉS]]),"")</f>
        <v/>
      </c>
    </row>
    <row r="62" spans="2:11" x14ac:dyDescent="0.25">
      <c r="B62" s="7" t="str">
        <f ca="1">IF(LoanIsGood,IF(ROW()-ROW(PaymentSchedule[[#Headers],[Nº. DE PAGO]])&gt;Numero_De_Pagos_Programados,"",ROW()-ROW(PaymentSchedule[[#Headers],[Nº. DE PAGO]])),"")</f>
        <v/>
      </c>
      <c r="C6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2" s="10" t="str">
        <f ca="1">IF(PaymentSchedule[[#This Row],[Nº. DE PAGO]]&lt;&gt;"",Pago_Programado,"")</f>
        <v/>
      </c>
      <c r="F6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2" s="10" t="str">
        <f ca="1">IF(PaymentSchedule[[#This Row],[Nº. DE PAGO]]&lt;&gt;"",PaymentSchedule[[#This Row],[IMPORTE TOTAL DEL PAGO]]-PaymentSchedule[[#This Row],[INTERÉS]],"")</f>
        <v/>
      </c>
      <c r="I62" s="10" t="str">
        <f ca="1">IF(PaymentSchedule[[#This Row],[Nº. DE PAGO]]&lt;&gt;"",PaymentSchedule[[#This Row],[SALDO INICIAL]]*(Tasa_De_Interes_Anual/Numero_De_Pagos_Por_Año),"")</f>
        <v/>
      </c>
      <c r="J6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2" s="10" t="str">
        <f ca="1">IF(PaymentSchedule[[#This Row],[Nº. DE PAGO]]&lt;&gt;"",SUM(INDEX(PaymentSchedule[INTERÉS],1,1):PaymentSchedule[[#This Row],[INTERÉS]]),"")</f>
        <v/>
      </c>
    </row>
    <row r="63" spans="2:11" x14ac:dyDescent="0.25">
      <c r="B63" s="7" t="str">
        <f ca="1">IF(LoanIsGood,IF(ROW()-ROW(PaymentSchedule[[#Headers],[Nº. DE PAGO]])&gt;Numero_De_Pagos_Programados,"",ROW()-ROW(PaymentSchedule[[#Headers],[Nº. DE PAGO]])),"")</f>
        <v/>
      </c>
      <c r="C6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3" s="10" t="str">
        <f ca="1">IF(PaymentSchedule[[#This Row],[Nº. DE PAGO]]&lt;&gt;"",Pago_Programado,"")</f>
        <v/>
      </c>
      <c r="F6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3" s="10" t="str">
        <f ca="1">IF(PaymentSchedule[[#This Row],[Nº. DE PAGO]]&lt;&gt;"",PaymentSchedule[[#This Row],[IMPORTE TOTAL DEL PAGO]]-PaymentSchedule[[#This Row],[INTERÉS]],"")</f>
        <v/>
      </c>
      <c r="I63" s="10" t="str">
        <f ca="1">IF(PaymentSchedule[[#This Row],[Nº. DE PAGO]]&lt;&gt;"",PaymentSchedule[[#This Row],[SALDO INICIAL]]*(Tasa_De_Interes_Anual/Numero_De_Pagos_Por_Año),"")</f>
        <v/>
      </c>
      <c r="J6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3" s="10" t="str">
        <f ca="1">IF(PaymentSchedule[[#This Row],[Nº. DE PAGO]]&lt;&gt;"",SUM(INDEX(PaymentSchedule[INTERÉS],1,1):PaymentSchedule[[#This Row],[INTERÉS]]),"")</f>
        <v/>
      </c>
    </row>
    <row r="64" spans="2:11" x14ac:dyDescent="0.25">
      <c r="B64" s="7" t="str">
        <f ca="1">IF(LoanIsGood,IF(ROW()-ROW(PaymentSchedule[[#Headers],[Nº. DE PAGO]])&gt;Numero_De_Pagos_Programados,"",ROW()-ROW(PaymentSchedule[[#Headers],[Nº. DE PAGO]])),"")</f>
        <v/>
      </c>
      <c r="C6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4" s="10" t="str">
        <f ca="1">IF(PaymentSchedule[[#This Row],[Nº. DE PAGO]]&lt;&gt;"",Pago_Programado,"")</f>
        <v/>
      </c>
      <c r="F6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4" s="10" t="str">
        <f ca="1">IF(PaymentSchedule[[#This Row],[Nº. DE PAGO]]&lt;&gt;"",PaymentSchedule[[#This Row],[IMPORTE TOTAL DEL PAGO]]-PaymentSchedule[[#This Row],[INTERÉS]],"")</f>
        <v/>
      </c>
      <c r="I64" s="10" t="str">
        <f ca="1">IF(PaymentSchedule[[#This Row],[Nº. DE PAGO]]&lt;&gt;"",PaymentSchedule[[#This Row],[SALDO INICIAL]]*(Tasa_De_Interes_Anual/Numero_De_Pagos_Por_Año),"")</f>
        <v/>
      </c>
      <c r="J6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4" s="10" t="str">
        <f ca="1">IF(PaymentSchedule[[#This Row],[Nº. DE PAGO]]&lt;&gt;"",SUM(INDEX(PaymentSchedule[INTERÉS],1,1):PaymentSchedule[[#This Row],[INTERÉS]]),"")</f>
        <v/>
      </c>
    </row>
    <row r="65" spans="2:11" x14ac:dyDescent="0.25">
      <c r="B65" s="7" t="str">
        <f ca="1">IF(LoanIsGood,IF(ROW()-ROW(PaymentSchedule[[#Headers],[Nº. DE PAGO]])&gt;Numero_De_Pagos_Programados,"",ROW()-ROW(PaymentSchedule[[#Headers],[Nº. DE PAGO]])),"")</f>
        <v/>
      </c>
      <c r="C6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5" s="10" t="str">
        <f ca="1">IF(PaymentSchedule[[#This Row],[Nº. DE PAGO]]&lt;&gt;"",Pago_Programado,"")</f>
        <v/>
      </c>
      <c r="F6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5" s="10" t="str">
        <f ca="1">IF(PaymentSchedule[[#This Row],[Nº. DE PAGO]]&lt;&gt;"",PaymentSchedule[[#This Row],[IMPORTE TOTAL DEL PAGO]]-PaymentSchedule[[#This Row],[INTERÉS]],"")</f>
        <v/>
      </c>
      <c r="I65" s="10" t="str">
        <f ca="1">IF(PaymentSchedule[[#This Row],[Nº. DE PAGO]]&lt;&gt;"",PaymentSchedule[[#This Row],[SALDO INICIAL]]*(Tasa_De_Interes_Anual/Numero_De_Pagos_Por_Año),"")</f>
        <v/>
      </c>
      <c r="J6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5" s="10" t="str">
        <f ca="1">IF(PaymentSchedule[[#This Row],[Nº. DE PAGO]]&lt;&gt;"",SUM(INDEX(PaymentSchedule[INTERÉS],1,1):PaymentSchedule[[#This Row],[INTERÉS]]),"")</f>
        <v/>
      </c>
    </row>
    <row r="66" spans="2:11" x14ac:dyDescent="0.25">
      <c r="B66" s="7" t="str">
        <f ca="1">IF(LoanIsGood,IF(ROW()-ROW(PaymentSchedule[[#Headers],[Nº. DE PAGO]])&gt;Numero_De_Pagos_Programados,"",ROW()-ROW(PaymentSchedule[[#Headers],[Nº. DE PAGO]])),"")</f>
        <v/>
      </c>
      <c r="C6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6" s="10" t="str">
        <f ca="1">IF(PaymentSchedule[[#This Row],[Nº. DE PAGO]]&lt;&gt;"",Pago_Programado,"")</f>
        <v/>
      </c>
      <c r="F6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6" s="10" t="str">
        <f ca="1">IF(PaymentSchedule[[#This Row],[Nº. DE PAGO]]&lt;&gt;"",PaymentSchedule[[#This Row],[IMPORTE TOTAL DEL PAGO]]-PaymentSchedule[[#This Row],[INTERÉS]],"")</f>
        <v/>
      </c>
      <c r="I66" s="10" t="str">
        <f ca="1">IF(PaymentSchedule[[#This Row],[Nº. DE PAGO]]&lt;&gt;"",PaymentSchedule[[#This Row],[SALDO INICIAL]]*(Tasa_De_Interes_Anual/Numero_De_Pagos_Por_Año),"")</f>
        <v/>
      </c>
      <c r="J6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6" s="10" t="str">
        <f ca="1">IF(PaymentSchedule[[#This Row],[Nº. DE PAGO]]&lt;&gt;"",SUM(INDEX(PaymentSchedule[INTERÉS],1,1):PaymentSchedule[[#This Row],[INTERÉS]]),"")</f>
        <v/>
      </c>
    </row>
    <row r="67" spans="2:11" x14ac:dyDescent="0.25">
      <c r="B67" s="7" t="str">
        <f ca="1">IF(LoanIsGood,IF(ROW()-ROW(PaymentSchedule[[#Headers],[Nº. DE PAGO]])&gt;Numero_De_Pagos_Programados,"",ROW()-ROW(PaymentSchedule[[#Headers],[Nº. DE PAGO]])),"")</f>
        <v/>
      </c>
      <c r="C6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7" s="10" t="str">
        <f ca="1">IF(PaymentSchedule[[#This Row],[Nº. DE PAGO]]&lt;&gt;"",Pago_Programado,"")</f>
        <v/>
      </c>
      <c r="F6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7" s="10" t="str">
        <f ca="1">IF(PaymentSchedule[[#This Row],[Nº. DE PAGO]]&lt;&gt;"",PaymentSchedule[[#This Row],[IMPORTE TOTAL DEL PAGO]]-PaymentSchedule[[#This Row],[INTERÉS]],"")</f>
        <v/>
      </c>
      <c r="I67" s="10" t="str">
        <f ca="1">IF(PaymentSchedule[[#This Row],[Nº. DE PAGO]]&lt;&gt;"",PaymentSchedule[[#This Row],[SALDO INICIAL]]*(Tasa_De_Interes_Anual/Numero_De_Pagos_Por_Año),"")</f>
        <v/>
      </c>
      <c r="J6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7" s="10" t="str">
        <f ca="1">IF(PaymentSchedule[[#This Row],[Nº. DE PAGO]]&lt;&gt;"",SUM(INDEX(PaymentSchedule[INTERÉS],1,1):PaymentSchedule[[#This Row],[INTERÉS]]),"")</f>
        <v/>
      </c>
    </row>
    <row r="68" spans="2:11" x14ac:dyDescent="0.25">
      <c r="B68" s="7" t="str">
        <f ca="1">IF(LoanIsGood,IF(ROW()-ROW(PaymentSchedule[[#Headers],[Nº. DE PAGO]])&gt;Numero_De_Pagos_Programados,"",ROW()-ROW(PaymentSchedule[[#Headers],[Nº. DE PAGO]])),"")</f>
        <v/>
      </c>
      <c r="C6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8" s="10" t="str">
        <f ca="1">IF(PaymentSchedule[[#This Row],[Nº. DE PAGO]]&lt;&gt;"",Pago_Programado,"")</f>
        <v/>
      </c>
      <c r="F6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8" s="10" t="str">
        <f ca="1">IF(PaymentSchedule[[#This Row],[Nº. DE PAGO]]&lt;&gt;"",PaymentSchedule[[#This Row],[IMPORTE TOTAL DEL PAGO]]-PaymentSchedule[[#This Row],[INTERÉS]],"")</f>
        <v/>
      </c>
      <c r="I68" s="10" t="str">
        <f ca="1">IF(PaymentSchedule[[#This Row],[Nº. DE PAGO]]&lt;&gt;"",PaymentSchedule[[#This Row],[SALDO INICIAL]]*(Tasa_De_Interes_Anual/Numero_De_Pagos_Por_Año),"")</f>
        <v/>
      </c>
      <c r="J6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8" s="10" t="str">
        <f ca="1">IF(PaymentSchedule[[#This Row],[Nº. DE PAGO]]&lt;&gt;"",SUM(INDEX(PaymentSchedule[INTERÉS],1,1):PaymentSchedule[[#This Row],[INTERÉS]]),"")</f>
        <v/>
      </c>
    </row>
    <row r="69" spans="2:11" x14ac:dyDescent="0.25">
      <c r="B69" s="7" t="str">
        <f ca="1">IF(LoanIsGood,IF(ROW()-ROW(PaymentSchedule[[#Headers],[Nº. DE PAGO]])&gt;Numero_De_Pagos_Programados,"",ROW()-ROW(PaymentSchedule[[#Headers],[Nº. DE PAGO]])),"")</f>
        <v/>
      </c>
      <c r="C6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6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69" s="10" t="str">
        <f ca="1">IF(PaymentSchedule[[#This Row],[Nº. DE PAGO]]&lt;&gt;"",Pago_Programado,"")</f>
        <v/>
      </c>
      <c r="F6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6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69" s="10" t="str">
        <f ca="1">IF(PaymentSchedule[[#This Row],[Nº. DE PAGO]]&lt;&gt;"",PaymentSchedule[[#This Row],[IMPORTE TOTAL DEL PAGO]]-PaymentSchedule[[#This Row],[INTERÉS]],"")</f>
        <v/>
      </c>
      <c r="I69" s="10" t="str">
        <f ca="1">IF(PaymentSchedule[[#This Row],[Nº. DE PAGO]]&lt;&gt;"",PaymentSchedule[[#This Row],[SALDO INICIAL]]*(Tasa_De_Interes_Anual/Numero_De_Pagos_Por_Año),"")</f>
        <v/>
      </c>
      <c r="J6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69" s="10" t="str">
        <f ca="1">IF(PaymentSchedule[[#This Row],[Nº. DE PAGO]]&lt;&gt;"",SUM(INDEX(PaymentSchedule[INTERÉS],1,1):PaymentSchedule[[#This Row],[INTERÉS]]),"")</f>
        <v/>
      </c>
    </row>
    <row r="70" spans="2:11" x14ac:dyDescent="0.25">
      <c r="B70" s="7" t="str">
        <f ca="1">IF(LoanIsGood,IF(ROW()-ROW(PaymentSchedule[[#Headers],[Nº. DE PAGO]])&gt;Numero_De_Pagos_Programados,"",ROW()-ROW(PaymentSchedule[[#Headers],[Nº. DE PAGO]])),"")</f>
        <v/>
      </c>
      <c r="C7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0" s="10" t="str">
        <f ca="1">IF(PaymentSchedule[[#This Row],[Nº. DE PAGO]]&lt;&gt;"",Pago_Programado,"")</f>
        <v/>
      </c>
      <c r="F7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0" s="10" t="str">
        <f ca="1">IF(PaymentSchedule[[#This Row],[Nº. DE PAGO]]&lt;&gt;"",PaymentSchedule[[#This Row],[IMPORTE TOTAL DEL PAGO]]-PaymentSchedule[[#This Row],[INTERÉS]],"")</f>
        <v/>
      </c>
      <c r="I70" s="10" t="str">
        <f ca="1">IF(PaymentSchedule[[#This Row],[Nº. DE PAGO]]&lt;&gt;"",PaymentSchedule[[#This Row],[SALDO INICIAL]]*(Tasa_De_Interes_Anual/Numero_De_Pagos_Por_Año),"")</f>
        <v/>
      </c>
      <c r="J7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0" s="10" t="str">
        <f ca="1">IF(PaymentSchedule[[#This Row],[Nº. DE PAGO]]&lt;&gt;"",SUM(INDEX(PaymentSchedule[INTERÉS],1,1):PaymentSchedule[[#This Row],[INTERÉS]]),"")</f>
        <v/>
      </c>
    </row>
    <row r="71" spans="2:11" x14ac:dyDescent="0.25">
      <c r="B71" s="7" t="str">
        <f ca="1">IF(LoanIsGood,IF(ROW()-ROW(PaymentSchedule[[#Headers],[Nº. DE PAGO]])&gt;Numero_De_Pagos_Programados,"",ROW()-ROW(PaymentSchedule[[#Headers],[Nº. DE PAGO]])),"")</f>
        <v/>
      </c>
      <c r="C7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1" s="10" t="str">
        <f ca="1">IF(PaymentSchedule[[#This Row],[Nº. DE PAGO]]&lt;&gt;"",Pago_Programado,"")</f>
        <v/>
      </c>
      <c r="F7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1" s="10" t="str">
        <f ca="1">IF(PaymentSchedule[[#This Row],[Nº. DE PAGO]]&lt;&gt;"",PaymentSchedule[[#This Row],[IMPORTE TOTAL DEL PAGO]]-PaymentSchedule[[#This Row],[INTERÉS]],"")</f>
        <v/>
      </c>
      <c r="I71" s="10" t="str">
        <f ca="1">IF(PaymentSchedule[[#This Row],[Nº. DE PAGO]]&lt;&gt;"",PaymentSchedule[[#This Row],[SALDO INICIAL]]*(Tasa_De_Interes_Anual/Numero_De_Pagos_Por_Año),"")</f>
        <v/>
      </c>
      <c r="J7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1" s="10" t="str">
        <f ca="1">IF(PaymentSchedule[[#This Row],[Nº. DE PAGO]]&lt;&gt;"",SUM(INDEX(PaymentSchedule[INTERÉS],1,1):PaymentSchedule[[#This Row],[INTERÉS]]),"")</f>
        <v/>
      </c>
    </row>
    <row r="72" spans="2:11" x14ac:dyDescent="0.25">
      <c r="B72" s="7" t="str">
        <f ca="1">IF(LoanIsGood,IF(ROW()-ROW(PaymentSchedule[[#Headers],[Nº. DE PAGO]])&gt;Numero_De_Pagos_Programados,"",ROW()-ROW(PaymentSchedule[[#Headers],[Nº. DE PAGO]])),"")</f>
        <v/>
      </c>
      <c r="C7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2" s="10" t="str">
        <f ca="1">IF(PaymentSchedule[[#This Row],[Nº. DE PAGO]]&lt;&gt;"",Pago_Programado,"")</f>
        <v/>
      </c>
      <c r="F7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2" s="10" t="str">
        <f ca="1">IF(PaymentSchedule[[#This Row],[Nº. DE PAGO]]&lt;&gt;"",PaymentSchedule[[#This Row],[IMPORTE TOTAL DEL PAGO]]-PaymentSchedule[[#This Row],[INTERÉS]],"")</f>
        <v/>
      </c>
      <c r="I72" s="10" t="str">
        <f ca="1">IF(PaymentSchedule[[#This Row],[Nº. DE PAGO]]&lt;&gt;"",PaymentSchedule[[#This Row],[SALDO INICIAL]]*(Tasa_De_Interes_Anual/Numero_De_Pagos_Por_Año),"")</f>
        <v/>
      </c>
      <c r="J7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2" s="10" t="str">
        <f ca="1">IF(PaymentSchedule[[#This Row],[Nº. DE PAGO]]&lt;&gt;"",SUM(INDEX(PaymentSchedule[INTERÉS],1,1):PaymentSchedule[[#This Row],[INTERÉS]]),"")</f>
        <v/>
      </c>
    </row>
    <row r="73" spans="2:11" x14ac:dyDescent="0.25">
      <c r="B73" s="7" t="str">
        <f ca="1">IF(LoanIsGood,IF(ROW()-ROW(PaymentSchedule[[#Headers],[Nº. DE PAGO]])&gt;Numero_De_Pagos_Programados,"",ROW()-ROW(PaymentSchedule[[#Headers],[Nº. DE PAGO]])),"")</f>
        <v/>
      </c>
      <c r="C7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3" s="10" t="str">
        <f ca="1">IF(PaymentSchedule[[#This Row],[Nº. DE PAGO]]&lt;&gt;"",Pago_Programado,"")</f>
        <v/>
      </c>
      <c r="F7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3" s="10" t="str">
        <f ca="1">IF(PaymentSchedule[[#This Row],[Nº. DE PAGO]]&lt;&gt;"",PaymentSchedule[[#This Row],[IMPORTE TOTAL DEL PAGO]]-PaymentSchedule[[#This Row],[INTERÉS]],"")</f>
        <v/>
      </c>
      <c r="I73" s="10" t="str">
        <f ca="1">IF(PaymentSchedule[[#This Row],[Nº. DE PAGO]]&lt;&gt;"",PaymentSchedule[[#This Row],[SALDO INICIAL]]*(Tasa_De_Interes_Anual/Numero_De_Pagos_Por_Año),"")</f>
        <v/>
      </c>
      <c r="J7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3" s="10" t="str">
        <f ca="1">IF(PaymentSchedule[[#This Row],[Nº. DE PAGO]]&lt;&gt;"",SUM(INDEX(PaymentSchedule[INTERÉS],1,1):PaymentSchedule[[#This Row],[INTERÉS]]),"")</f>
        <v/>
      </c>
    </row>
    <row r="74" spans="2:11" x14ac:dyDescent="0.25">
      <c r="B74" s="7" t="str">
        <f ca="1">IF(LoanIsGood,IF(ROW()-ROW(PaymentSchedule[[#Headers],[Nº. DE PAGO]])&gt;Numero_De_Pagos_Programados,"",ROW()-ROW(PaymentSchedule[[#Headers],[Nº. DE PAGO]])),"")</f>
        <v/>
      </c>
      <c r="C7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4" s="10" t="str">
        <f ca="1">IF(PaymentSchedule[[#This Row],[Nº. DE PAGO]]&lt;&gt;"",Pago_Programado,"")</f>
        <v/>
      </c>
      <c r="F7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4" s="10" t="str">
        <f ca="1">IF(PaymentSchedule[[#This Row],[Nº. DE PAGO]]&lt;&gt;"",PaymentSchedule[[#This Row],[IMPORTE TOTAL DEL PAGO]]-PaymentSchedule[[#This Row],[INTERÉS]],"")</f>
        <v/>
      </c>
      <c r="I74" s="10" t="str">
        <f ca="1">IF(PaymentSchedule[[#This Row],[Nº. DE PAGO]]&lt;&gt;"",PaymentSchedule[[#This Row],[SALDO INICIAL]]*(Tasa_De_Interes_Anual/Numero_De_Pagos_Por_Año),"")</f>
        <v/>
      </c>
      <c r="J7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4" s="10" t="str">
        <f ca="1">IF(PaymentSchedule[[#This Row],[Nº. DE PAGO]]&lt;&gt;"",SUM(INDEX(PaymentSchedule[INTERÉS],1,1):PaymentSchedule[[#This Row],[INTERÉS]]),"")</f>
        <v/>
      </c>
    </row>
    <row r="75" spans="2:11" x14ac:dyDescent="0.25">
      <c r="B75" s="7" t="str">
        <f ca="1">IF(LoanIsGood,IF(ROW()-ROW(PaymentSchedule[[#Headers],[Nº. DE PAGO]])&gt;Numero_De_Pagos_Programados,"",ROW()-ROW(PaymentSchedule[[#Headers],[Nº. DE PAGO]])),"")</f>
        <v/>
      </c>
      <c r="C7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5" s="10" t="str">
        <f ca="1">IF(PaymentSchedule[[#This Row],[Nº. DE PAGO]]&lt;&gt;"",Pago_Programado,"")</f>
        <v/>
      </c>
      <c r="F7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5" s="10" t="str">
        <f ca="1">IF(PaymentSchedule[[#This Row],[Nº. DE PAGO]]&lt;&gt;"",PaymentSchedule[[#This Row],[IMPORTE TOTAL DEL PAGO]]-PaymentSchedule[[#This Row],[INTERÉS]],"")</f>
        <v/>
      </c>
      <c r="I75" s="10" t="str">
        <f ca="1">IF(PaymentSchedule[[#This Row],[Nº. DE PAGO]]&lt;&gt;"",PaymentSchedule[[#This Row],[SALDO INICIAL]]*(Tasa_De_Interes_Anual/Numero_De_Pagos_Por_Año),"")</f>
        <v/>
      </c>
      <c r="J7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5" s="10" t="str">
        <f ca="1">IF(PaymentSchedule[[#This Row],[Nº. DE PAGO]]&lt;&gt;"",SUM(INDEX(PaymentSchedule[INTERÉS],1,1):PaymentSchedule[[#This Row],[INTERÉS]]),"")</f>
        <v/>
      </c>
    </row>
    <row r="76" spans="2:11" x14ac:dyDescent="0.25">
      <c r="B76" s="7" t="str">
        <f ca="1">IF(LoanIsGood,IF(ROW()-ROW(PaymentSchedule[[#Headers],[Nº. DE PAGO]])&gt;Numero_De_Pagos_Programados,"",ROW()-ROW(PaymentSchedule[[#Headers],[Nº. DE PAGO]])),"")</f>
        <v/>
      </c>
      <c r="C7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6" s="10" t="str">
        <f ca="1">IF(PaymentSchedule[[#This Row],[Nº. DE PAGO]]&lt;&gt;"",Pago_Programado,"")</f>
        <v/>
      </c>
      <c r="F7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6" s="10" t="str">
        <f ca="1">IF(PaymentSchedule[[#This Row],[Nº. DE PAGO]]&lt;&gt;"",PaymentSchedule[[#This Row],[IMPORTE TOTAL DEL PAGO]]-PaymentSchedule[[#This Row],[INTERÉS]],"")</f>
        <v/>
      </c>
      <c r="I76" s="10" t="str">
        <f ca="1">IF(PaymentSchedule[[#This Row],[Nº. DE PAGO]]&lt;&gt;"",PaymentSchedule[[#This Row],[SALDO INICIAL]]*(Tasa_De_Interes_Anual/Numero_De_Pagos_Por_Año),"")</f>
        <v/>
      </c>
      <c r="J7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6" s="10" t="str">
        <f ca="1">IF(PaymentSchedule[[#This Row],[Nº. DE PAGO]]&lt;&gt;"",SUM(INDEX(PaymentSchedule[INTERÉS],1,1):PaymentSchedule[[#This Row],[INTERÉS]]),"")</f>
        <v/>
      </c>
    </row>
    <row r="77" spans="2:11" x14ac:dyDescent="0.25">
      <c r="B77" s="7" t="str">
        <f ca="1">IF(LoanIsGood,IF(ROW()-ROW(PaymentSchedule[[#Headers],[Nº. DE PAGO]])&gt;Numero_De_Pagos_Programados,"",ROW()-ROW(PaymentSchedule[[#Headers],[Nº. DE PAGO]])),"")</f>
        <v/>
      </c>
      <c r="C7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7" s="10" t="str">
        <f ca="1">IF(PaymentSchedule[[#This Row],[Nº. DE PAGO]]&lt;&gt;"",Pago_Programado,"")</f>
        <v/>
      </c>
      <c r="F7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7" s="10" t="str">
        <f ca="1">IF(PaymentSchedule[[#This Row],[Nº. DE PAGO]]&lt;&gt;"",PaymentSchedule[[#This Row],[IMPORTE TOTAL DEL PAGO]]-PaymentSchedule[[#This Row],[INTERÉS]],"")</f>
        <v/>
      </c>
      <c r="I77" s="10" t="str">
        <f ca="1">IF(PaymentSchedule[[#This Row],[Nº. DE PAGO]]&lt;&gt;"",PaymentSchedule[[#This Row],[SALDO INICIAL]]*(Tasa_De_Interes_Anual/Numero_De_Pagos_Por_Año),"")</f>
        <v/>
      </c>
      <c r="J7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7" s="10" t="str">
        <f ca="1">IF(PaymentSchedule[[#This Row],[Nº. DE PAGO]]&lt;&gt;"",SUM(INDEX(PaymentSchedule[INTERÉS],1,1):PaymentSchedule[[#This Row],[INTERÉS]]),"")</f>
        <v/>
      </c>
    </row>
    <row r="78" spans="2:11" x14ac:dyDescent="0.25">
      <c r="B78" s="7" t="str">
        <f ca="1">IF(LoanIsGood,IF(ROW()-ROW(PaymentSchedule[[#Headers],[Nº. DE PAGO]])&gt;Numero_De_Pagos_Programados,"",ROW()-ROW(PaymentSchedule[[#Headers],[Nº. DE PAGO]])),"")</f>
        <v/>
      </c>
      <c r="C7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8" s="10" t="str">
        <f ca="1">IF(PaymentSchedule[[#This Row],[Nº. DE PAGO]]&lt;&gt;"",Pago_Programado,"")</f>
        <v/>
      </c>
      <c r="F7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8" s="10" t="str">
        <f ca="1">IF(PaymentSchedule[[#This Row],[Nº. DE PAGO]]&lt;&gt;"",PaymentSchedule[[#This Row],[IMPORTE TOTAL DEL PAGO]]-PaymentSchedule[[#This Row],[INTERÉS]],"")</f>
        <v/>
      </c>
      <c r="I78" s="10" t="str">
        <f ca="1">IF(PaymentSchedule[[#This Row],[Nº. DE PAGO]]&lt;&gt;"",PaymentSchedule[[#This Row],[SALDO INICIAL]]*(Tasa_De_Interes_Anual/Numero_De_Pagos_Por_Año),"")</f>
        <v/>
      </c>
      <c r="J7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8" s="10" t="str">
        <f ca="1">IF(PaymentSchedule[[#This Row],[Nº. DE PAGO]]&lt;&gt;"",SUM(INDEX(PaymentSchedule[INTERÉS],1,1):PaymentSchedule[[#This Row],[INTERÉS]]),"")</f>
        <v/>
      </c>
    </row>
    <row r="79" spans="2:11" x14ac:dyDescent="0.25">
      <c r="B79" s="7" t="str">
        <f ca="1">IF(LoanIsGood,IF(ROW()-ROW(PaymentSchedule[[#Headers],[Nº. DE PAGO]])&gt;Numero_De_Pagos_Programados,"",ROW()-ROW(PaymentSchedule[[#Headers],[Nº. DE PAGO]])),"")</f>
        <v/>
      </c>
      <c r="C7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7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79" s="10" t="str">
        <f ca="1">IF(PaymentSchedule[[#This Row],[Nº. DE PAGO]]&lt;&gt;"",Pago_Programado,"")</f>
        <v/>
      </c>
      <c r="F7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7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79" s="10" t="str">
        <f ca="1">IF(PaymentSchedule[[#This Row],[Nº. DE PAGO]]&lt;&gt;"",PaymentSchedule[[#This Row],[IMPORTE TOTAL DEL PAGO]]-PaymentSchedule[[#This Row],[INTERÉS]],"")</f>
        <v/>
      </c>
      <c r="I79" s="10" t="str">
        <f ca="1">IF(PaymentSchedule[[#This Row],[Nº. DE PAGO]]&lt;&gt;"",PaymentSchedule[[#This Row],[SALDO INICIAL]]*(Tasa_De_Interes_Anual/Numero_De_Pagos_Por_Año),"")</f>
        <v/>
      </c>
      <c r="J7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79" s="10" t="str">
        <f ca="1">IF(PaymentSchedule[[#This Row],[Nº. DE PAGO]]&lt;&gt;"",SUM(INDEX(PaymentSchedule[INTERÉS],1,1):PaymentSchedule[[#This Row],[INTERÉS]]),"")</f>
        <v/>
      </c>
    </row>
    <row r="80" spans="2:11" x14ac:dyDescent="0.25">
      <c r="B80" s="7" t="str">
        <f ca="1">IF(LoanIsGood,IF(ROW()-ROW(PaymentSchedule[[#Headers],[Nº. DE PAGO]])&gt;Numero_De_Pagos_Programados,"",ROW()-ROW(PaymentSchedule[[#Headers],[Nº. DE PAGO]])),"")</f>
        <v/>
      </c>
      <c r="C8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0" s="10" t="str">
        <f ca="1">IF(PaymentSchedule[[#This Row],[Nº. DE PAGO]]&lt;&gt;"",Pago_Programado,"")</f>
        <v/>
      </c>
      <c r="F8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0" s="10" t="str">
        <f ca="1">IF(PaymentSchedule[[#This Row],[Nº. DE PAGO]]&lt;&gt;"",PaymentSchedule[[#This Row],[IMPORTE TOTAL DEL PAGO]]-PaymentSchedule[[#This Row],[INTERÉS]],"")</f>
        <v/>
      </c>
      <c r="I80" s="10" t="str">
        <f ca="1">IF(PaymentSchedule[[#This Row],[Nº. DE PAGO]]&lt;&gt;"",PaymentSchedule[[#This Row],[SALDO INICIAL]]*(Tasa_De_Interes_Anual/Numero_De_Pagos_Por_Año),"")</f>
        <v/>
      </c>
      <c r="J8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0" s="10" t="str">
        <f ca="1">IF(PaymentSchedule[[#This Row],[Nº. DE PAGO]]&lt;&gt;"",SUM(INDEX(PaymentSchedule[INTERÉS],1,1):PaymentSchedule[[#This Row],[INTERÉS]]),"")</f>
        <v/>
      </c>
    </row>
    <row r="81" spans="2:11" x14ac:dyDescent="0.25">
      <c r="B81" s="7" t="str">
        <f ca="1">IF(LoanIsGood,IF(ROW()-ROW(PaymentSchedule[[#Headers],[Nº. DE PAGO]])&gt;Numero_De_Pagos_Programados,"",ROW()-ROW(PaymentSchedule[[#Headers],[Nº. DE PAGO]])),"")</f>
        <v/>
      </c>
      <c r="C8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1" s="10" t="str">
        <f ca="1">IF(PaymentSchedule[[#This Row],[Nº. DE PAGO]]&lt;&gt;"",Pago_Programado,"")</f>
        <v/>
      </c>
      <c r="F8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1" s="10" t="str">
        <f ca="1">IF(PaymentSchedule[[#This Row],[Nº. DE PAGO]]&lt;&gt;"",PaymentSchedule[[#This Row],[IMPORTE TOTAL DEL PAGO]]-PaymentSchedule[[#This Row],[INTERÉS]],"")</f>
        <v/>
      </c>
      <c r="I81" s="10" t="str">
        <f ca="1">IF(PaymentSchedule[[#This Row],[Nº. DE PAGO]]&lt;&gt;"",PaymentSchedule[[#This Row],[SALDO INICIAL]]*(Tasa_De_Interes_Anual/Numero_De_Pagos_Por_Año),"")</f>
        <v/>
      </c>
      <c r="J8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1" s="10" t="str">
        <f ca="1">IF(PaymentSchedule[[#This Row],[Nº. DE PAGO]]&lt;&gt;"",SUM(INDEX(PaymentSchedule[INTERÉS],1,1):PaymentSchedule[[#This Row],[INTERÉS]]),"")</f>
        <v/>
      </c>
    </row>
    <row r="82" spans="2:11" x14ac:dyDescent="0.25">
      <c r="B82" s="7" t="str">
        <f ca="1">IF(LoanIsGood,IF(ROW()-ROW(PaymentSchedule[[#Headers],[Nº. DE PAGO]])&gt;Numero_De_Pagos_Programados,"",ROW()-ROW(PaymentSchedule[[#Headers],[Nº. DE PAGO]])),"")</f>
        <v/>
      </c>
      <c r="C8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2" s="10" t="str">
        <f ca="1">IF(PaymentSchedule[[#This Row],[Nº. DE PAGO]]&lt;&gt;"",Pago_Programado,"")</f>
        <v/>
      </c>
      <c r="F8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2" s="10" t="str">
        <f ca="1">IF(PaymentSchedule[[#This Row],[Nº. DE PAGO]]&lt;&gt;"",PaymentSchedule[[#This Row],[IMPORTE TOTAL DEL PAGO]]-PaymentSchedule[[#This Row],[INTERÉS]],"")</f>
        <v/>
      </c>
      <c r="I82" s="10" t="str">
        <f ca="1">IF(PaymentSchedule[[#This Row],[Nº. DE PAGO]]&lt;&gt;"",PaymentSchedule[[#This Row],[SALDO INICIAL]]*(Tasa_De_Interes_Anual/Numero_De_Pagos_Por_Año),"")</f>
        <v/>
      </c>
      <c r="J8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2" s="10" t="str">
        <f ca="1">IF(PaymentSchedule[[#This Row],[Nº. DE PAGO]]&lt;&gt;"",SUM(INDEX(PaymentSchedule[INTERÉS],1,1):PaymentSchedule[[#This Row],[INTERÉS]]),"")</f>
        <v/>
      </c>
    </row>
    <row r="83" spans="2:11" x14ac:dyDescent="0.25">
      <c r="B83" s="7" t="str">
        <f ca="1">IF(LoanIsGood,IF(ROW()-ROW(PaymentSchedule[[#Headers],[Nº. DE PAGO]])&gt;Numero_De_Pagos_Programados,"",ROW()-ROW(PaymentSchedule[[#Headers],[Nº. DE PAGO]])),"")</f>
        <v/>
      </c>
      <c r="C8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3" s="10" t="str">
        <f ca="1">IF(PaymentSchedule[[#This Row],[Nº. DE PAGO]]&lt;&gt;"",Pago_Programado,"")</f>
        <v/>
      </c>
      <c r="F8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3" s="10" t="str">
        <f ca="1">IF(PaymentSchedule[[#This Row],[Nº. DE PAGO]]&lt;&gt;"",PaymentSchedule[[#This Row],[IMPORTE TOTAL DEL PAGO]]-PaymentSchedule[[#This Row],[INTERÉS]],"")</f>
        <v/>
      </c>
      <c r="I83" s="10" t="str">
        <f ca="1">IF(PaymentSchedule[[#This Row],[Nº. DE PAGO]]&lt;&gt;"",PaymentSchedule[[#This Row],[SALDO INICIAL]]*(Tasa_De_Interes_Anual/Numero_De_Pagos_Por_Año),"")</f>
        <v/>
      </c>
      <c r="J8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3" s="10" t="str">
        <f ca="1">IF(PaymentSchedule[[#This Row],[Nº. DE PAGO]]&lt;&gt;"",SUM(INDEX(PaymentSchedule[INTERÉS],1,1):PaymentSchedule[[#This Row],[INTERÉS]]),"")</f>
        <v/>
      </c>
    </row>
    <row r="84" spans="2:11" x14ac:dyDescent="0.25">
      <c r="B84" s="7" t="str">
        <f ca="1">IF(LoanIsGood,IF(ROW()-ROW(PaymentSchedule[[#Headers],[Nº. DE PAGO]])&gt;Numero_De_Pagos_Programados,"",ROW()-ROW(PaymentSchedule[[#Headers],[Nº. DE PAGO]])),"")</f>
        <v/>
      </c>
      <c r="C8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4" s="10" t="str">
        <f ca="1">IF(PaymentSchedule[[#This Row],[Nº. DE PAGO]]&lt;&gt;"",Pago_Programado,"")</f>
        <v/>
      </c>
      <c r="F8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4" s="10" t="str">
        <f ca="1">IF(PaymentSchedule[[#This Row],[Nº. DE PAGO]]&lt;&gt;"",PaymentSchedule[[#This Row],[IMPORTE TOTAL DEL PAGO]]-PaymentSchedule[[#This Row],[INTERÉS]],"")</f>
        <v/>
      </c>
      <c r="I84" s="10" t="str">
        <f ca="1">IF(PaymentSchedule[[#This Row],[Nº. DE PAGO]]&lt;&gt;"",PaymentSchedule[[#This Row],[SALDO INICIAL]]*(Tasa_De_Interes_Anual/Numero_De_Pagos_Por_Año),"")</f>
        <v/>
      </c>
      <c r="J8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4" s="10" t="str">
        <f ca="1">IF(PaymentSchedule[[#This Row],[Nº. DE PAGO]]&lt;&gt;"",SUM(INDEX(PaymentSchedule[INTERÉS],1,1):PaymentSchedule[[#This Row],[INTERÉS]]),"")</f>
        <v/>
      </c>
    </row>
    <row r="85" spans="2:11" x14ac:dyDescent="0.25">
      <c r="B85" s="7" t="str">
        <f ca="1">IF(LoanIsGood,IF(ROW()-ROW(PaymentSchedule[[#Headers],[Nº. DE PAGO]])&gt;Numero_De_Pagos_Programados,"",ROW()-ROW(PaymentSchedule[[#Headers],[Nº. DE PAGO]])),"")</f>
        <v/>
      </c>
      <c r="C8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5" s="10" t="str">
        <f ca="1">IF(PaymentSchedule[[#This Row],[Nº. DE PAGO]]&lt;&gt;"",Pago_Programado,"")</f>
        <v/>
      </c>
      <c r="F8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5" s="10" t="str">
        <f ca="1">IF(PaymentSchedule[[#This Row],[Nº. DE PAGO]]&lt;&gt;"",PaymentSchedule[[#This Row],[IMPORTE TOTAL DEL PAGO]]-PaymentSchedule[[#This Row],[INTERÉS]],"")</f>
        <v/>
      </c>
      <c r="I85" s="10" t="str">
        <f ca="1">IF(PaymentSchedule[[#This Row],[Nº. DE PAGO]]&lt;&gt;"",PaymentSchedule[[#This Row],[SALDO INICIAL]]*(Tasa_De_Interes_Anual/Numero_De_Pagos_Por_Año),"")</f>
        <v/>
      </c>
      <c r="J8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5" s="10" t="str">
        <f ca="1">IF(PaymentSchedule[[#This Row],[Nº. DE PAGO]]&lt;&gt;"",SUM(INDEX(PaymentSchedule[INTERÉS],1,1):PaymentSchedule[[#This Row],[INTERÉS]]),"")</f>
        <v/>
      </c>
    </row>
    <row r="86" spans="2:11" x14ac:dyDescent="0.25">
      <c r="B86" s="7" t="str">
        <f ca="1">IF(LoanIsGood,IF(ROW()-ROW(PaymentSchedule[[#Headers],[Nº. DE PAGO]])&gt;Numero_De_Pagos_Programados,"",ROW()-ROW(PaymentSchedule[[#Headers],[Nº. DE PAGO]])),"")</f>
        <v/>
      </c>
      <c r="C8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6" s="10" t="str">
        <f ca="1">IF(PaymentSchedule[[#This Row],[Nº. DE PAGO]]&lt;&gt;"",Pago_Programado,"")</f>
        <v/>
      </c>
      <c r="F8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6" s="10" t="str">
        <f ca="1">IF(PaymentSchedule[[#This Row],[Nº. DE PAGO]]&lt;&gt;"",PaymentSchedule[[#This Row],[IMPORTE TOTAL DEL PAGO]]-PaymentSchedule[[#This Row],[INTERÉS]],"")</f>
        <v/>
      </c>
      <c r="I86" s="10" t="str">
        <f ca="1">IF(PaymentSchedule[[#This Row],[Nº. DE PAGO]]&lt;&gt;"",PaymentSchedule[[#This Row],[SALDO INICIAL]]*(Tasa_De_Interes_Anual/Numero_De_Pagos_Por_Año),"")</f>
        <v/>
      </c>
      <c r="J8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6" s="10" t="str">
        <f ca="1">IF(PaymentSchedule[[#This Row],[Nº. DE PAGO]]&lt;&gt;"",SUM(INDEX(PaymentSchedule[INTERÉS],1,1):PaymentSchedule[[#This Row],[INTERÉS]]),"")</f>
        <v/>
      </c>
    </row>
    <row r="87" spans="2:11" x14ac:dyDescent="0.25">
      <c r="B87" s="7" t="str">
        <f ca="1">IF(LoanIsGood,IF(ROW()-ROW(PaymentSchedule[[#Headers],[Nº. DE PAGO]])&gt;Numero_De_Pagos_Programados,"",ROW()-ROW(PaymentSchedule[[#Headers],[Nº. DE PAGO]])),"")</f>
        <v/>
      </c>
      <c r="C8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7" s="10" t="str">
        <f ca="1">IF(PaymentSchedule[[#This Row],[Nº. DE PAGO]]&lt;&gt;"",Pago_Programado,"")</f>
        <v/>
      </c>
      <c r="F8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7" s="10" t="str">
        <f ca="1">IF(PaymentSchedule[[#This Row],[Nº. DE PAGO]]&lt;&gt;"",PaymentSchedule[[#This Row],[IMPORTE TOTAL DEL PAGO]]-PaymentSchedule[[#This Row],[INTERÉS]],"")</f>
        <v/>
      </c>
      <c r="I87" s="10" t="str">
        <f ca="1">IF(PaymentSchedule[[#This Row],[Nº. DE PAGO]]&lt;&gt;"",PaymentSchedule[[#This Row],[SALDO INICIAL]]*(Tasa_De_Interes_Anual/Numero_De_Pagos_Por_Año),"")</f>
        <v/>
      </c>
      <c r="J8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7" s="10" t="str">
        <f ca="1">IF(PaymentSchedule[[#This Row],[Nº. DE PAGO]]&lt;&gt;"",SUM(INDEX(PaymentSchedule[INTERÉS],1,1):PaymentSchedule[[#This Row],[INTERÉS]]),"")</f>
        <v/>
      </c>
    </row>
    <row r="88" spans="2:11" x14ac:dyDescent="0.25">
      <c r="B88" s="7" t="str">
        <f ca="1">IF(LoanIsGood,IF(ROW()-ROW(PaymentSchedule[[#Headers],[Nº. DE PAGO]])&gt;Numero_De_Pagos_Programados,"",ROW()-ROW(PaymentSchedule[[#Headers],[Nº. DE PAGO]])),"")</f>
        <v/>
      </c>
      <c r="C8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8" s="10" t="str">
        <f ca="1">IF(PaymentSchedule[[#This Row],[Nº. DE PAGO]]&lt;&gt;"",Pago_Programado,"")</f>
        <v/>
      </c>
      <c r="F8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8" s="10" t="str">
        <f ca="1">IF(PaymentSchedule[[#This Row],[Nº. DE PAGO]]&lt;&gt;"",PaymentSchedule[[#This Row],[IMPORTE TOTAL DEL PAGO]]-PaymentSchedule[[#This Row],[INTERÉS]],"")</f>
        <v/>
      </c>
      <c r="I88" s="10" t="str">
        <f ca="1">IF(PaymentSchedule[[#This Row],[Nº. DE PAGO]]&lt;&gt;"",PaymentSchedule[[#This Row],[SALDO INICIAL]]*(Tasa_De_Interes_Anual/Numero_De_Pagos_Por_Año),"")</f>
        <v/>
      </c>
      <c r="J8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8" s="10" t="str">
        <f ca="1">IF(PaymentSchedule[[#This Row],[Nº. DE PAGO]]&lt;&gt;"",SUM(INDEX(PaymentSchedule[INTERÉS],1,1):PaymentSchedule[[#This Row],[INTERÉS]]),"")</f>
        <v/>
      </c>
    </row>
    <row r="89" spans="2:11" x14ac:dyDescent="0.25">
      <c r="B89" s="7" t="str">
        <f ca="1">IF(LoanIsGood,IF(ROW()-ROW(PaymentSchedule[[#Headers],[Nº. DE PAGO]])&gt;Numero_De_Pagos_Programados,"",ROW()-ROW(PaymentSchedule[[#Headers],[Nº. DE PAGO]])),"")</f>
        <v/>
      </c>
      <c r="C8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8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89" s="10" t="str">
        <f ca="1">IF(PaymentSchedule[[#This Row],[Nº. DE PAGO]]&lt;&gt;"",Pago_Programado,"")</f>
        <v/>
      </c>
      <c r="F8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8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89" s="10" t="str">
        <f ca="1">IF(PaymentSchedule[[#This Row],[Nº. DE PAGO]]&lt;&gt;"",PaymentSchedule[[#This Row],[IMPORTE TOTAL DEL PAGO]]-PaymentSchedule[[#This Row],[INTERÉS]],"")</f>
        <v/>
      </c>
      <c r="I89" s="10" t="str">
        <f ca="1">IF(PaymentSchedule[[#This Row],[Nº. DE PAGO]]&lt;&gt;"",PaymentSchedule[[#This Row],[SALDO INICIAL]]*(Tasa_De_Interes_Anual/Numero_De_Pagos_Por_Año),"")</f>
        <v/>
      </c>
      <c r="J8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89" s="10" t="str">
        <f ca="1">IF(PaymentSchedule[[#This Row],[Nº. DE PAGO]]&lt;&gt;"",SUM(INDEX(PaymentSchedule[INTERÉS],1,1):PaymentSchedule[[#This Row],[INTERÉS]]),"")</f>
        <v/>
      </c>
    </row>
    <row r="90" spans="2:11" x14ac:dyDescent="0.25">
      <c r="B90" s="7" t="str">
        <f ca="1">IF(LoanIsGood,IF(ROW()-ROW(PaymentSchedule[[#Headers],[Nº. DE PAGO]])&gt;Numero_De_Pagos_Programados,"",ROW()-ROW(PaymentSchedule[[#Headers],[Nº. DE PAGO]])),"")</f>
        <v/>
      </c>
      <c r="C9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0" s="10" t="str">
        <f ca="1">IF(PaymentSchedule[[#This Row],[Nº. DE PAGO]]&lt;&gt;"",Pago_Programado,"")</f>
        <v/>
      </c>
      <c r="F9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0" s="10" t="str">
        <f ca="1">IF(PaymentSchedule[[#This Row],[Nº. DE PAGO]]&lt;&gt;"",PaymentSchedule[[#This Row],[IMPORTE TOTAL DEL PAGO]]-PaymentSchedule[[#This Row],[INTERÉS]],"")</f>
        <v/>
      </c>
      <c r="I90" s="10" t="str">
        <f ca="1">IF(PaymentSchedule[[#This Row],[Nº. DE PAGO]]&lt;&gt;"",PaymentSchedule[[#This Row],[SALDO INICIAL]]*(Tasa_De_Interes_Anual/Numero_De_Pagos_Por_Año),"")</f>
        <v/>
      </c>
      <c r="J9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0" s="10" t="str">
        <f ca="1">IF(PaymentSchedule[[#This Row],[Nº. DE PAGO]]&lt;&gt;"",SUM(INDEX(PaymentSchedule[INTERÉS],1,1):PaymentSchedule[[#This Row],[INTERÉS]]),"")</f>
        <v/>
      </c>
    </row>
    <row r="91" spans="2:11" x14ac:dyDescent="0.25">
      <c r="B91" s="7" t="str">
        <f ca="1">IF(LoanIsGood,IF(ROW()-ROW(PaymentSchedule[[#Headers],[Nº. DE PAGO]])&gt;Numero_De_Pagos_Programados,"",ROW()-ROW(PaymentSchedule[[#Headers],[Nº. DE PAGO]])),"")</f>
        <v/>
      </c>
      <c r="C9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1" s="10" t="str">
        <f ca="1">IF(PaymentSchedule[[#This Row],[Nº. DE PAGO]]&lt;&gt;"",Pago_Programado,"")</f>
        <v/>
      </c>
      <c r="F9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1" s="10" t="str">
        <f ca="1">IF(PaymentSchedule[[#This Row],[Nº. DE PAGO]]&lt;&gt;"",PaymentSchedule[[#This Row],[IMPORTE TOTAL DEL PAGO]]-PaymentSchedule[[#This Row],[INTERÉS]],"")</f>
        <v/>
      </c>
      <c r="I91" s="10" t="str">
        <f ca="1">IF(PaymentSchedule[[#This Row],[Nº. DE PAGO]]&lt;&gt;"",PaymentSchedule[[#This Row],[SALDO INICIAL]]*(Tasa_De_Interes_Anual/Numero_De_Pagos_Por_Año),"")</f>
        <v/>
      </c>
      <c r="J9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1" s="10" t="str">
        <f ca="1">IF(PaymentSchedule[[#This Row],[Nº. DE PAGO]]&lt;&gt;"",SUM(INDEX(PaymentSchedule[INTERÉS],1,1):PaymentSchedule[[#This Row],[INTERÉS]]),"")</f>
        <v/>
      </c>
    </row>
    <row r="92" spans="2:11" x14ac:dyDescent="0.25">
      <c r="B92" s="7" t="str">
        <f ca="1">IF(LoanIsGood,IF(ROW()-ROW(PaymentSchedule[[#Headers],[Nº. DE PAGO]])&gt;Numero_De_Pagos_Programados,"",ROW()-ROW(PaymentSchedule[[#Headers],[Nº. DE PAGO]])),"")</f>
        <v/>
      </c>
      <c r="C9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2" s="10" t="str">
        <f ca="1">IF(PaymentSchedule[[#This Row],[Nº. DE PAGO]]&lt;&gt;"",Pago_Programado,"")</f>
        <v/>
      </c>
      <c r="F9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2" s="10" t="str">
        <f ca="1">IF(PaymentSchedule[[#This Row],[Nº. DE PAGO]]&lt;&gt;"",PaymentSchedule[[#This Row],[IMPORTE TOTAL DEL PAGO]]-PaymentSchedule[[#This Row],[INTERÉS]],"")</f>
        <v/>
      </c>
      <c r="I92" s="10" t="str">
        <f ca="1">IF(PaymentSchedule[[#This Row],[Nº. DE PAGO]]&lt;&gt;"",PaymentSchedule[[#This Row],[SALDO INICIAL]]*(Tasa_De_Interes_Anual/Numero_De_Pagos_Por_Año),"")</f>
        <v/>
      </c>
      <c r="J9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2" s="10" t="str">
        <f ca="1">IF(PaymentSchedule[[#This Row],[Nº. DE PAGO]]&lt;&gt;"",SUM(INDEX(PaymentSchedule[INTERÉS],1,1):PaymentSchedule[[#This Row],[INTERÉS]]),"")</f>
        <v/>
      </c>
    </row>
    <row r="93" spans="2:11" x14ac:dyDescent="0.25">
      <c r="B93" s="7" t="str">
        <f ca="1">IF(LoanIsGood,IF(ROW()-ROW(PaymentSchedule[[#Headers],[Nº. DE PAGO]])&gt;Numero_De_Pagos_Programados,"",ROW()-ROW(PaymentSchedule[[#Headers],[Nº. DE PAGO]])),"")</f>
        <v/>
      </c>
      <c r="C9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3" s="10" t="str">
        <f ca="1">IF(PaymentSchedule[[#This Row],[Nº. DE PAGO]]&lt;&gt;"",Pago_Programado,"")</f>
        <v/>
      </c>
      <c r="F9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3" s="10" t="str">
        <f ca="1">IF(PaymentSchedule[[#This Row],[Nº. DE PAGO]]&lt;&gt;"",PaymentSchedule[[#This Row],[IMPORTE TOTAL DEL PAGO]]-PaymentSchedule[[#This Row],[INTERÉS]],"")</f>
        <v/>
      </c>
      <c r="I93" s="10" t="str">
        <f ca="1">IF(PaymentSchedule[[#This Row],[Nº. DE PAGO]]&lt;&gt;"",PaymentSchedule[[#This Row],[SALDO INICIAL]]*(Tasa_De_Interes_Anual/Numero_De_Pagos_Por_Año),"")</f>
        <v/>
      </c>
      <c r="J9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3" s="10" t="str">
        <f ca="1">IF(PaymentSchedule[[#This Row],[Nº. DE PAGO]]&lt;&gt;"",SUM(INDEX(PaymentSchedule[INTERÉS],1,1):PaymentSchedule[[#This Row],[INTERÉS]]),"")</f>
        <v/>
      </c>
    </row>
    <row r="94" spans="2:11" x14ac:dyDescent="0.25">
      <c r="B94" s="7" t="str">
        <f ca="1">IF(LoanIsGood,IF(ROW()-ROW(PaymentSchedule[[#Headers],[Nº. DE PAGO]])&gt;Numero_De_Pagos_Programados,"",ROW()-ROW(PaymentSchedule[[#Headers],[Nº. DE PAGO]])),"")</f>
        <v/>
      </c>
      <c r="C9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4" s="10" t="str">
        <f ca="1">IF(PaymentSchedule[[#This Row],[Nº. DE PAGO]]&lt;&gt;"",Pago_Programado,"")</f>
        <v/>
      </c>
      <c r="F9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4" s="10" t="str">
        <f ca="1">IF(PaymentSchedule[[#This Row],[Nº. DE PAGO]]&lt;&gt;"",PaymentSchedule[[#This Row],[IMPORTE TOTAL DEL PAGO]]-PaymentSchedule[[#This Row],[INTERÉS]],"")</f>
        <v/>
      </c>
      <c r="I94" s="10" t="str">
        <f ca="1">IF(PaymentSchedule[[#This Row],[Nº. DE PAGO]]&lt;&gt;"",PaymentSchedule[[#This Row],[SALDO INICIAL]]*(Tasa_De_Interes_Anual/Numero_De_Pagos_Por_Año),"")</f>
        <v/>
      </c>
      <c r="J9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4" s="10" t="str">
        <f ca="1">IF(PaymentSchedule[[#This Row],[Nº. DE PAGO]]&lt;&gt;"",SUM(INDEX(PaymentSchedule[INTERÉS],1,1):PaymentSchedule[[#This Row],[INTERÉS]]),"")</f>
        <v/>
      </c>
    </row>
    <row r="95" spans="2:11" x14ac:dyDescent="0.25">
      <c r="B95" s="7" t="str">
        <f ca="1">IF(LoanIsGood,IF(ROW()-ROW(PaymentSchedule[[#Headers],[Nº. DE PAGO]])&gt;Numero_De_Pagos_Programados,"",ROW()-ROW(PaymentSchedule[[#Headers],[Nº. DE PAGO]])),"")</f>
        <v/>
      </c>
      <c r="C9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5" s="10" t="str">
        <f ca="1">IF(PaymentSchedule[[#This Row],[Nº. DE PAGO]]&lt;&gt;"",Pago_Programado,"")</f>
        <v/>
      </c>
      <c r="F9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5" s="10" t="str">
        <f ca="1">IF(PaymentSchedule[[#This Row],[Nº. DE PAGO]]&lt;&gt;"",PaymentSchedule[[#This Row],[IMPORTE TOTAL DEL PAGO]]-PaymentSchedule[[#This Row],[INTERÉS]],"")</f>
        <v/>
      </c>
      <c r="I95" s="10" t="str">
        <f ca="1">IF(PaymentSchedule[[#This Row],[Nº. DE PAGO]]&lt;&gt;"",PaymentSchedule[[#This Row],[SALDO INICIAL]]*(Tasa_De_Interes_Anual/Numero_De_Pagos_Por_Año),"")</f>
        <v/>
      </c>
      <c r="J9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5" s="10" t="str">
        <f ca="1">IF(PaymentSchedule[[#This Row],[Nº. DE PAGO]]&lt;&gt;"",SUM(INDEX(PaymentSchedule[INTERÉS],1,1):PaymentSchedule[[#This Row],[INTERÉS]]),"")</f>
        <v/>
      </c>
    </row>
    <row r="96" spans="2:11" x14ac:dyDescent="0.25">
      <c r="B96" s="7" t="str">
        <f ca="1">IF(LoanIsGood,IF(ROW()-ROW(PaymentSchedule[[#Headers],[Nº. DE PAGO]])&gt;Numero_De_Pagos_Programados,"",ROW()-ROW(PaymentSchedule[[#Headers],[Nº. DE PAGO]])),"")</f>
        <v/>
      </c>
      <c r="C9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6" s="10" t="str">
        <f ca="1">IF(PaymentSchedule[[#This Row],[Nº. DE PAGO]]&lt;&gt;"",Pago_Programado,"")</f>
        <v/>
      </c>
      <c r="F9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6" s="10" t="str">
        <f ca="1">IF(PaymentSchedule[[#This Row],[Nº. DE PAGO]]&lt;&gt;"",PaymentSchedule[[#This Row],[IMPORTE TOTAL DEL PAGO]]-PaymentSchedule[[#This Row],[INTERÉS]],"")</f>
        <v/>
      </c>
      <c r="I96" s="10" t="str">
        <f ca="1">IF(PaymentSchedule[[#This Row],[Nº. DE PAGO]]&lt;&gt;"",PaymentSchedule[[#This Row],[SALDO INICIAL]]*(Tasa_De_Interes_Anual/Numero_De_Pagos_Por_Año),"")</f>
        <v/>
      </c>
      <c r="J9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6" s="10" t="str">
        <f ca="1">IF(PaymentSchedule[[#This Row],[Nº. DE PAGO]]&lt;&gt;"",SUM(INDEX(PaymentSchedule[INTERÉS],1,1):PaymentSchedule[[#This Row],[INTERÉS]]),"")</f>
        <v/>
      </c>
    </row>
    <row r="97" spans="2:11" x14ac:dyDescent="0.25">
      <c r="B97" s="7" t="str">
        <f ca="1">IF(LoanIsGood,IF(ROW()-ROW(PaymentSchedule[[#Headers],[Nº. DE PAGO]])&gt;Numero_De_Pagos_Programados,"",ROW()-ROW(PaymentSchedule[[#Headers],[Nº. DE PAGO]])),"")</f>
        <v/>
      </c>
      <c r="C9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7" s="10" t="str">
        <f ca="1">IF(PaymentSchedule[[#This Row],[Nº. DE PAGO]]&lt;&gt;"",Pago_Programado,"")</f>
        <v/>
      </c>
      <c r="F9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7" s="10" t="str">
        <f ca="1">IF(PaymentSchedule[[#This Row],[Nº. DE PAGO]]&lt;&gt;"",PaymentSchedule[[#This Row],[IMPORTE TOTAL DEL PAGO]]-PaymentSchedule[[#This Row],[INTERÉS]],"")</f>
        <v/>
      </c>
      <c r="I97" s="10" t="str">
        <f ca="1">IF(PaymentSchedule[[#This Row],[Nº. DE PAGO]]&lt;&gt;"",PaymentSchedule[[#This Row],[SALDO INICIAL]]*(Tasa_De_Interes_Anual/Numero_De_Pagos_Por_Año),"")</f>
        <v/>
      </c>
      <c r="J9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7" s="10" t="str">
        <f ca="1">IF(PaymentSchedule[[#This Row],[Nº. DE PAGO]]&lt;&gt;"",SUM(INDEX(PaymentSchedule[INTERÉS],1,1):PaymentSchedule[[#This Row],[INTERÉS]]),"")</f>
        <v/>
      </c>
    </row>
    <row r="98" spans="2:11" x14ac:dyDescent="0.25">
      <c r="B98" s="7" t="str">
        <f ca="1">IF(LoanIsGood,IF(ROW()-ROW(PaymentSchedule[[#Headers],[Nº. DE PAGO]])&gt;Numero_De_Pagos_Programados,"",ROW()-ROW(PaymentSchedule[[#Headers],[Nº. DE PAGO]])),"")</f>
        <v/>
      </c>
      <c r="C9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8" s="10" t="str">
        <f ca="1">IF(PaymentSchedule[[#This Row],[Nº. DE PAGO]]&lt;&gt;"",Pago_Programado,"")</f>
        <v/>
      </c>
      <c r="F9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8" s="10" t="str">
        <f ca="1">IF(PaymentSchedule[[#This Row],[Nº. DE PAGO]]&lt;&gt;"",PaymentSchedule[[#This Row],[IMPORTE TOTAL DEL PAGO]]-PaymentSchedule[[#This Row],[INTERÉS]],"")</f>
        <v/>
      </c>
      <c r="I98" s="10" t="str">
        <f ca="1">IF(PaymentSchedule[[#This Row],[Nº. DE PAGO]]&lt;&gt;"",PaymentSchedule[[#This Row],[SALDO INICIAL]]*(Tasa_De_Interes_Anual/Numero_De_Pagos_Por_Año),"")</f>
        <v/>
      </c>
      <c r="J9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8" s="10" t="str">
        <f ca="1">IF(PaymentSchedule[[#This Row],[Nº. DE PAGO]]&lt;&gt;"",SUM(INDEX(PaymentSchedule[INTERÉS],1,1):PaymentSchedule[[#This Row],[INTERÉS]]),"")</f>
        <v/>
      </c>
    </row>
    <row r="99" spans="2:11" x14ac:dyDescent="0.25">
      <c r="B99" s="7" t="str">
        <f ca="1">IF(LoanIsGood,IF(ROW()-ROW(PaymentSchedule[[#Headers],[Nº. DE PAGO]])&gt;Numero_De_Pagos_Programados,"",ROW()-ROW(PaymentSchedule[[#Headers],[Nº. DE PAGO]])),"")</f>
        <v/>
      </c>
      <c r="C9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9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99" s="10" t="str">
        <f ca="1">IF(PaymentSchedule[[#This Row],[Nº. DE PAGO]]&lt;&gt;"",Pago_Programado,"")</f>
        <v/>
      </c>
      <c r="F9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9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99" s="10" t="str">
        <f ca="1">IF(PaymentSchedule[[#This Row],[Nº. DE PAGO]]&lt;&gt;"",PaymentSchedule[[#This Row],[IMPORTE TOTAL DEL PAGO]]-PaymentSchedule[[#This Row],[INTERÉS]],"")</f>
        <v/>
      </c>
      <c r="I99" s="10" t="str">
        <f ca="1">IF(PaymentSchedule[[#This Row],[Nº. DE PAGO]]&lt;&gt;"",PaymentSchedule[[#This Row],[SALDO INICIAL]]*(Tasa_De_Interes_Anual/Numero_De_Pagos_Por_Año),"")</f>
        <v/>
      </c>
      <c r="J9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99" s="10" t="str">
        <f ca="1">IF(PaymentSchedule[[#This Row],[Nº. DE PAGO]]&lt;&gt;"",SUM(INDEX(PaymentSchedule[INTERÉS],1,1):PaymentSchedule[[#This Row],[INTERÉS]]),"")</f>
        <v/>
      </c>
    </row>
    <row r="100" spans="2:11" x14ac:dyDescent="0.25">
      <c r="B100" s="7" t="str">
        <f ca="1">IF(LoanIsGood,IF(ROW()-ROW(PaymentSchedule[[#Headers],[Nº. DE PAGO]])&gt;Numero_De_Pagos_Programados,"",ROW()-ROW(PaymentSchedule[[#Headers],[Nº. DE PAGO]])),"")</f>
        <v/>
      </c>
      <c r="C10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0" s="10" t="str">
        <f ca="1">IF(PaymentSchedule[[#This Row],[Nº. DE PAGO]]&lt;&gt;"",Pago_Programado,"")</f>
        <v/>
      </c>
      <c r="F10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0" s="10" t="str">
        <f ca="1">IF(PaymentSchedule[[#This Row],[Nº. DE PAGO]]&lt;&gt;"",PaymentSchedule[[#This Row],[IMPORTE TOTAL DEL PAGO]]-PaymentSchedule[[#This Row],[INTERÉS]],"")</f>
        <v/>
      </c>
      <c r="I100" s="10" t="str">
        <f ca="1">IF(PaymentSchedule[[#This Row],[Nº. DE PAGO]]&lt;&gt;"",PaymentSchedule[[#This Row],[SALDO INICIAL]]*(Tasa_De_Interes_Anual/Numero_De_Pagos_Por_Año),"")</f>
        <v/>
      </c>
      <c r="J10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0" s="10" t="str">
        <f ca="1">IF(PaymentSchedule[[#This Row],[Nº. DE PAGO]]&lt;&gt;"",SUM(INDEX(PaymentSchedule[INTERÉS],1,1):PaymentSchedule[[#This Row],[INTERÉS]]),"")</f>
        <v/>
      </c>
    </row>
    <row r="101" spans="2:11" x14ac:dyDescent="0.25">
      <c r="B101" s="7" t="str">
        <f ca="1">IF(LoanIsGood,IF(ROW()-ROW(PaymentSchedule[[#Headers],[Nº. DE PAGO]])&gt;Numero_De_Pagos_Programados,"",ROW()-ROW(PaymentSchedule[[#Headers],[Nº. DE PAGO]])),"")</f>
        <v/>
      </c>
      <c r="C10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1" s="10" t="str">
        <f ca="1">IF(PaymentSchedule[[#This Row],[Nº. DE PAGO]]&lt;&gt;"",Pago_Programado,"")</f>
        <v/>
      </c>
      <c r="F10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1" s="10" t="str">
        <f ca="1">IF(PaymentSchedule[[#This Row],[Nº. DE PAGO]]&lt;&gt;"",PaymentSchedule[[#This Row],[IMPORTE TOTAL DEL PAGO]]-PaymentSchedule[[#This Row],[INTERÉS]],"")</f>
        <v/>
      </c>
      <c r="I101" s="10" t="str">
        <f ca="1">IF(PaymentSchedule[[#This Row],[Nº. DE PAGO]]&lt;&gt;"",PaymentSchedule[[#This Row],[SALDO INICIAL]]*(Tasa_De_Interes_Anual/Numero_De_Pagos_Por_Año),"")</f>
        <v/>
      </c>
      <c r="J10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1" s="10" t="str">
        <f ca="1">IF(PaymentSchedule[[#This Row],[Nº. DE PAGO]]&lt;&gt;"",SUM(INDEX(PaymentSchedule[INTERÉS],1,1):PaymentSchedule[[#This Row],[INTERÉS]]),"")</f>
        <v/>
      </c>
    </row>
    <row r="102" spans="2:11" x14ac:dyDescent="0.25">
      <c r="B102" s="7" t="str">
        <f ca="1">IF(LoanIsGood,IF(ROW()-ROW(PaymentSchedule[[#Headers],[Nº. DE PAGO]])&gt;Numero_De_Pagos_Programados,"",ROW()-ROW(PaymentSchedule[[#Headers],[Nº. DE PAGO]])),"")</f>
        <v/>
      </c>
      <c r="C10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2" s="10" t="str">
        <f ca="1">IF(PaymentSchedule[[#This Row],[Nº. DE PAGO]]&lt;&gt;"",Pago_Programado,"")</f>
        <v/>
      </c>
      <c r="F10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2" s="10" t="str">
        <f ca="1">IF(PaymentSchedule[[#This Row],[Nº. DE PAGO]]&lt;&gt;"",PaymentSchedule[[#This Row],[IMPORTE TOTAL DEL PAGO]]-PaymentSchedule[[#This Row],[INTERÉS]],"")</f>
        <v/>
      </c>
      <c r="I102" s="10" t="str">
        <f ca="1">IF(PaymentSchedule[[#This Row],[Nº. DE PAGO]]&lt;&gt;"",PaymentSchedule[[#This Row],[SALDO INICIAL]]*(Tasa_De_Interes_Anual/Numero_De_Pagos_Por_Año),"")</f>
        <v/>
      </c>
      <c r="J10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2" s="10" t="str">
        <f ca="1">IF(PaymentSchedule[[#This Row],[Nº. DE PAGO]]&lt;&gt;"",SUM(INDEX(PaymentSchedule[INTERÉS],1,1):PaymentSchedule[[#This Row],[INTERÉS]]),"")</f>
        <v/>
      </c>
    </row>
    <row r="103" spans="2:11" x14ac:dyDescent="0.25">
      <c r="B103" s="7" t="str">
        <f ca="1">IF(LoanIsGood,IF(ROW()-ROW(PaymentSchedule[[#Headers],[Nº. DE PAGO]])&gt;Numero_De_Pagos_Programados,"",ROW()-ROW(PaymentSchedule[[#Headers],[Nº. DE PAGO]])),"")</f>
        <v/>
      </c>
      <c r="C10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3" s="10" t="str">
        <f ca="1">IF(PaymentSchedule[[#This Row],[Nº. DE PAGO]]&lt;&gt;"",Pago_Programado,"")</f>
        <v/>
      </c>
      <c r="F10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3" s="10" t="str">
        <f ca="1">IF(PaymentSchedule[[#This Row],[Nº. DE PAGO]]&lt;&gt;"",PaymentSchedule[[#This Row],[IMPORTE TOTAL DEL PAGO]]-PaymentSchedule[[#This Row],[INTERÉS]],"")</f>
        <v/>
      </c>
      <c r="I103" s="10" t="str">
        <f ca="1">IF(PaymentSchedule[[#This Row],[Nº. DE PAGO]]&lt;&gt;"",PaymentSchedule[[#This Row],[SALDO INICIAL]]*(Tasa_De_Interes_Anual/Numero_De_Pagos_Por_Año),"")</f>
        <v/>
      </c>
      <c r="J10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3" s="10" t="str">
        <f ca="1">IF(PaymentSchedule[[#This Row],[Nº. DE PAGO]]&lt;&gt;"",SUM(INDEX(PaymentSchedule[INTERÉS],1,1):PaymentSchedule[[#This Row],[INTERÉS]]),"")</f>
        <v/>
      </c>
    </row>
    <row r="104" spans="2:11" x14ac:dyDescent="0.25">
      <c r="B104" s="7" t="str">
        <f ca="1">IF(LoanIsGood,IF(ROW()-ROW(PaymentSchedule[[#Headers],[Nº. DE PAGO]])&gt;Numero_De_Pagos_Programados,"",ROW()-ROW(PaymentSchedule[[#Headers],[Nº. DE PAGO]])),"")</f>
        <v/>
      </c>
      <c r="C10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4" s="10" t="str">
        <f ca="1">IF(PaymentSchedule[[#This Row],[Nº. DE PAGO]]&lt;&gt;"",Pago_Programado,"")</f>
        <v/>
      </c>
      <c r="F10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4" s="10" t="str">
        <f ca="1">IF(PaymentSchedule[[#This Row],[Nº. DE PAGO]]&lt;&gt;"",PaymentSchedule[[#This Row],[IMPORTE TOTAL DEL PAGO]]-PaymentSchedule[[#This Row],[INTERÉS]],"")</f>
        <v/>
      </c>
      <c r="I104" s="10" t="str">
        <f ca="1">IF(PaymentSchedule[[#This Row],[Nº. DE PAGO]]&lt;&gt;"",PaymentSchedule[[#This Row],[SALDO INICIAL]]*(Tasa_De_Interes_Anual/Numero_De_Pagos_Por_Año),"")</f>
        <v/>
      </c>
      <c r="J10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4" s="10" t="str">
        <f ca="1">IF(PaymentSchedule[[#This Row],[Nº. DE PAGO]]&lt;&gt;"",SUM(INDEX(PaymentSchedule[INTERÉS],1,1):PaymentSchedule[[#This Row],[INTERÉS]]),"")</f>
        <v/>
      </c>
    </row>
    <row r="105" spans="2:11" x14ac:dyDescent="0.25">
      <c r="B105" s="7" t="str">
        <f ca="1">IF(LoanIsGood,IF(ROW()-ROW(PaymentSchedule[[#Headers],[Nº. DE PAGO]])&gt;Numero_De_Pagos_Programados,"",ROW()-ROW(PaymentSchedule[[#Headers],[Nº. DE PAGO]])),"")</f>
        <v/>
      </c>
      <c r="C10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5" s="10" t="str">
        <f ca="1">IF(PaymentSchedule[[#This Row],[Nº. DE PAGO]]&lt;&gt;"",Pago_Programado,"")</f>
        <v/>
      </c>
      <c r="F10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5" s="10" t="str">
        <f ca="1">IF(PaymentSchedule[[#This Row],[Nº. DE PAGO]]&lt;&gt;"",PaymentSchedule[[#This Row],[IMPORTE TOTAL DEL PAGO]]-PaymentSchedule[[#This Row],[INTERÉS]],"")</f>
        <v/>
      </c>
      <c r="I105" s="10" t="str">
        <f ca="1">IF(PaymentSchedule[[#This Row],[Nº. DE PAGO]]&lt;&gt;"",PaymentSchedule[[#This Row],[SALDO INICIAL]]*(Tasa_De_Interes_Anual/Numero_De_Pagos_Por_Año),"")</f>
        <v/>
      </c>
      <c r="J10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5" s="10" t="str">
        <f ca="1">IF(PaymentSchedule[[#This Row],[Nº. DE PAGO]]&lt;&gt;"",SUM(INDEX(PaymentSchedule[INTERÉS],1,1):PaymentSchedule[[#This Row],[INTERÉS]]),"")</f>
        <v/>
      </c>
    </row>
    <row r="106" spans="2:11" x14ac:dyDescent="0.25">
      <c r="B106" s="7" t="str">
        <f ca="1">IF(LoanIsGood,IF(ROW()-ROW(PaymentSchedule[[#Headers],[Nº. DE PAGO]])&gt;Numero_De_Pagos_Programados,"",ROW()-ROW(PaymentSchedule[[#Headers],[Nº. DE PAGO]])),"")</f>
        <v/>
      </c>
      <c r="C10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6" s="10" t="str">
        <f ca="1">IF(PaymentSchedule[[#This Row],[Nº. DE PAGO]]&lt;&gt;"",Pago_Programado,"")</f>
        <v/>
      </c>
      <c r="F10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6" s="10" t="str">
        <f ca="1">IF(PaymentSchedule[[#This Row],[Nº. DE PAGO]]&lt;&gt;"",PaymentSchedule[[#This Row],[IMPORTE TOTAL DEL PAGO]]-PaymentSchedule[[#This Row],[INTERÉS]],"")</f>
        <v/>
      </c>
      <c r="I106" s="10" t="str">
        <f ca="1">IF(PaymentSchedule[[#This Row],[Nº. DE PAGO]]&lt;&gt;"",PaymentSchedule[[#This Row],[SALDO INICIAL]]*(Tasa_De_Interes_Anual/Numero_De_Pagos_Por_Año),"")</f>
        <v/>
      </c>
      <c r="J10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6" s="10" t="str">
        <f ca="1">IF(PaymentSchedule[[#This Row],[Nº. DE PAGO]]&lt;&gt;"",SUM(INDEX(PaymentSchedule[INTERÉS],1,1):PaymentSchedule[[#This Row],[INTERÉS]]),"")</f>
        <v/>
      </c>
    </row>
    <row r="107" spans="2:11" x14ac:dyDescent="0.25">
      <c r="B107" s="7" t="str">
        <f ca="1">IF(LoanIsGood,IF(ROW()-ROW(PaymentSchedule[[#Headers],[Nº. DE PAGO]])&gt;Numero_De_Pagos_Programados,"",ROW()-ROW(PaymentSchedule[[#Headers],[Nº. DE PAGO]])),"")</f>
        <v/>
      </c>
      <c r="C10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7" s="10" t="str">
        <f ca="1">IF(PaymentSchedule[[#This Row],[Nº. DE PAGO]]&lt;&gt;"",Pago_Programado,"")</f>
        <v/>
      </c>
      <c r="F10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7" s="10" t="str">
        <f ca="1">IF(PaymentSchedule[[#This Row],[Nº. DE PAGO]]&lt;&gt;"",PaymentSchedule[[#This Row],[IMPORTE TOTAL DEL PAGO]]-PaymentSchedule[[#This Row],[INTERÉS]],"")</f>
        <v/>
      </c>
      <c r="I107" s="10" t="str">
        <f ca="1">IF(PaymentSchedule[[#This Row],[Nº. DE PAGO]]&lt;&gt;"",PaymentSchedule[[#This Row],[SALDO INICIAL]]*(Tasa_De_Interes_Anual/Numero_De_Pagos_Por_Año),"")</f>
        <v/>
      </c>
      <c r="J10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7" s="10" t="str">
        <f ca="1">IF(PaymentSchedule[[#This Row],[Nº. DE PAGO]]&lt;&gt;"",SUM(INDEX(PaymentSchedule[INTERÉS],1,1):PaymentSchedule[[#This Row],[INTERÉS]]),"")</f>
        <v/>
      </c>
    </row>
    <row r="108" spans="2:11" x14ac:dyDescent="0.25">
      <c r="B108" s="7" t="str">
        <f ca="1">IF(LoanIsGood,IF(ROW()-ROW(PaymentSchedule[[#Headers],[Nº. DE PAGO]])&gt;Numero_De_Pagos_Programados,"",ROW()-ROW(PaymentSchedule[[#Headers],[Nº. DE PAGO]])),"")</f>
        <v/>
      </c>
      <c r="C10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8" s="10" t="str">
        <f ca="1">IF(PaymentSchedule[[#This Row],[Nº. DE PAGO]]&lt;&gt;"",Pago_Programado,"")</f>
        <v/>
      </c>
      <c r="F10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8" s="10" t="str">
        <f ca="1">IF(PaymentSchedule[[#This Row],[Nº. DE PAGO]]&lt;&gt;"",PaymentSchedule[[#This Row],[IMPORTE TOTAL DEL PAGO]]-PaymentSchedule[[#This Row],[INTERÉS]],"")</f>
        <v/>
      </c>
      <c r="I108" s="10" t="str">
        <f ca="1">IF(PaymentSchedule[[#This Row],[Nº. DE PAGO]]&lt;&gt;"",PaymentSchedule[[#This Row],[SALDO INICIAL]]*(Tasa_De_Interes_Anual/Numero_De_Pagos_Por_Año),"")</f>
        <v/>
      </c>
      <c r="J10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8" s="10" t="str">
        <f ca="1">IF(PaymentSchedule[[#This Row],[Nº. DE PAGO]]&lt;&gt;"",SUM(INDEX(PaymentSchedule[INTERÉS],1,1):PaymentSchedule[[#This Row],[INTERÉS]]),"")</f>
        <v/>
      </c>
    </row>
    <row r="109" spans="2:11" x14ac:dyDescent="0.25">
      <c r="B109" s="7" t="str">
        <f ca="1">IF(LoanIsGood,IF(ROW()-ROW(PaymentSchedule[[#Headers],[Nº. DE PAGO]])&gt;Numero_De_Pagos_Programados,"",ROW()-ROW(PaymentSchedule[[#Headers],[Nº. DE PAGO]])),"")</f>
        <v/>
      </c>
      <c r="C10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0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09" s="10" t="str">
        <f ca="1">IF(PaymentSchedule[[#This Row],[Nº. DE PAGO]]&lt;&gt;"",Pago_Programado,"")</f>
        <v/>
      </c>
      <c r="F10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0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09" s="10" t="str">
        <f ca="1">IF(PaymentSchedule[[#This Row],[Nº. DE PAGO]]&lt;&gt;"",PaymentSchedule[[#This Row],[IMPORTE TOTAL DEL PAGO]]-PaymentSchedule[[#This Row],[INTERÉS]],"")</f>
        <v/>
      </c>
      <c r="I109" s="10" t="str">
        <f ca="1">IF(PaymentSchedule[[#This Row],[Nº. DE PAGO]]&lt;&gt;"",PaymentSchedule[[#This Row],[SALDO INICIAL]]*(Tasa_De_Interes_Anual/Numero_De_Pagos_Por_Año),"")</f>
        <v/>
      </c>
      <c r="J10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09" s="10" t="str">
        <f ca="1">IF(PaymentSchedule[[#This Row],[Nº. DE PAGO]]&lt;&gt;"",SUM(INDEX(PaymentSchedule[INTERÉS],1,1):PaymentSchedule[[#This Row],[INTERÉS]]),"")</f>
        <v/>
      </c>
    </row>
    <row r="110" spans="2:11" x14ac:dyDescent="0.25">
      <c r="B110" s="7" t="str">
        <f ca="1">IF(LoanIsGood,IF(ROW()-ROW(PaymentSchedule[[#Headers],[Nº. DE PAGO]])&gt;Numero_De_Pagos_Programados,"",ROW()-ROW(PaymentSchedule[[#Headers],[Nº. DE PAGO]])),"")</f>
        <v/>
      </c>
      <c r="C11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0" s="10" t="str">
        <f ca="1">IF(PaymentSchedule[[#This Row],[Nº. DE PAGO]]&lt;&gt;"",Pago_Programado,"")</f>
        <v/>
      </c>
      <c r="F11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0" s="10" t="str">
        <f ca="1">IF(PaymentSchedule[[#This Row],[Nº. DE PAGO]]&lt;&gt;"",PaymentSchedule[[#This Row],[IMPORTE TOTAL DEL PAGO]]-PaymentSchedule[[#This Row],[INTERÉS]],"")</f>
        <v/>
      </c>
      <c r="I110" s="10" t="str">
        <f ca="1">IF(PaymentSchedule[[#This Row],[Nº. DE PAGO]]&lt;&gt;"",PaymentSchedule[[#This Row],[SALDO INICIAL]]*(Tasa_De_Interes_Anual/Numero_De_Pagos_Por_Año),"")</f>
        <v/>
      </c>
      <c r="J11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0" s="10" t="str">
        <f ca="1">IF(PaymentSchedule[[#This Row],[Nº. DE PAGO]]&lt;&gt;"",SUM(INDEX(PaymentSchedule[INTERÉS],1,1):PaymentSchedule[[#This Row],[INTERÉS]]),"")</f>
        <v/>
      </c>
    </row>
    <row r="111" spans="2:11" x14ac:dyDescent="0.25">
      <c r="B111" s="7" t="str">
        <f ca="1">IF(LoanIsGood,IF(ROW()-ROW(PaymentSchedule[[#Headers],[Nº. DE PAGO]])&gt;Numero_De_Pagos_Programados,"",ROW()-ROW(PaymentSchedule[[#Headers],[Nº. DE PAGO]])),"")</f>
        <v/>
      </c>
      <c r="C11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1" s="10" t="str">
        <f ca="1">IF(PaymentSchedule[[#This Row],[Nº. DE PAGO]]&lt;&gt;"",Pago_Programado,"")</f>
        <v/>
      </c>
      <c r="F11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1" s="10" t="str">
        <f ca="1">IF(PaymentSchedule[[#This Row],[Nº. DE PAGO]]&lt;&gt;"",PaymentSchedule[[#This Row],[IMPORTE TOTAL DEL PAGO]]-PaymentSchedule[[#This Row],[INTERÉS]],"")</f>
        <v/>
      </c>
      <c r="I111" s="10" t="str">
        <f ca="1">IF(PaymentSchedule[[#This Row],[Nº. DE PAGO]]&lt;&gt;"",PaymentSchedule[[#This Row],[SALDO INICIAL]]*(Tasa_De_Interes_Anual/Numero_De_Pagos_Por_Año),"")</f>
        <v/>
      </c>
      <c r="J11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1" s="10" t="str">
        <f ca="1">IF(PaymentSchedule[[#This Row],[Nº. DE PAGO]]&lt;&gt;"",SUM(INDEX(PaymentSchedule[INTERÉS],1,1):PaymentSchedule[[#This Row],[INTERÉS]]),"")</f>
        <v/>
      </c>
    </row>
    <row r="112" spans="2:11" x14ac:dyDescent="0.25">
      <c r="B112" s="7" t="str">
        <f ca="1">IF(LoanIsGood,IF(ROW()-ROW(PaymentSchedule[[#Headers],[Nº. DE PAGO]])&gt;Numero_De_Pagos_Programados,"",ROW()-ROW(PaymentSchedule[[#Headers],[Nº. DE PAGO]])),"")</f>
        <v/>
      </c>
      <c r="C11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2" s="10" t="str">
        <f ca="1">IF(PaymentSchedule[[#This Row],[Nº. DE PAGO]]&lt;&gt;"",Pago_Programado,"")</f>
        <v/>
      </c>
      <c r="F11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2" s="10" t="str">
        <f ca="1">IF(PaymentSchedule[[#This Row],[Nº. DE PAGO]]&lt;&gt;"",PaymentSchedule[[#This Row],[IMPORTE TOTAL DEL PAGO]]-PaymentSchedule[[#This Row],[INTERÉS]],"")</f>
        <v/>
      </c>
      <c r="I112" s="10" t="str">
        <f ca="1">IF(PaymentSchedule[[#This Row],[Nº. DE PAGO]]&lt;&gt;"",PaymentSchedule[[#This Row],[SALDO INICIAL]]*(Tasa_De_Interes_Anual/Numero_De_Pagos_Por_Año),"")</f>
        <v/>
      </c>
      <c r="J11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2" s="10" t="str">
        <f ca="1">IF(PaymentSchedule[[#This Row],[Nº. DE PAGO]]&lt;&gt;"",SUM(INDEX(PaymentSchedule[INTERÉS],1,1):PaymentSchedule[[#This Row],[INTERÉS]]),"")</f>
        <v/>
      </c>
    </row>
    <row r="113" spans="2:11" x14ac:dyDescent="0.25">
      <c r="B113" s="7" t="str">
        <f ca="1">IF(LoanIsGood,IF(ROW()-ROW(PaymentSchedule[[#Headers],[Nº. DE PAGO]])&gt;Numero_De_Pagos_Programados,"",ROW()-ROW(PaymentSchedule[[#Headers],[Nº. DE PAGO]])),"")</f>
        <v/>
      </c>
      <c r="C11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3" s="10" t="str">
        <f ca="1">IF(PaymentSchedule[[#This Row],[Nº. DE PAGO]]&lt;&gt;"",Pago_Programado,"")</f>
        <v/>
      </c>
      <c r="F11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3" s="10" t="str">
        <f ca="1">IF(PaymentSchedule[[#This Row],[Nº. DE PAGO]]&lt;&gt;"",PaymentSchedule[[#This Row],[IMPORTE TOTAL DEL PAGO]]-PaymentSchedule[[#This Row],[INTERÉS]],"")</f>
        <v/>
      </c>
      <c r="I113" s="10" t="str">
        <f ca="1">IF(PaymentSchedule[[#This Row],[Nº. DE PAGO]]&lt;&gt;"",PaymentSchedule[[#This Row],[SALDO INICIAL]]*(Tasa_De_Interes_Anual/Numero_De_Pagos_Por_Año),"")</f>
        <v/>
      </c>
      <c r="J11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3" s="10" t="str">
        <f ca="1">IF(PaymentSchedule[[#This Row],[Nº. DE PAGO]]&lt;&gt;"",SUM(INDEX(PaymentSchedule[INTERÉS],1,1):PaymentSchedule[[#This Row],[INTERÉS]]),"")</f>
        <v/>
      </c>
    </row>
    <row r="114" spans="2:11" x14ac:dyDescent="0.25">
      <c r="B114" s="7" t="str">
        <f ca="1">IF(LoanIsGood,IF(ROW()-ROW(PaymentSchedule[[#Headers],[Nº. DE PAGO]])&gt;Numero_De_Pagos_Programados,"",ROW()-ROW(PaymentSchedule[[#Headers],[Nº. DE PAGO]])),"")</f>
        <v/>
      </c>
      <c r="C11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4" s="10" t="str">
        <f ca="1">IF(PaymentSchedule[[#This Row],[Nº. DE PAGO]]&lt;&gt;"",Pago_Programado,"")</f>
        <v/>
      </c>
      <c r="F11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4" s="10" t="str">
        <f ca="1">IF(PaymentSchedule[[#This Row],[Nº. DE PAGO]]&lt;&gt;"",PaymentSchedule[[#This Row],[IMPORTE TOTAL DEL PAGO]]-PaymentSchedule[[#This Row],[INTERÉS]],"")</f>
        <v/>
      </c>
      <c r="I114" s="10" t="str">
        <f ca="1">IF(PaymentSchedule[[#This Row],[Nº. DE PAGO]]&lt;&gt;"",PaymentSchedule[[#This Row],[SALDO INICIAL]]*(Tasa_De_Interes_Anual/Numero_De_Pagos_Por_Año),"")</f>
        <v/>
      </c>
      <c r="J11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4" s="10" t="str">
        <f ca="1">IF(PaymentSchedule[[#This Row],[Nº. DE PAGO]]&lt;&gt;"",SUM(INDEX(PaymentSchedule[INTERÉS],1,1):PaymentSchedule[[#This Row],[INTERÉS]]),"")</f>
        <v/>
      </c>
    </row>
    <row r="115" spans="2:11" x14ac:dyDescent="0.25">
      <c r="B115" s="7" t="str">
        <f ca="1">IF(LoanIsGood,IF(ROW()-ROW(PaymentSchedule[[#Headers],[Nº. DE PAGO]])&gt;Numero_De_Pagos_Programados,"",ROW()-ROW(PaymentSchedule[[#Headers],[Nº. DE PAGO]])),"")</f>
        <v/>
      </c>
      <c r="C11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5" s="10" t="str">
        <f ca="1">IF(PaymentSchedule[[#This Row],[Nº. DE PAGO]]&lt;&gt;"",Pago_Programado,"")</f>
        <v/>
      </c>
      <c r="F11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5" s="10" t="str">
        <f ca="1">IF(PaymentSchedule[[#This Row],[Nº. DE PAGO]]&lt;&gt;"",PaymentSchedule[[#This Row],[IMPORTE TOTAL DEL PAGO]]-PaymentSchedule[[#This Row],[INTERÉS]],"")</f>
        <v/>
      </c>
      <c r="I115" s="10" t="str">
        <f ca="1">IF(PaymentSchedule[[#This Row],[Nº. DE PAGO]]&lt;&gt;"",PaymentSchedule[[#This Row],[SALDO INICIAL]]*(Tasa_De_Interes_Anual/Numero_De_Pagos_Por_Año),"")</f>
        <v/>
      </c>
      <c r="J11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5" s="10" t="str">
        <f ca="1">IF(PaymentSchedule[[#This Row],[Nº. DE PAGO]]&lt;&gt;"",SUM(INDEX(PaymentSchedule[INTERÉS],1,1):PaymentSchedule[[#This Row],[INTERÉS]]),"")</f>
        <v/>
      </c>
    </row>
    <row r="116" spans="2:11" x14ac:dyDescent="0.25">
      <c r="B116" s="7" t="str">
        <f ca="1">IF(LoanIsGood,IF(ROW()-ROW(PaymentSchedule[[#Headers],[Nº. DE PAGO]])&gt;Numero_De_Pagos_Programados,"",ROW()-ROW(PaymentSchedule[[#Headers],[Nº. DE PAGO]])),"")</f>
        <v/>
      </c>
      <c r="C11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6" s="10" t="str">
        <f ca="1">IF(PaymentSchedule[[#This Row],[Nº. DE PAGO]]&lt;&gt;"",Pago_Programado,"")</f>
        <v/>
      </c>
      <c r="F11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6" s="10" t="str">
        <f ca="1">IF(PaymentSchedule[[#This Row],[Nº. DE PAGO]]&lt;&gt;"",PaymentSchedule[[#This Row],[IMPORTE TOTAL DEL PAGO]]-PaymentSchedule[[#This Row],[INTERÉS]],"")</f>
        <v/>
      </c>
      <c r="I116" s="10" t="str">
        <f ca="1">IF(PaymentSchedule[[#This Row],[Nº. DE PAGO]]&lt;&gt;"",PaymentSchedule[[#This Row],[SALDO INICIAL]]*(Tasa_De_Interes_Anual/Numero_De_Pagos_Por_Año),"")</f>
        <v/>
      </c>
      <c r="J11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6" s="10" t="str">
        <f ca="1">IF(PaymentSchedule[[#This Row],[Nº. DE PAGO]]&lt;&gt;"",SUM(INDEX(PaymentSchedule[INTERÉS],1,1):PaymentSchedule[[#This Row],[INTERÉS]]),"")</f>
        <v/>
      </c>
    </row>
    <row r="117" spans="2:11" x14ac:dyDescent="0.25">
      <c r="B117" s="7" t="str">
        <f ca="1">IF(LoanIsGood,IF(ROW()-ROW(PaymentSchedule[[#Headers],[Nº. DE PAGO]])&gt;Numero_De_Pagos_Programados,"",ROW()-ROW(PaymentSchedule[[#Headers],[Nº. DE PAGO]])),"")</f>
        <v/>
      </c>
      <c r="C11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7" s="10" t="str">
        <f ca="1">IF(PaymentSchedule[[#This Row],[Nº. DE PAGO]]&lt;&gt;"",Pago_Programado,"")</f>
        <v/>
      </c>
      <c r="F11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7" s="10" t="str">
        <f ca="1">IF(PaymentSchedule[[#This Row],[Nº. DE PAGO]]&lt;&gt;"",PaymentSchedule[[#This Row],[IMPORTE TOTAL DEL PAGO]]-PaymentSchedule[[#This Row],[INTERÉS]],"")</f>
        <v/>
      </c>
      <c r="I117" s="10" t="str">
        <f ca="1">IF(PaymentSchedule[[#This Row],[Nº. DE PAGO]]&lt;&gt;"",PaymentSchedule[[#This Row],[SALDO INICIAL]]*(Tasa_De_Interes_Anual/Numero_De_Pagos_Por_Año),"")</f>
        <v/>
      </c>
      <c r="J11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7" s="10" t="str">
        <f ca="1">IF(PaymentSchedule[[#This Row],[Nº. DE PAGO]]&lt;&gt;"",SUM(INDEX(PaymentSchedule[INTERÉS],1,1):PaymentSchedule[[#This Row],[INTERÉS]]),"")</f>
        <v/>
      </c>
    </row>
    <row r="118" spans="2:11" x14ac:dyDescent="0.25">
      <c r="B118" s="7" t="str">
        <f ca="1">IF(LoanIsGood,IF(ROW()-ROW(PaymentSchedule[[#Headers],[Nº. DE PAGO]])&gt;Numero_De_Pagos_Programados,"",ROW()-ROW(PaymentSchedule[[#Headers],[Nº. DE PAGO]])),"")</f>
        <v/>
      </c>
      <c r="C11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8" s="10" t="str">
        <f ca="1">IF(PaymentSchedule[[#This Row],[Nº. DE PAGO]]&lt;&gt;"",Pago_Programado,"")</f>
        <v/>
      </c>
      <c r="F11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8" s="10" t="str">
        <f ca="1">IF(PaymentSchedule[[#This Row],[Nº. DE PAGO]]&lt;&gt;"",PaymentSchedule[[#This Row],[IMPORTE TOTAL DEL PAGO]]-PaymentSchedule[[#This Row],[INTERÉS]],"")</f>
        <v/>
      </c>
      <c r="I118" s="10" t="str">
        <f ca="1">IF(PaymentSchedule[[#This Row],[Nº. DE PAGO]]&lt;&gt;"",PaymentSchedule[[#This Row],[SALDO INICIAL]]*(Tasa_De_Interes_Anual/Numero_De_Pagos_Por_Año),"")</f>
        <v/>
      </c>
      <c r="J11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8" s="10" t="str">
        <f ca="1">IF(PaymentSchedule[[#This Row],[Nº. DE PAGO]]&lt;&gt;"",SUM(INDEX(PaymentSchedule[INTERÉS],1,1):PaymentSchedule[[#This Row],[INTERÉS]]),"")</f>
        <v/>
      </c>
    </row>
    <row r="119" spans="2:11" x14ac:dyDescent="0.25">
      <c r="B119" s="7" t="str">
        <f ca="1">IF(LoanIsGood,IF(ROW()-ROW(PaymentSchedule[[#Headers],[Nº. DE PAGO]])&gt;Numero_De_Pagos_Programados,"",ROW()-ROW(PaymentSchedule[[#Headers],[Nº. DE PAGO]])),"")</f>
        <v/>
      </c>
      <c r="C11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1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19" s="10" t="str">
        <f ca="1">IF(PaymentSchedule[[#This Row],[Nº. DE PAGO]]&lt;&gt;"",Pago_Programado,"")</f>
        <v/>
      </c>
      <c r="F11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1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19" s="10" t="str">
        <f ca="1">IF(PaymentSchedule[[#This Row],[Nº. DE PAGO]]&lt;&gt;"",PaymentSchedule[[#This Row],[IMPORTE TOTAL DEL PAGO]]-PaymentSchedule[[#This Row],[INTERÉS]],"")</f>
        <v/>
      </c>
      <c r="I119" s="10" t="str">
        <f ca="1">IF(PaymentSchedule[[#This Row],[Nº. DE PAGO]]&lt;&gt;"",PaymentSchedule[[#This Row],[SALDO INICIAL]]*(Tasa_De_Interes_Anual/Numero_De_Pagos_Por_Año),"")</f>
        <v/>
      </c>
      <c r="J11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19" s="10" t="str">
        <f ca="1">IF(PaymentSchedule[[#This Row],[Nº. DE PAGO]]&lt;&gt;"",SUM(INDEX(PaymentSchedule[INTERÉS],1,1):PaymentSchedule[[#This Row],[INTERÉS]]),"")</f>
        <v/>
      </c>
    </row>
    <row r="120" spans="2:11" x14ac:dyDescent="0.25">
      <c r="B120" s="7" t="str">
        <f ca="1">IF(LoanIsGood,IF(ROW()-ROW(PaymentSchedule[[#Headers],[Nº. DE PAGO]])&gt;Numero_De_Pagos_Programados,"",ROW()-ROW(PaymentSchedule[[#Headers],[Nº. DE PAGO]])),"")</f>
        <v/>
      </c>
      <c r="C12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0" s="10" t="str">
        <f ca="1">IF(PaymentSchedule[[#This Row],[Nº. DE PAGO]]&lt;&gt;"",Pago_Programado,"")</f>
        <v/>
      </c>
      <c r="F12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0" s="10" t="str">
        <f ca="1">IF(PaymentSchedule[[#This Row],[Nº. DE PAGO]]&lt;&gt;"",PaymentSchedule[[#This Row],[IMPORTE TOTAL DEL PAGO]]-PaymentSchedule[[#This Row],[INTERÉS]],"")</f>
        <v/>
      </c>
      <c r="I120" s="10" t="str">
        <f ca="1">IF(PaymentSchedule[[#This Row],[Nº. DE PAGO]]&lt;&gt;"",PaymentSchedule[[#This Row],[SALDO INICIAL]]*(Tasa_De_Interes_Anual/Numero_De_Pagos_Por_Año),"")</f>
        <v/>
      </c>
      <c r="J12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0" s="10" t="str">
        <f ca="1">IF(PaymentSchedule[[#This Row],[Nº. DE PAGO]]&lt;&gt;"",SUM(INDEX(PaymentSchedule[INTERÉS],1,1):PaymentSchedule[[#This Row],[INTERÉS]]),"")</f>
        <v/>
      </c>
    </row>
    <row r="121" spans="2:11" x14ac:dyDescent="0.25">
      <c r="B121" s="7" t="str">
        <f ca="1">IF(LoanIsGood,IF(ROW()-ROW(PaymentSchedule[[#Headers],[Nº. DE PAGO]])&gt;Numero_De_Pagos_Programados,"",ROW()-ROW(PaymentSchedule[[#Headers],[Nº. DE PAGO]])),"")</f>
        <v/>
      </c>
      <c r="C12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1" s="10" t="str">
        <f ca="1">IF(PaymentSchedule[[#This Row],[Nº. DE PAGO]]&lt;&gt;"",Pago_Programado,"")</f>
        <v/>
      </c>
      <c r="F12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1" s="10" t="str">
        <f ca="1">IF(PaymentSchedule[[#This Row],[Nº. DE PAGO]]&lt;&gt;"",PaymentSchedule[[#This Row],[IMPORTE TOTAL DEL PAGO]]-PaymentSchedule[[#This Row],[INTERÉS]],"")</f>
        <v/>
      </c>
      <c r="I121" s="10" t="str">
        <f ca="1">IF(PaymentSchedule[[#This Row],[Nº. DE PAGO]]&lt;&gt;"",PaymentSchedule[[#This Row],[SALDO INICIAL]]*(Tasa_De_Interes_Anual/Numero_De_Pagos_Por_Año),"")</f>
        <v/>
      </c>
      <c r="J12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1" s="10" t="str">
        <f ca="1">IF(PaymentSchedule[[#This Row],[Nº. DE PAGO]]&lt;&gt;"",SUM(INDEX(PaymentSchedule[INTERÉS],1,1):PaymentSchedule[[#This Row],[INTERÉS]]),"")</f>
        <v/>
      </c>
    </row>
    <row r="122" spans="2:11" x14ac:dyDescent="0.25">
      <c r="B122" s="7" t="str">
        <f ca="1">IF(LoanIsGood,IF(ROW()-ROW(PaymentSchedule[[#Headers],[Nº. DE PAGO]])&gt;Numero_De_Pagos_Programados,"",ROW()-ROW(PaymentSchedule[[#Headers],[Nº. DE PAGO]])),"")</f>
        <v/>
      </c>
      <c r="C12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2" s="10" t="str">
        <f ca="1">IF(PaymentSchedule[[#This Row],[Nº. DE PAGO]]&lt;&gt;"",Pago_Programado,"")</f>
        <v/>
      </c>
      <c r="F12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2" s="10" t="str">
        <f ca="1">IF(PaymentSchedule[[#This Row],[Nº. DE PAGO]]&lt;&gt;"",PaymentSchedule[[#This Row],[IMPORTE TOTAL DEL PAGO]]-PaymentSchedule[[#This Row],[INTERÉS]],"")</f>
        <v/>
      </c>
      <c r="I122" s="10" t="str">
        <f ca="1">IF(PaymentSchedule[[#This Row],[Nº. DE PAGO]]&lt;&gt;"",PaymentSchedule[[#This Row],[SALDO INICIAL]]*(Tasa_De_Interes_Anual/Numero_De_Pagos_Por_Año),"")</f>
        <v/>
      </c>
      <c r="J12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2" s="10" t="str">
        <f ca="1">IF(PaymentSchedule[[#This Row],[Nº. DE PAGO]]&lt;&gt;"",SUM(INDEX(PaymentSchedule[INTERÉS],1,1):PaymentSchedule[[#This Row],[INTERÉS]]),"")</f>
        <v/>
      </c>
    </row>
    <row r="123" spans="2:11" x14ac:dyDescent="0.25">
      <c r="B123" s="7" t="str">
        <f ca="1">IF(LoanIsGood,IF(ROW()-ROW(PaymentSchedule[[#Headers],[Nº. DE PAGO]])&gt;Numero_De_Pagos_Programados,"",ROW()-ROW(PaymentSchedule[[#Headers],[Nº. DE PAGO]])),"")</f>
        <v/>
      </c>
      <c r="C12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3" s="10" t="str">
        <f ca="1">IF(PaymentSchedule[[#This Row],[Nº. DE PAGO]]&lt;&gt;"",Pago_Programado,"")</f>
        <v/>
      </c>
      <c r="F12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3" s="10" t="str">
        <f ca="1">IF(PaymentSchedule[[#This Row],[Nº. DE PAGO]]&lt;&gt;"",PaymentSchedule[[#This Row],[IMPORTE TOTAL DEL PAGO]]-PaymentSchedule[[#This Row],[INTERÉS]],"")</f>
        <v/>
      </c>
      <c r="I123" s="10" t="str">
        <f ca="1">IF(PaymentSchedule[[#This Row],[Nº. DE PAGO]]&lt;&gt;"",PaymentSchedule[[#This Row],[SALDO INICIAL]]*(Tasa_De_Interes_Anual/Numero_De_Pagos_Por_Año),"")</f>
        <v/>
      </c>
      <c r="J12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3" s="10" t="str">
        <f ca="1">IF(PaymentSchedule[[#This Row],[Nº. DE PAGO]]&lt;&gt;"",SUM(INDEX(PaymentSchedule[INTERÉS],1,1):PaymentSchedule[[#This Row],[INTERÉS]]),"")</f>
        <v/>
      </c>
    </row>
    <row r="124" spans="2:11" x14ac:dyDescent="0.25">
      <c r="B124" s="7" t="str">
        <f ca="1">IF(LoanIsGood,IF(ROW()-ROW(PaymentSchedule[[#Headers],[Nº. DE PAGO]])&gt;Numero_De_Pagos_Programados,"",ROW()-ROW(PaymentSchedule[[#Headers],[Nº. DE PAGO]])),"")</f>
        <v/>
      </c>
      <c r="C12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4" s="10" t="str">
        <f ca="1">IF(PaymentSchedule[[#This Row],[Nº. DE PAGO]]&lt;&gt;"",Pago_Programado,"")</f>
        <v/>
      </c>
      <c r="F12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4" s="10" t="str">
        <f ca="1">IF(PaymentSchedule[[#This Row],[Nº. DE PAGO]]&lt;&gt;"",PaymentSchedule[[#This Row],[IMPORTE TOTAL DEL PAGO]]-PaymentSchedule[[#This Row],[INTERÉS]],"")</f>
        <v/>
      </c>
      <c r="I124" s="10" t="str">
        <f ca="1">IF(PaymentSchedule[[#This Row],[Nº. DE PAGO]]&lt;&gt;"",PaymentSchedule[[#This Row],[SALDO INICIAL]]*(Tasa_De_Interes_Anual/Numero_De_Pagos_Por_Año),"")</f>
        <v/>
      </c>
      <c r="J12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4" s="10" t="str">
        <f ca="1">IF(PaymentSchedule[[#This Row],[Nº. DE PAGO]]&lt;&gt;"",SUM(INDEX(PaymentSchedule[INTERÉS],1,1):PaymentSchedule[[#This Row],[INTERÉS]]),"")</f>
        <v/>
      </c>
    </row>
    <row r="125" spans="2:11" x14ac:dyDescent="0.25">
      <c r="B125" s="7" t="str">
        <f ca="1">IF(LoanIsGood,IF(ROW()-ROW(PaymentSchedule[[#Headers],[Nº. DE PAGO]])&gt;Numero_De_Pagos_Programados,"",ROW()-ROW(PaymentSchedule[[#Headers],[Nº. DE PAGO]])),"")</f>
        <v/>
      </c>
      <c r="C12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5" s="10" t="str">
        <f ca="1">IF(PaymentSchedule[[#This Row],[Nº. DE PAGO]]&lt;&gt;"",Pago_Programado,"")</f>
        <v/>
      </c>
      <c r="F12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5" s="10" t="str">
        <f ca="1">IF(PaymentSchedule[[#This Row],[Nº. DE PAGO]]&lt;&gt;"",PaymentSchedule[[#This Row],[IMPORTE TOTAL DEL PAGO]]-PaymentSchedule[[#This Row],[INTERÉS]],"")</f>
        <v/>
      </c>
      <c r="I125" s="10" t="str">
        <f ca="1">IF(PaymentSchedule[[#This Row],[Nº. DE PAGO]]&lt;&gt;"",PaymentSchedule[[#This Row],[SALDO INICIAL]]*(Tasa_De_Interes_Anual/Numero_De_Pagos_Por_Año),"")</f>
        <v/>
      </c>
      <c r="J12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5" s="10" t="str">
        <f ca="1">IF(PaymentSchedule[[#This Row],[Nº. DE PAGO]]&lt;&gt;"",SUM(INDEX(PaymentSchedule[INTERÉS],1,1):PaymentSchedule[[#This Row],[INTERÉS]]),"")</f>
        <v/>
      </c>
    </row>
    <row r="126" spans="2:11" x14ac:dyDescent="0.25">
      <c r="B126" s="7" t="str">
        <f ca="1">IF(LoanIsGood,IF(ROW()-ROW(PaymentSchedule[[#Headers],[Nº. DE PAGO]])&gt;Numero_De_Pagos_Programados,"",ROW()-ROW(PaymentSchedule[[#Headers],[Nº. DE PAGO]])),"")</f>
        <v/>
      </c>
      <c r="C12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6" s="10" t="str">
        <f ca="1">IF(PaymentSchedule[[#This Row],[Nº. DE PAGO]]&lt;&gt;"",Pago_Programado,"")</f>
        <v/>
      </c>
      <c r="F12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6" s="10" t="str">
        <f ca="1">IF(PaymentSchedule[[#This Row],[Nº. DE PAGO]]&lt;&gt;"",PaymentSchedule[[#This Row],[IMPORTE TOTAL DEL PAGO]]-PaymentSchedule[[#This Row],[INTERÉS]],"")</f>
        <v/>
      </c>
      <c r="I126" s="10" t="str">
        <f ca="1">IF(PaymentSchedule[[#This Row],[Nº. DE PAGO]]&lt;&gt;"",PaymentSchedule[[#This Row],[SALDO INICIAL]]*(Tasa_De_Interes_Anual/Numero_De_Pagos_Por_Año),"")</f>
        <v/>
      </c>
      <c r="J12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6" s="10" t="str">
        <f ca="1">IF(PaymentSchedule[[#This Row],[Nº. DE PAGO]]&lt;&gt;"",SUM(INDEX(PaymentSchedule[INTERÉS],1,1):PaymentSchedule[[#This Row],[INTERÉS]]),"")</f>
        <v/>
      </c>
    </row>
    <row r="127" spans="2:11" x14ac:dyDescent="0.25">
      <c r="B127" s="7" t="str">
        <f ca="1">IF(LoanIsGood,IF(ROW()-ROW(PaymentSchedule[[#Headers],[Nº. DE PAGO]])&gt;Numero_De_Pagos_Programados,"",ROW()-ROW(PaymentSchedule[[#Headers],[Nº. DE PAGO]])),"")</f>
        <v/>
      </c>
      <c r="C12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7" s="10" t="str">
        <f ca="1">IF(PaymentSchedule[[#This Row],[Nº. DE PAGO]]&lt;&gt;"",Pago_Programado,"")</f>
        <v/>
      </c>
      <c r="F12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7" s="10" t="str">
        <f ca="1">IF(PaymentSchedule[[#This Row],[Nº. DE PAGO]]&lt;&gt;"",PaymentSchedule[[#This Row],[IMPORTE TOTAL DEL PAGO]]-PaymentSchedule[[#This Row],[INTERÉS]],"")</f>
        <v/>
      </c>
      <c r="I127" s="10" t="str">
        <f ca="1">IF(PaymentSchedule[[#This Row],[Nº. DE PAGO]]&lt;&gt;"",PaymentSchedule[[#This Row],[SALDO INICIAL]]*(Tasa_De_Interes_Anual/Numero_De_Pagos_Por_Año),"")</f>
        <v/>
      </c>
      <c r="J12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7" s="10" t="str">
        <f ca="1">IF(PaymentSchedule[[#This Row],[Nº. DE PAGO]]&lt;&gt;"",SUM(INDEX(PaymentSchedule[INTERÉS],1,1):PaymentSchedule[[#This Row],[INTERÉS]]),"")</f>
        <v/>
      </c>
    </row>
    <row r="128" spans="2:11" x14ac:dyDescent="0.25">
      <c r="B128" s="7" t="str">
        <f ca="1">IF(LoanIsGood,IF(ROW()-ROW(PaymentSchedule[[#Headers],[Nº. DE PAGO]])&gt;Numero_De_Pagos_Programados,"",ROW()-ROW(PaymentSchedule[[#Headers],[Nº. DE PAGO]])),"")</f>
        <v/>
      </c>
      <c r="C12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8" s="10" t="str">
        <f ca="1">IF(PaymentSchedule[[#This Row],[Nº. DE PAGO]]&lt;&gt;"",Pago_Programado,"")</f>
        <v/>
      </c>
      <c r="F12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8" s="10" t="str">
        <f ca="1">IF(PaymentSchedule[[#This Row],[Nº. DE PAGO]]&lt;&gt;"",PaymentSchedule[[#This Row],[IMPORTE TOTAL DEL PAGO]]-PaymentSchedule[[#This Row],[INTERÉS]],"")</f>
        <v/>
      </c>
      <c r="I128" s="10" t="str">
        <f ca="1">IF(PaymentSchedule[[#This Row],[Nº. DE PAGO]]&lt;&gt;"",PaymentSchedule[[#This Row],[SALDO INICIAL]]*(Tasa_De_Interes_Anual/Numero_De_Pagos_Por_Año),"")</f>
        <v/>
      </c>
      <c r="J12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8" s="10" t="str">
        <f ca="1">IF(PaymentSchedule[[#This Row],[Nº. DE PAGO]]&lt;&gt;"",SUM(INDEX(PaymentSchedule[INTERÉS],1,1):PaymentSchedule[[#This Row],[INTERÉS]]),"")</f>
        <v/>
      </c>
    </row>
    <row r="129" spans="2:11" x14ac:dyDescent="0.25">
      <c r="B129" s="7" t="str">
        <f ca="1">IF(LoanIsGood,IF(ROW()-ROW(PaymentSchedule[[#Headers],[Nº. DE PAGO]])&gt;Numero_De_Pagos_Programados,"",ROW()-ROW(PaymentSchedule[[#Headers],[Nº. DE PAGO]])),"")</f>
        <v/>
      </c>
      <c r="C12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2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29" s="10" t="str">
        <f ca="1">IF(PaymentSchedule[[#This Row],[Nº. DE PAGO]]&lt;&gt;"",Pago_Programado,"")</f>
        <v/>
      </c>
      <c r="F12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2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29" s="10" t="str">
        <f ca="1">IF(PaymentSchedule[[#This Row],[Nº. DE PAGO]]&lt;&gt;"",PaymentSchedule[[#This Row],[IMPORTE TOTAL DEL PAGO]]-PaymentSchedule[[#This Row],[INTERÉS]],"")</f>
        <v/>
      </c>
      <c r="I129" s="10" t="str">
        <f ca="1">IF(PaymentSchedule[[#This Row],[Nº. DE PAGO]]&lt;&gt;"",PaymentSchedule[[#This Row],[SALDO INICIAL]]*(Tasa_De_Interes_Anual/Numero_De_Pagos_Por_Año),"")</f>
        <v/>
      </c>
      <c r="J12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29" s="10" t="str">
        <f ca="1">IF(PaymentSchedule[[#This Row],[Nº. DE PAGO]]&lt;&gt;"",SUM(INDEX(PaymentSchedule[INTERÉS],1,1):PaymentSchedule[[#This Row],[INTERÉS]]),"")</f>
        <v/>
      </c>
    </row>
    <row r="130" spans="2:11" x14ac:dyDescent="0.25">
      <c r="B130" s="7" t="str">
        <f ca="1">IF(LoanIsGood,IF(ROW()-ROW(PaymentSchedule[[#Headers],[Nº. DE PAGO]])&gt;Numero_De_Pagos_Programados,"",ROW()-ROW(PaymentSchedule[[#Headers],[Nº. DE PAGO]])),"")</f>
        <v/>
      </c>
      <c r="C13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0" s="10" t="str">
        <f ca="1">IF(PaymentSchedule[[#This Row],[Nº. DE PAGO]]&lt;&gt;"",Pago_Programado,"")</f>
        <v/>
      </c>
      <c r="F13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0" s="10" t="str">
        <f ca="1">IF(PaymentSchedule[[#This Row],[Nº. DE PAGO]]&lt;&gt;"",PaymentSchedule[[#This Row],[IMPORTE TOTAL DEL PAGO]]-PaymentSchedule[[#This Row],[INTERÉS]],"")</f>
        <v/>
      </c>
      <c r="I130" s="10" t="str">
        <f ca="1">IF(PaymentSchedule[[#This Row],[Nº. DE PAGO]]&lt;&gt;"",PaymentSchedule[[#This Row],[SALDO INICIAL]]*(Tasa_De_Interes_Anual/Numero_De_Pagos_Por_Año),"")</f>
        <v/>
      </c>
      <c r="J13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0" s="10" t="str">
        <f ca="1">IF(PaymentSchedule[[#This Row],[Nº. DE PAGO]]&lt;&gt;"",SUM(INDEX(PaymentSchedule[INTERÉS],1,1):PaymentSchedule[[#This Row],[INTERÉS]]),"")</f>
        <v/>
      </c>
    </row>
    <row r="131" spans="2:11" x14ac:dyDescent="0.25">
      <c r="B131" s="7" t="str">
        <f ca="1">IF(LoanIsGood,IF(ROW()-ROW(PaymentSchedule[[#Headers],[Nº. DE PAGO]])&gt;Numero_De_Pagos_Programados,"",ROW()-ROW(PaymentSchedule[[#Headers],[Nº. DE PAGO]])),"")</f>
        <v/>
      </c>
      <c r="C13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1" s="10" t="str">
        <f ca="1">IF(PaymentSchedule[[#This Row],[Nº. DE PAGO]]&lt;&gt;"",Pago_Programado,"")</f>
        <v/>
      </c>
      <c r="F13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1" s="10" t="str">
        <f ca="1">IF(PaymentSchedule[[#This Row],[Nº. DE PAGO]]&lt;&gt;"",PaymentSchedule[[#This Row],[IMPORTE TOTAL DEL PAGO]]-PaymentSchedule[[#This Row],[INTERÉS]],"")</f>
        <v/>
      </c>
      <c r="I131" s="10" t="str">
        <f ca="1">IF(PaymentSchedule[[#This Row],[Nº. DE PAGO]]&lt;&gt;"",PaymentSchedule[[#This Row],[SALDO INICIAL]]*(Tasa_De_Interes_Anual/Numero_De_Pagos_Por_Año),"")</f>
        <v/>
      </c>
      <c r="J13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1" s="10" t="str">
        <f ca="1">IF(PaymentSchedule[[#This Row],[Nº. DE PAGO]]&lt;&gt;"",SUM(INDEX(PaymentSchedule[INTERÉS],1,1):PaymentSchedule[[#This Row],[INTERÉS]]),"")</f>
        <v/>
      </c>
    </row>
    <row r="132" spans="2:11" x14ac:dyDescent="0.25">
      <c r="B132" s="7" t="str">
        <f ca="1">IF(LoanIsGood,IF(ROW()-ROW(PaymentSchedule[[#Headers],[Nº. DE PAGO]])&gt;Numero_De_Pagos_Programados,"",ROW()-ROW(PaymentSchedule[[#Headers],[Nº. DE PAGO]])),"")</f>
        <v/>
      </c>
      <c r="C13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2" s="10" t="str">
        <f ca="1">IF(PaymentSchedule[[#This Row],[Nº. DE PAGO]]&lt;&gt;"",Pago_Programado,"")</f>
        <v/>
      </c>
      <c r="F13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2" s="10" t="str">
        <f ca="1">IF(PaymentSchedule[[#This Row],[Nº. DE PAGO]]&lt;&gt;"",PaymentSchedule[[#This Row],[IMPORTE TOTAL DEL PAGO]]-PaymentSchedule[[#This Row],[INTERÉS]],"")</f>
        <v/>
      </c>
      <c r="I132" s="10" t="str">
        <f ca="1">IF(PaymentSchedule[[#This Row],[Nº. DE PAGO]]&lt;&gt;"",PaymentSchedule[[#This Row],[SALDO INICIAL]]*(Tasa_De_Interes_Anual/Numero_De_Pagos_Por_Año),"")</f>
        <v/>
      </c>
      <c r="J13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2" s="10" t="str">
        <f ca="1">IF(PaymentSchedule[[#This Row],[Nº. DE PAGO]]&lt;&gt;"",SUM(INDEX(PaymentSchedule[INTERÉS],1,1):PaymentSchedule[[#This Row],[INTERÉS]]),"")</f>
        <v/>
      </c>
    </row>
    <row r="133" spans="2:11" x14ac:dyDescent="0.25">
      <c r="B133" s="7" t="str">
        <f ca="1">IF(LoanIsGood,IF(ROW()-ROW(PaymentSchedule[[#Headers],[Nº. DE PAGO]])&gt;Numero_De_Pagos_Programados,"",ROW()-ROW(PaymentSchedule[[#Headers],[Nº. DE PAGO]])),"")</f>
        <v/>
      </c>
      <c r="C13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3" s="10" t="str">
        <f ca="1">IF(PaymentSchedule[[#This Row],[Nº. DE PAGO]]&lt;&gt;"",Pago_Programado,"")</f>
        <v/>
      </c>
      <c r="F13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3" s="10" t="str">
        <f ca="1">IF(PaymentSchedule[[#This Row],[Nº. DE PAGO]]&lt;&gt;"",PaymentSchedule[[#This Row],[IMPORTE TOTAL DEL PAGO]]-PaymentSchedule[[#This Row],[INTERÉS]],"")</f>
        <v/>
      </c>
      <c r="I133" s="10" t="str">
        <f ca="1">IF(PaymentSchedule[[#This Row],[Nº. DE PAGO]]&lt;&gt;"",PaymentSchedule[[#This Row],[SALDO INICIAL]]*(Tasa_De_Interes_Anual/Numero_De_Pagos_Por_Año),"")</f>
        <v/>
      </c>
      <c r="J13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3" s="10" t="str">
        <f ca="1">IF(PaymentSchedule[[#This Row],[Nº. DE PAGO]]&lt;&gt;"",SUM(INDEX(PaymentSchedule[INTERÉS],1,1):PaymentSchedule[[#This Row],[INTERÉS]]),"")</f>
        <v/>
      </c>
    </row>
    <row r="134" spans="2:11" x14ac:dyDescent="0.25">
      <c r="B134" s="7" t="str">
        <f ca="1">IF(LoanIsGood,IF(ROW()-ROW(PaymentSchedule[[#Headers],[Nº. DE PAGO]])&gt;Numero_De_Pagos_Programados,"",ROW()-ROW(PaymentSchedule[[#Headers],[Nº. DE PAGO]])),"")</f>
        <v/>
      </c>
      <c r="C13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4" s="10" t="str">
        <f ca="1">IF(PaymentSchedule[[#This Row],[Nº. DE PAGO]]&lt;&gt;"",Pago_Programado,"")</f>
        <v/>
      </c>
      <c r="F13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4" s="10" t="str">
        <f ca="1">IF(PaymentSchedule[[#This Row],[Nº. DE PAGO]]&lt;&gt;"",PaymentSchedule[[#This Row],[IMPORTE TOTAL DEL PAGO]]-PaymentSchedule[[#This Row],[INTERÉS]],"")</f>
        <v/>
      </c>
      <c r="I134" s="10" t="str">
        <f ca="1">IF(PaymentSchedule[[#This Row],[Nº. DE PAGO]]&lt;&gt;"",PaymentSchedule[[#This Row],[SALDO INICIAL]]*(Tasa_De_Interes_Anual/Numero_De_Pagos_Por_Año),"")</f>
        <v/>
      </c>
      <c r="J13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4" s="10" t="str">
        <f ca="1">IF(PaymentSchedule[[#This Row],[Nº. DE PAGO]]&lt;&gt;"",SUM(INDEX(PaymentSchedule[INTERÉS],1,1):PaymentSchedule[[#This Row],[INTERÉS]]),"")</f>
        <v/>
      </c>
    </row>
    <row r="135" spans="2:11" x14ac:dyDescent="0.25">
      <c r="B135" s="7" t="str">
        <f ca="1">IF(LoanIsGood,IF(ROW()-ROW(PaymentSchedule[[#Headers],[Nº. DE PAGO]])&gt;Numero_De_Pagos_Programados,"",ROW()-ROW(PaymentSchedule[[#Headers],[Nº. DE PAGO]])),"")</f>
        <v/>
      </c>
      <c r="C13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5" s="10" t="str">
        <f ca="1">IF(PaymentSchedule[[#This Row],[Nº. DE PAGO]]&lt;&gt;"",Pago_Programado,"")</f>
        <v/>
      </c>
      <c r="F13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5" s="10" t="str">
        <f ca="1">IF(PaymentSchedule[[#This Row],[Nº. DE PAGO]]&lt;&gt;"",PaymentSchedule[[#This Row],[IMPORTE TOTAL DEL PAGO]]-PaymentSchedule[[#This Row],[INTERÉS]],"")</f>
        <v/>
      </c>
      <c r="I135" s="10" t="str">
        <f ca="1">IF(PaymentSchedule[[#This Row],[Nº. DE PAGO]]&lt;&gt;"",PaymentSchedule[[#This Row],[SALDO INICIAL]]*(Tasa_De_Interes_Anual/Numero_De_Pagos_Por_Año),"")</f>
        <v/>
      </c>
      <c r="J13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5" s="10" t="str">
        <f ca="1">IF(PaymentSchedule[[#This Row],[Nº. DE PAGO]]&lt;&gt;"",SUM(INDEX(PaymentSchedule[INTERÉS],1,1):PaymentSchedule[[#This Row],[INTERÉS]]),"")</f>
        <v/>
      </c>
    </row>
    <row r="136" spans="2:11" x14ac:dyDescent="0.25">
      <c r="B136" s="7" t="str">
        <f ca="1">IF(LoanIsGood,IF(ROW()-ROW(PaymentSchedule[[#Headers],[Nº. DE PAGO]])&gt;Numero_De_Pagos_Programados,"",ROW()-ROW(PaymentSchedule[[#Headers],[Nº. DE PAGO]])),"")</f>
        <v/>
      </c>
      <c r="C13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6" s="10" t="str">
        <f ca="1">IF(PaymentSchedule[[#This Row],[Nº. DE PAGO]]&lt;&gt;"",Pago_Programado,"")</f>
        <v/>
      </c>
      <c r="F13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6" s="10" t="str">
        <f ca="1">IF(PaymentSchedule[[#This Row],[Nº. DE PAGO]]&lt;&gt;"",PaymentSchedule[[#This Row],[IMPORTE TOTAL DEL PAGO]]-PaymentSchedule[[#This Row],[INTERÉS]],"")</f>
        <v/>
      </c>
      <c r="I136" s="10" t="str">
        <f ca="1">IF(PaymentSchedule[[#This Row],[Nº. DE PAGO]]&lt;&gt;"",PaymentSchedule[[#This Row],[SALDO INICIAL]]*(Tasa_De_Interes_Anual/Numero_De_Pagos_Por_Año),"")</f>
        <v/>
      </c>
      <c r="J13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6" s="10" t="str">
        <f ca="1">IF(PaymentSchedule[[#This Row],[Nº. DE PAGO]]&lt;&gt;"",SUM(INDEX(PaymentSchedule[INTERÉS],1,1):PaymentSchedule[[#This Row],[INTERÉS]]),"")</f>
        <v/>
      </c>
    </row>
    <row r="137" spans="2:11" x14ac:dyDescent="0.25">
      <c r="B137" s="7" t="str">
        <f ca="1">IF(LoanIsGood,IF(ROW()-ROW(PaymentSchedule[[#Headers],[Nº. DE PAGO]])&gt;Numero_De_Pagos_Programados,"",ROW()-ROW(PaymentSchedule[[#Headers],[Nº. DE PAGO]])),"")</f>
        <v/>
      </c>
      <c r="C13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7" s="10" t="str">
        <f ca="1">IF(PaymentSchedule[[#This Row],[Nº. DE PAGO]]&lt;&gt;"",Pago_Programado,"")</f>
        <v/>
      </c>
      <c r="F13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7" s="10" t="str">
        <f ca="1">IF(PaymentSchedule[[#This Row],[Nº. DE PAGO]]&lt;&gt;"",PaymentSchedule[[#This Row],[IMPORTE TOTAL DEL PAGO]]-PaymentSchedule[[#This Row],[INTERÉS]],"")</f>
        <v/>
      </c>
      <c r="I137" s="10" t="str">
        <f ca="1">IF(PaymentSchedule[[#This Row],[Nº. DE PAGO]]&lt;&gt;"",PaymentSchedule[[#This Row],[SALDO INICIAL]]*(Tasa_De_Interes_Anual/Numero_De_Pagos_Por_Año),"")</f>
        <v/>
      </c>
      <c r="J13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7" s="10" t="str">
        <f ca="1">IF(PaymentSchedule[[#This Row],[Nº. DE PAGO]]&lt;&gt;"",SUM(INDEX(PaymentSchedule[INTERÉS],1,1):PaymentSchedule[[#This Row],[INTERÉS]]),"")</f>
        <v/>
      </c>
    </row>
    <row r="138" spans="2:11" x14ac:dyDescent="0.25">
      <c r="B138" s="7" t="str">
        <f ca="1">IF(LoanIsGood,IF(ROW()-ROW(PaymentSchedule[[#Headers],[Nº. DE PAGO]])&gt;Numero_De_Pagos_Programados,"",ROW()-ROW(PaymentSchedule[[#Headers],[Nº. DE PAGO]])),"")</f>
        <v/>
      </c>
      <c r="C13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8" s="10" t="str">
        <f ca="1">IF(PaymentSchedule[[#This Row],[Nº. DE PAGO]]&lt;&gt;"",Pago_Programado,"")</f>
        <v/>
      </c>
      <c r="F13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8" s="10" t="str">
        <f ca="1">IF(PaymentSchedule[[#This Row],[Nº. DE PAGO]]&lt;&gt;"",PaymentSchedule[[#This Row],[IMPORTE TOTAL DEL PAGO]]-PaymentSchedule[[#This Row],[INTERÉS]],"")</f>
        <v/>
      </c>
      <c r="I138" s="10" t="str">
        <f ca="1">IF(PaymentSchedule[[#This Row],[Nº. DE PAGO]]&lt;&gt;"",PaymentSchedule[[#This Row],[SALDO INICIAL]]*(Tasa_De_Interes_Anual/Numero_De_Pagos_Por_Año),"")</f>
        <v/>
      </c>
      <c r="J13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8" s="10" t="str">
        <f ca="1">IF(PaymentSchedule[[#This Row],[Nº. DE PAGO]]&lt;&gt;"",SUM(INDEX(PaymentSchedule[INTERÉS],1,1):PaymentSchedule[[#This Row],[INTERÉS]]),"")</f>
        <v/>
      </c>
    </row>
    <row r="139" spans="2:11" x14ac:dyDescent="0.25">
      <c r="B139" s="7" t="str">
        <f ca="1">IF(LoanIsGood,IF(ROW()-ROW(PaymentSchedule[[#Headers],[Nº. DE PAGO]])&gt;Numero_De_Pagos_Programados,"",ROW()-ROW(PaymentSchedule[[#Headers],[Nº. DE PAGO]])),"")</f>
        <v/>
      </c>
      <c r="C13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3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39" s="10" t="str">
        <f ca="1">IF(PaymentSchedule[[#This Row],[Nº. DE PAGO]]&lt;&gt;"",Pago_Programado,"")</f>
        <v/>
      </c>
      <c r="F13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3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39" s="10" t="str">
        <f ca="1">IF(PaymentSchedule[[#This Row],[Nº. DE PAGO]]&lt;&gt;"",PaymentSchedule[[#This Row],[IMPORTE TOTAL DEL PAGO]]-PaymentSchedule[[#This Row],[INTERÉS]],"")</f>
        <v/>
      </c>
      <c r="I139" s="10" t="str">
        <f ca="1">IF(PaymentSchedule[[#This Row],[Nº. DE PAGO]]&lt;&gt;"",PaymentSchedule[[#This Row],[SALDO INICIAL]]*(Tasa_De_Interes_Anual/Numero_De_Pagos_Por_Año),"")</f>
        <v/>
      </c>
      <c r="J13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39" s="10" t="str">
        <f ca="1">IF(PaymentSchedule[[#This Row],[Nº. DE PAGO]]&lt;&gt;"",SUM(INDEX(PaymentSchedule[INTERÉS],1,1):PaymentSchedule[[#This Row],[INTERÉS]]),"")</f>
        <v/>
      </c>
    </row>
    <row r="140" spans="2:11" x14ac:dyDescent="0.25">
      <c r="B140" s="7" t="str">
        <f ca="1">IF(LoanIsGood,IF(ROW()-ROW(PaymentSchedule[[#Headers],[Nº. DE PAGO]])&gt;Numero_De_Pagos_Programados,"",ROW()-ROW(PaymentSchedule[[#Headers],[Nº. DE PAGO]])),"")</f>
        <v/>
      </c>
      <c r="C14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0" s="10" t="str">
        <f ca="1">IF(PaymentSchedule[[#This Row],[Nº. DE PAGO]]&lt;&gt;"",Pago_Programado,"")</f>
        <v/>
      </c>
      <c r="F14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0" s="10" t="str">
        <f ca="1">IF(PaymentSchedule[[#This Row],[Nº. DE PAGO]]&lt;&gt;"",PaymentSchedule[[#This Row],[IMPORTE TOTAL DEL PAGO]]-PaymentSchedule[[#This Row],[INTERÉS]],"")</f>
        <v/>
      </c>
      <c r="I140" s="10" t="str">
        <f ca="1">IF(PaymentSchedule[[#This Row],[Nº. DE PAGO]]&lt;&gt;"",PaymentSchedule[[#This Row],[SALDO INICIAL]]*(Tasa_De_Interes_Anual/Numero_De_Pagos_Por_Año),"")</f>
        <v/>
      </c>
      <c r="J14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0" s="10" t="str">
        <f ca="1">IF(PaymentSchedule[[#This Row],[Nº. DE PAGO]]&lt;&gt;"",SUM(INDEX(PaymentSchedule[INTERÉS],1,1):PaymentSchedule[[#This Row],[INTERÉS]]),"")</f>
        <v/>
      </c>
    </row>
    <row r="141" spans="2:11" x14ac:dyDescent="0.25">
      <c r="B141" s="7" t="str">
        <f ca="1">IF(LoanIsGood,IF(ROW()-ROW(PaymentSchedule[[#Headers],[Nº. DE PAGO]])&gt;Numero_De_Pagos_Programados,"",ROW()-ROW(PaymentSchedule[[#Headers],[Nº. DE PAGO]])),"")</f>
        <v/>
      </c>
      <c r="C14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1" s="10" t="str">
        <f ca="1">IF(PaymentSchedule[[#This Row],[Nº. DE PAGO]]&lt;&gt;"",Pago_Programado,"")</f>
        <v/>
      </c>
      <c r="F14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1" s="10" t="str">
        <f ca="1">IF(PaymentSchedule[[#This Row],[Nº. DE PAGO]]&lt;&gt;"",PaymentSchedule[[#This Row],[IMPORTE TOTAL DEL PAGO]]-PaymentSchedule[[#This Row],[INTERÉS]],"")</f>
        <v/>
      </c>
      <c r="I141" s="10" t="str">
        <f ca="1">IF(PaymentSchedule[[#This Row],[Nº. DE PAGO]]&lt;&gt;"",PaymentSchedule[[#This Row],[SALDO INICIAL]]*(Tasa_De_Interes_Anual/Numero_De_Pagos_Por_Año),"")</f>
        <v/>
      </c>
      <c r="J14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1" s="10" t="str">
        <f ca="1">IF(PaymentSchedule[[#This Row],[Nº. DE PAGO]]&lt;&gt;"",SUM(INDEX(PaymentSchedule[INTERÉS],1,1):PaymentSchedule[[#This Row],[INTERÉS]]),"")</f>
        <v/>
      </c>
    </row>
    <row r="142" spans="2:11" x14ac:dyDescent="0.25">
      <c r="B142" s="7" t="str">
        <f ca="1">IF(LoanIsGood,IF(ROW()-ROW(PaymentSchedule[[#Headers],[Nº. DE PAGO]])&gt;Numero_De_Pagos_Programados,"",ROW()-ROW(PaymentSchedule[[#Headers],[Nº. DE PAGO]])),"")</f>
        <v/>
      </c>
      <c r="C14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2" s="10" t="str">
        <f ca="1">IF(PaymentSchedule[[#This Row],[Nº. DE PAGO]]&lt;&gt;"",Pago_Programado,"")</f>
        <v/>
      </c>
      <c r="F14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2" s="10" t="str">
        <f ca="1">IF(PaymentSchedule[[#This Row],[Nº. DE PAGO]]&lt;&gt;"",PaymentSchedule[[#This Row],[IMPORTE TOTAL DEL PAGO]]-PaymentSchedule[[#This Row],[INTERÉS]],"")</f>
        <v/>
      </c>
      <c r="I142" s="10" t="str">
        <f ca="1">IF(PaymentSchedule[[#This Row],[Nº. DE PAGO]]&lt;&gt;"",PaymentSchedule[[#This Row],[SALDO INICIAL]]*(Tasa_De_Interes_Anual/Numero_De_Pagos_Por_Año),"")</f>
        <v/>
      </c>
      <c r="J14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2" s="10" t="str">
        <f ca="1">IF(PaymentSchedule[[#This Row],[Nº. DE PAGO]]&lt;&gt;"",SUM(INDEX(PaymentSchedule[INTERÉS],1,1):PaymentSchedule[[#This Row],[INTERÉS]]),"")</f>
        <v/>
      </c>
    </row>
    <row r="143" spans="2:11" x14ac:dyDescent="0.25">
      <c r="B143" s="7" t="str">
        <f ca="1">IF(LoanIsGood,IF(ROW()-ROW(PaymentSchedule[[#Headers],[Nº. DE PAGO]])&gt;Numero_De_Pagos_Programados,"",ROW()-ROW(PaymentSchedule[[#Headers],[Nº. DE PAGO]])),"")</f>
        <v/>
      </c>
      <c r="C14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3" s="10" t="str">
        <f ca="1">IF(PaymentSchedule[[#This Row],[Nº. DE PAGO]]&lt;&gt;"",Pago_Programado,"")</f>
        <v/>
      </c>
      <c r="F14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3" s="10" t="str">
        <f ca="1">IF(PaymentSchedule[[#This Row],[Nº. DE PAGO]]&lt;&gt;"",PaymentSchedule[[#This Row],[IMPORTE TOTAL DEL PAGO]]-PaymentSchedule[[#This Row],[INTERÉS]],"")</f>
        <v/>
      </c>
      <c r="I143" s="10" t="str">
        <f ca="1">IF(PaymentSchedule[[#This Row],[Nº. DE PAGO]]&lt;&gt;"",PaymentSchedule[[#This Row],[SALDO INICIAL]]*(Tasa_De_Interes_Anual/Numero_De_Pagos_Por_Año),"")</f>
        <v/>
      </c>
      <c r="J14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3" s="10" t="str">
        <f ca="1">IF(PaymentSchedule[[#This Row],[Nº. DE PAGO]]&lt;&gt;"",SUM(INDEX(PaymentSchedule[INTERÉS],1,1):PaymentSchedule[[#This Row],[INTERÉS]]),"")</f>
        <v/>
      </c>
    </row>
    <row r="144" spans="2:11" x14ac:dyDescent="0.25">
      <c r="B144" s="7" t="str">
        <f ca="1">IF(LoanIsGood,IF(ROW()-ROW(PaymentSchedule[[#Headers],[Nº. DE PAGO]])&gt;Numero_De_Pagos_Programados,"",ROW()-ROW(PaymentSchedule[[#Headers],[Nº. DE PAGO]])),"")</f>
        <v/>
      </c>
      <c r="C14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4" s="10" t="str">
        <f ca="1">IF(PaymentSchedule[[#This Row],[Nº. DE PAGO]]&lt;&gt;"",Pago_Programado,"")</f>
        <v/>
      </c>
      <c r="F14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4" s="10" t="str">
        <f ca="1">IF(PaymentSchedule[[#This Row],[Nº. DE PAGO]]&lt;&gt;"",PaymentSchedule[[#This Row],[IMPORTE TOTAL DEL PAGO]]-PaymentSchedule[[#This Row],[INTERÉS]],"")</f>
        <v/>
      </c>
      <c r="I144" s="10" t="str">
        <f ca="1">IF(PaymentSchedule[[#This Row],[Nº. DE PAGO]]&lt;&gt;"",PaymentSchedule[[#This Row],[SALDO INICIAL]]*(Tasa_De_Interes_Anual/Numero_De_Pagos_Por_Año),"")</f>
        <v/>
      </c>
      <c r="J14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4" s="10" t="str">
        <f ca="1">IF(PaymentSchedule[[#This Row],[Nº. DE PAGO]]&lt;&gt;"",SUM(INDEX(PaymentSchedule[INTERÉS],1,1):PaymentSchedule[[#This Row],[INTERÉS]]),"")</f>
        <v/>
      </c>
    </row>
    <row r="145" spans="2:11" x14ac:dyDescent="0.25">
      <c r="B145" s="7" t="str">
        <f ca="1">IF(LoanIsGood,IF(ROW()-ROW(PaymentSchedule[[#Headers],[Nº. DE PAGO]])&gt;Numero_De_Pagos_Programados,"",ROW()-ROW(PaymentSchedule[[#Headers],[Nº. DE PAGO]])),"")</f>
        <v/>
      </c>
      <c r="C14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5" s="10" t="str">
        <f ca="1">IF(PaymentSchedule[[#This Row],[Nº. DE PAGO]]&lt;&gt;"",Pago_Programado,"")</f>
        <v/>
      </c>
      <c r="F14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5" s="10" t="str">
        <f ca="1">IF(PaymentSchedule[[#This Row],[Nº. DE PAGO]]&lt;&gt;"",PaymentSchedule[[#This Row],[IMPORTE TOTAL DEL PAGO]]-PaymentSchedule[[#This Row],[INTERÉS]],"")</f>
        <v/>
      </c>
      <c r="I145" s="10" t="str">
        <f ca="1">IF(PaymentSchedule[[#This Row],[Nº. DE PAGO]]&lt;&gt;"",PaymentSchedule[[#This Row],[SALDO INICIAL]]*(Tasa_De_Interes_Anual/Numero_De_Pagos_Por_Año),"")</f>
        <v/>
      </c>
      <c r="J14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5" s="10" t="str">
        <f ca="1">IF(PaymentSchedule[[#This Row],[Nº. DE PAGO]]&lt;&gt;"",SUM(INDEX(PaymentSchedule[INTERÉS],1,1):PaymentSchedule[[#This Row],[INTERÉS]]),"")</f>
        <v/>
      </c>
    </row>
    <row r="146" spans="2:11" x14ac:dyDescent="0.25">
      <c r="B146" s="7" t="str">
        <f ca="1">IF(LoanIsGood,IF(ROW()-ROW(PaymentSchedule[[#Headers],[Nº. DE PAGO]])&gt;Numero_De_Pagos_Programados,"",ROW()-ROW(PaymentSchedule[[#Headers],[Nº. DE PAGO]])),"")</f>
        <v/>
      </c>
      <c r="C14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6" s="10" t="str">
        <f ca="1">IF(PaymentSchedule[[#This Row],[Nº. DE PAGO]]&lt;&gt;"",Pago_Programado,"")</f>
        <v/>
      </c>
      <c r="F14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6" s="10" t="str">
        <f ca="1">IF(PaymentSchedule[[#This Row],[Nº. DE PAGO]]&lt;&gt;"",PaymentSchedule[[#This Row],[IMPORTE TOTAL DEL PAGO]]-PaymentSchedule[[#This Row],[INTERÉS]],"")</f>
        <v/>
      </c>
      <c r="I146" s="10" t="str">
        <f ca="1">IF(PaymentSchedule[[#This Row],[Nº. DE PAGO]]&lt;&gt;"",PaymentSchedule[[#This Row],[SALDO INICIAL]]*(Tasa_De_Interes_Anual/Numero_De_Pagos_Por_Año),"")</f>
        <v/>
      </c>
      <c r="J14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6" s="10" t="str">
        <f ca="1">IF(PaymentSchedule[[#This Row],[Nº. DE PAGO]]&lt;&gt;"",SUM(INDEX(PaymentSchedule[INTERÉS],1,1):PaymentSchedule[[#This Row],[INTERÉS]]),"")</f>
        <v/>
      </c>
    </row>
    <row r="147" spans="2:11" x14ac:dyDescent="0.25">
      <c r="B147" s="7" t="str">
        <f ca="1">IF(LoanIsGood,IF(ROW()-ROW(PaymentSchedule[[#Headers],[Nº. DE PAGO]])&gt;Numero_De_Pagos_Programados,"",ROW()-ROW(PaymentSchedule[[#Headers],[Nº. DE PAGO]])),"")</f>
        <v/>
      </c>
      <c r="C14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7" s="10" t="str">
        <f ca="1">IF(PaymentSchedule[[#This Row],[Nº. DE PAGO]]&lt;&gt;"",Pago_Programado,"")</f>
        <v/>
      </c>
      <c r="F14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7" s="10" t="str">
        <f ca="1">IF(PaymentSchedule[[#This Row],[Nº. DE PAGO]]&lt;&gt;"",PaymentSchedule[[#This Row],[IMPORTE TOTAL DEL PAGO]]-PaymentSchedule[[#This Row],[INTERÉS]],"")</f>
        <v/>
      </c>
      <c r="I147" s="10" t="str">
        <f ca="1">IF(PaymentSchedule[[#This Row],[Nº. DE PAGO]]&lt;&gt;"",PaymentSchedule[[#This Row],[SALDO INICIAL]]*(Tasa_De_Interes_Anual/Numero_De_Pagos_Por_Año),"")</f>
        <v/>
      </c>
      <c r="J14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7" s="10" t="str">
        <f ca="1">IF(PaymentSchedule[[#This Row],[Nº. DE PAGO]]&lt;&gt;"",SUM(INDEX(PaymentSchedule[INTERÉS],1,1):PaymentSchedule[[#This Row],[INTERÉS]]),"")</f>
        <v/>
      </c>
    </row>
    <row r="148" spans="2:11" x14ac:dyDescent="0.25">
      <c r="B148" s="7" t="str">
        <f ca="1">IF(LoanIsGood,IF(ROW()-ROW(PaymentSchedule[[#Headers],[Nº. DE PAGO]])&gt;Numero_De_Pagos_Programados,"",ROW()-ROW(PaymentSchedule[[#Headers],[Nº. DE PAGO]])),"")</f>
        <v/>
      </c>
      <c r="C14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8" s="10" t="str">
        <f ca="1">IF(PaymentSchedule[[#This Row],[Nº. DE PAGO]]&lt;&gt;"",Pago_Programado,"")</f>
        <v/>
      </c>
      <c r="F14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8" s="10" t="str">
        <f ca="1">IF(PaymentSchedule[[#This Row],[Nº. DE PAGO]]&lt;&gt;"",PaymentSchedule[[#This Row],[IMPORTE TOTAL DEL PAGO]]-PaymentSchedule[[#This Row],[INTERÉS]],"")</f>
        <v/>
      </c>
      <c r="I148" s="10" t="str">
        <f ca="1">IF(PaymentSchedule[[#This Row],[Nº. DE PAGO]]&lt;&gt;"",PaymentSchedule[[#This Row],[SALDO INICIAL]]*(Tasa_De_Interes_Anual/Numero_De_Pagos_Por_Año),"")</f>
        <v/>
      </c>
      <c r="J14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8" s="10" t="str">
        <f ca="1">IF(PaymentSchedule[[#This Row],[Nº. DE PAGO]]&lt;&gt;"",SUM(INDEX(PaymentSchedule[INTERÉS],1,1):PaymentSchedule[[#This Row],[INTERÉS]]),"")</f>
        <v/>
      </c>
    </row>
    <row r="149" spans="2:11" x14ac:dyDescent="0.25">
      <c r="B149" s="7" t="str">
        <f ca="1">IF(LoanIsGood,IF(ROW()-ROW(PaymentSchedule[[#Headers],[Nº. DE PAGO]])&gt;Numero_De_Pagos_Programados,"",ROW()-ROW(PaymentSchedule[[#Headers],[Nº. DE PAGO]])),"")</f>
        <v/>
      </c>
      <c r="C14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4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49" s="10" t="str">
        <f ca="1">IF(PaymentSchedule[[#This Row],[Nº. DE PAGO]]&lt;&gt;"",Pago_Programado,"")</f>
        <v/>
      </c>
      <c r="F14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4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49" s="10" t="str">
        <f ca="1">IF(PaymentSchedule[[#This Row],[Nº. DE PAGO]]&lt;&gt;"",PaymentSchedule[[#This Row],[IMPORTE TOTAL DEL PAGO]]-PaymentSchedule[[#This Row],[INTERÉS]],"")</f>
        <v/>
      </c>
      <c r="I149" s="10" t="str">
        <f ca="1">IF(PaymentSchedule[[#This Row],[Nº. DE PAGO]]&lt;&gt;"",PaymentSchedule[[#This Row],[SALDO INICIAL]]*(Tasa_De_Interes_Anual/Numero_De_Pagos_Por_Año),"")</f>
        <v/>
      </c>
      <c r="J14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49" s="10" t="str">
        <f ca="1">IF(PaymentSchedule[[#This Row],[Nº. DE PAGO]]&lt;&gt;"",SUM(INDEX(PaymentSchedule[INTERÉS],1,1):PaymentSchedule[[#This Row],[INTERÉS]]),"")</f>
        <v/>
      </c>
    </row>
    <row r="150" spans="2:11" x14ac:dyDescent="0.25">
      <c r="B150" s="7" t="str">
        <f ca="1">IF(LoanIsGood,IF(ROW()-ROW(PaymentSchedule[[#Headers],[Nº. DE PAGO]])&gt;Numero_De_Pagos_Programados,"",ROW()-ROW(PaymentSchedule[[#Headers],[Nº. DE PAGO]])),"")</f>
        <v/>
      </c>
      <c r="C15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0" s="10" t="str">
        <f ca="1">IF(PaymentSchedule[[#This Row],[Nº. DE PAGO]]&lt;&gt;"",Pago_Programado,"")</f>
        <v/>
      </c>
      <c r="F15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0" s="10" t="str">
        <f ca="1">IF(PaymentSchedule[[#This Row],[Nº. DE PAGO]]&lt;&gt;"",PaymentSchedule[[#This Row],[IMPORTE TOTAL DEL PAGO]]-PaymentSchedule[[#This Row],[INTERÉS]],"")</f>
        <v/>
      </c>
      <c r="I150" s="10" t="str">
        <f ca="1">IF(PaymentSchedule[[#This Row],[Nº. DE PAGO]]&lt;&gt;"",PaymentSchedule[[#This Row],[SALDO INICIAL]]*(Tasa_De_Interes_Anual/Numero_De_Pagos_Por_Año),"")</f>
        <v/>
      </c>
      <c r="J15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0" s="10" t="str">
        <f ca="1">IF(PaymentSchedule[[#This Row],[Nº. DE PAGO]]&lt;&gt;"",SUM(INDEX(PaymentSchedule[INTERÉS],1,1):PaymentSchedule[[#This Row],[INTERÉS]]),"")</f>
        <v/>
      </c>
    </row>
    <row r="151" spans="2:11" x14ac:dyDescent="0.25">
      <c r="B151" s="7" t="str">
        <f ca="1">IF(LoanIsGood,IF(ROW()-ROW(PaymentSchedule[[#Headers],[Nº. DE PAGO]])&gt;Numero_De_Pagos_Programados,"",ROW()-ROW(PaymentSchedule[[#Headers],[Nº. DE PAGO]])),"")</f>
        <v/>
      </c>
      <c r="C15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1" s="10" t="str">
        <f ca="1">IF(PaymentSchedule[[#This Row],[Nº. DE PAGO]]&lt;&gt;"",Pago_Programado,"")</f>
        <v/>
      </c>
      <c r="F15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1" s="10" t="str">
        <f ca="1">IF(PaymentSchedule[[#This Row],[Nº. DE PAGO]]&lt;&gt;"",PaymentSchedule[[#This Row],[IMPORTE TOTAL DEL PAGO]]-PaymentSchedule[[#This Row],[INTERÉS]],"")</f>
        <v/>
      </c>
      <c r="I151" s="10" t="str">
        <f ca="1">IF(PaymentSchedule[[#This Row],[Nº. DE PAGO]]&lt;&gt;"",PaymentSchedule[[#This Row],[SALDO INICIAL]]*(Tasa_De_Interes_Anual/Numero_De_Pagos_Por_Año),"")</f>
        <v/>
      </c>
      <c r="J15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1" s="10" t="str">
        <f ca="1">IF(PaymentSchedule[[#This Row],[Nº. DE PAGO]]&lt;&gt;"",SUM(INDEX(PaymentSchedule[INTERÉS],1,1):PaymentSchedule[[#This Row],[INTERÉS]]),"")</f>
        <v/>
      </c>
    </row>
    <row r="152" spans="2:11" x14ac:dyDescent="0.25">
      <c r="B152" s="7" t="str">
        <f ca="1">IF(LoanIsGood,IF(ROW()-ROW(PaymentSchedule[[#Headers],[Nº. DE PAGO]])&gt;Numero_De_Pagos_Programados,"",ROW()-ROW(PaymentSchedule[[#Headers],[Nº. DE PAGO]])),"")</f>
        <v/>
      </c>
      <c r="C15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2" s="10" t="str">
        <f ca="1">IF(PaymentSchedule[[#This Row],[Nº. DE PAGO]]&lt;&gt;"",Pago_Programado,"")</f>
        <v/>
      </c>
      <c r="F15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2" s="10" t="str">
        <f ca="1">IF(PaymentSchedule[[#This Row],[Nº. DE PAGO]]&lt;&gt;"",PaymentSchedule[[#This Row],[IMPORTE TOTAL DEL PAGO]]-PaymentSchedule[[#This Row],[INTERÉS]],"")</f>
        <v/>
      </c>
      <c r="I152" s="10" t="str">
        <f ca="1">IF(PaymentSchedule[[#This Row],[Nº. DE PAGO]]&lt;&gt;"",PaymentSchedule[[#This Row],[SALDO INICIAL]]*(Tasa_De_Interes_Anual/Numero_De_Pagos_Por_Año),"")</f>
        <v/>
      </c>
      <c r="J15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2" s="10" t="str">
        <f ca="1">IF(PaymentSchedule[[#This Row],[Nº. DE PAGO]]&lt;&gt;"",SUM(INDEX(PaymentSchedule[INTERÉS],1,1):PaymentSchedule[[#This Row],[INTERÉS]]),"")</f>
        <v/>
      </c>
    </row>
    <row r="153" spans="2:11" x14ac:dyDescent="0.25">
      <c r="B153" s="7" t="str">
        <f ca="1">IF(LoanIsGood,IF(ROW()-ROW(PaymentSchedule[[#Headers],[Nº. DE PAGO]])&gt;Numero_De_Pagos_Programados,"",ROW()-ROW(PaymentSchedule[[#Headers],[Nº. DE PAGO]])),"")</f>
        <v/>
      </c>
      <c r="C15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3" s="10" t="str">
        <f ca="1">IF(PaymentSchedule[[#This Row],[Nº. DE PAGO]]&lt;&gt;"",Pago_Programado,"")</f>
        <v/>
      </c>
      <c r="F15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3" s="10" t="str">
        <f ca="1">IF(PaymentSchedule[[#This Row],[Nº. DE PAGO]]&lt;&gt;"",PaymentSchedule[[#This Row],[IMPORTE TOTAL DEL PAGO]]-PaymentSchedule[[#This Row],[INTERÉS]],"")</f>
        <v/>
      </c>
      <c r="I153" s="10" t="str">
        <f ca="1">IF(PaymentSchedule[[#This Row],[Nº. DE PAGO]]&lt;&gt;"",PaymentSchedule[[#This Row],[SALDO INICIAL]]*(Tasa_De_Interes_Anual/Numero_De_Pagos_Por_Año),"")</f>
        <v/>
      </c>
      <c r="J15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3" s="10" t="str">
        <f ca="1">IF(PaymentSchedule[[#This Row],[Nº. DE PAGO]]&lt;&gt;"",SUM(INDEX(PaymentSchedule[INTERÉS],1,1):PaymentSchedule[[#This Row],[INTERÉS]]),"")</f>
        <v/>
      </c>
    </row>
    <row r="154" spans="2:11" x14ac:dyDescent="0.25">
      <c r="B154" s="7" t="str">
        <f ca="1">IF(LoanIsGood,IF(ROW()-ROW(PaymentSchedule[[#Headers],[Nº. DE PAGO]])&gt;Numero_De_Pagos_Programados,"",ROW()-ROW(PaymentSchedule[[#Headers],[Nº. DE PAGO]])),"")</f>
        <v/>
      </c>
      <c r="C15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4" s="10" t="str">
        <f ca="1">IF(PaymentSchedule[[#This Row],[Nº. DE PAGO]]&lt;&gt;"",Pago_Programado,"")</f>
        <v/>
      </c>
      <c r="F15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4" s="10" t="str">
        <f ca="1">IF(PaymentSchedule[[#This Row],[Nº. DE PAGO]]&lt;&gt;"",PaymentSchedule[[#This Row],[IMPORTE TOTAL DEL PAGO]]-PaymentSchedule[[#This Row],[INTERÉS]],"")</f>
        <v/>
      </c>
      <c r="I154" s="10" t="str">
        <f ca="1">IF(PaymentSchedule[[#This Row],[Nº. DE PAGO]]&lt;&gt;"",PaymentSchedule[[#This Row],[SALDO INICIAL]]*(Tasa_De_Interes_Anual/Numero_De_Pagos_Por_Año),"")</f>
        <v/>
      </c>
      <c r="J15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4" s="10" t="str">
        <f ca="1">IF(PaymentSchedule[[#This Row],[Nº. DE PAGO]]&lt;&gt;"",SUM(INDEX(PaymentSchedule[INTERÉS],1,1):PaymentSchedule[[#This Row],[INTERÉS]]),"")</f>
        <v/>
      </c>
    </row>
    <row r="155" spans="2:11" x14ac:dyDescent="0.25">
      <c r="B155" s="7" t="str">
        <f ca="1">IF(LoanIsGood,IF(ROW()-ROW(PaymentSchedule[[#Headers],[Nº. DE PAGO]])&gt;Numero_De_Pagos_Programados,"",ROW()-ROW(PaymentSchedule[[#Headers],[Nº. DE PAGO]])),"")</f>
        <v/>
      </c>
      <c r="C15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5" s="10" t="str">
        <f ca="1">IF(PaymentSchedule[[#This Row],[Nº. DE PAGO]]&lt;&gt;"",Pago_Programado,"")</f>
        <v/>
      </c>
      <c r="F15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5" s="10" t="str">
        <f ca="1">IF(PaymentSchedule[[#This Row],[Nº. DE PAGO]]&lt;&gt;"",PaymentSchedule[[#This Row],[IMPORTE TOTAL DEL PAGO]]-PaymentSchedule[[#This Row],[INTERÉS]],"")</f>
        <v/>
      </c>
      <c r="I155" s="10" t="str">
        <f ca="1">IF(PaymentSchedule[[#This Row],[Nº. DE PAGO]]&lt;&gt;"",PaymentSchedule[[#This Row],[SALDO INICIAL]]*(Tasa_De_Interes_Anual/Numero_De_Pagos_Por_Año),"")</f>
        <v/>
      </c>
      <c r="J15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5" s="10" t="str">
        <f ca="1">IF(PaymentSchedule[[#This Row],[Nº. DE PAGO]]&lt;&gt;"",SUM(INDEX(PaymentSchedule[INTERÉS],1,1):PaymentSchedule[[#This Row],[INTERÉS]]),"")</f>
        <v/>
      </c>
    </row>
    <row r="156" spans="2:11" x14ac:dyDescent="0.25">
      <c r="B156" s="7" t="str">
        <f ca="1">IF(LoanIsGood,IF(ROW()-ROW(PaymentSchedule[[#Headers],[Nº. DE PAGO]])&gt;Numero_De_Pagos_Programados,"",ROW()-ROW(PaymentSchedule[[#Headers],[Nº. DE PAGO]])),"")</f>
        <v/>
      </c>
      <c r="C15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6" s="10" t="str">
        <f ca="1">IF(PaymentSchedule[[#This Row],[Nº. DE PAGO]]&lt;&gt;"",Pago_Programado,"")</f>
        <v/>
      </c>
      <c r="F15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6" s="10" t="str">
        <f ca="1">IF(PaymentSchedule[[#This Row],[Nº. DE PAGO]]&lt;&gt;"",PaymentSchedule[[#This Row],[IMPORTE TOTAL DEL PAGO]]-PaymentSchedule[[#This Row],[INTERÉS]],"")</f>
        <v/>
      </c>
      <c r="I156" s="10" t="str">
        <f ca="1">IF(PaymentSchedule[[#This Row],[Nº. DE PAGO]]&lt;&gt;"",PaymentSchedule[[#This Row],[SALDO INICIAL]]*(Tasa_De_Interes_Anual/Numero_De_Pagos_Por_Año),"")</f>
        <v/>
      </c>
      <c r="J15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6" s="10" t="str">
        <f ca="1">IF(PaymentSchedule[[#This Row],[Nº. DE PAGO]]&lt;&gt;"",SUM(INDEX(PaymentSchedule[INTERÉS],1,1):PaymentSchedule[[#This Row],[INTERÉS]]),"")</f>
        <v/>
      </c>
    </row>
    <row r="157" spans="2:11" x14ac:dyDescent="0.25">
      <c r="B157" s="7" t="str">
        <f ca="1">IF(LoanIsGood,IF(ROW()-ROW(PaymentSchedule[[#Headers],[Nº. DE PAGO]])&gt;Numero_De_Pagos_Programados,"",ROW()-ROW(PaymentSchedule[[#Headers],[Nº. DE PAGO]])),"")</f>
        <v/>
      </c>
      <c r="C15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7" s="10" t="str">
        <f ca="1">IF(PaymentSchedule[[#This Row],[Nº. DE PAGO]]&lt;&gt;"",Pago_Programado,"")</f>
        <v/>
      </c>
      <c r="F15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7" s="10" t="str">
        <f ca="1">IF(PaymentSchedule[[#This Row],[Nº. DE PAGO]]&lt;&gt;"",PaymentSchedule[[#This Row],[IMPORTE TOTAL DEL PAGO]]-PaymentSchedule[[#This Row],[INTERÉS]],"")</f>
        <v/>
      </c>
      <c r="I157" s="10" t="str">
        <f ca="1">IF(PaymentSchedule[[#This Row],[Nº. DE PAGO]]&lt;&gt;"",PaymentSchedule[[#This Row],[SALDO INICIAL]]*(Tasa_De_Interes_Anual/Numero_De_Pagos_Por_Año),"")</f>
        <v/>
      </c>
      <c r="J15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7" s="10" t="str">
        <f ca="1">IF(PaymentSchedule[[#This Row],[Nº. DE PAGO]]&lt;&gt;"",SUM(INDEX(PaymentSchedule[INTERÉS],1,1):PaymentSchedule[[#This Row],[INTERÉS]]),"")</f>
        <v/>
      </c>
    </row>
    <row r="158" spans="2:11" x14ac:dyDescent="0.25">
      <c r="B158" s="7" t="str">
        <f ca="1">IF(LoanIsGood,IF(ROW()-ROW(PaymentSchedule[[#Headers],[Nº. DE PAGO]])&gt;Numero_De_Pagos_Programados,"",ROW()-ROW(PaymentSchedule[[#Headers],[Nº. DE PAGO]])),"")</f>
        <v/>
      </c>
      <c r="C15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8" s="10" t="str">
        <f ca="1">IF(PaymentSchedule[[#This Row],[Nº. DE PAGO]]&lt;&gt;"",Pago_Programado,"")</f>
        <v/>
      </c>
      <c r="F15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8" s="10" t="str">
        <f ca="1">IF(PaymentSchedule[[#This Row],[Nº. DE PAGO]]&lt;&gt;"",PaymentSchedule[[#This Row],[IMPORTE TOTAL DEL PAGO]]-PaymentSchedule[[#This Row],[INTERÉS]],"")</f>
        <v/>
      </c>
      <c r="I158" s="10" t="str">
        <f ca="1">IF(PaymentSchedule[[#This Row],[Nº. DE PAGO]]&lt;&gt;"",PaymentSchedule[[#This Row],[SALDO INICIAL]]*(Tasa_De_Interes_Anual/Numero_De_Pagos_Por_Año),"")</f>
        <v/>
      </c>
      <c r="J15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8" s="10" t="str">
        <f ca="1">IF(PaymentSchedule[[#This Row],[Nº. DE PAGO]]&lt;&gt;"",SUM(INDEX(PaymentSchedule[INTERÉS],1,1):PaymentSchedule[[#This Row],[INTERÉS]]),"")</f>
        <v/>
      </c>
    </row>
    <row r="159" spans="2:11" x14ac:dyDescent="0.25">
      <c r="B159" s="7" t="str">
        <f ca="1">IF(LoanIsGood,IF(ROW()-ROW(PaymentSchedule[[#Headers],[Nº. DE PAGO]])&gt;Numero_De_Pagos_Programados,"",ROW()-ROW(PaymentSchedule[[#Headers],[Nº. DE PAGO]])),"")</f>
        <v/>
      </c>
      <c r="C15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5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59" s="10" t="str">
        <f ca="1">IF(PaymentSchedule[[#This Row],[Nº. DE PAGO]]&lt;&gt;"",Pago_Programado,"")</f>
        <v/>
      </c>
      <c r="F15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5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59" s="10" t="str">
        <f ca="1">IF(PaymentSchedule[[#This Row],[Nº. DE PAGO]]&lt;&gt;"",PaymentSchedule[[#This Row],[IMPORTE TOTAL DEL PAGO]]-PaymentSchedule[[#This Row],[INTERÉS]],"")</f>
        <v/>
      </c>
      <c r="I159" s="10" t="str">
        <f ca="1">IF(PaymentSchedule[[#This Row],[Nº. DE PAGO]]&lt;&gt;"",PaymentSchedule[[#This Row],[SALDO INICIAL]]*(Tasa_De_Interes_Anual/Numero_De_Pagos_Por_Año),"")</f>
        <v/>
      </c>
      <c r="J15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59" s="10" t="str">
        <f ca="1">IF(PaymentSchedule[[#This Row],[Nº. DE PAGO]]&lt;&gt;"",SUM(INDEX(PaymentSchedule[INTERÉS],1,1):PaymentSchedule[[#This Row],[INTERÉS]]),"")</f>
        <v/>
      </c>
    </row>
    <row r="160" spans="2:11" x14ac:dyDescent="0.25">
      <c r="B160" s="7" t="str">
        <f ca="1">IF(LoanIsGood,IF(ROW()-ROW(PaymentSchedule[[#Headers],[Nº. DE PAGO]])&gt;Numero_De_Pagos_Programados,"",ROW()-ROW(PaymentSchedule[[#Headers],[Nº. DE PAGO]])),"")</f>
        <v/>
      </c>
      <c r="C16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0" s="10" t="str">
        <f ca="1">IF(PaymentSchedule[[#This Row],[Nº. DE PAGO]]&lt;&gt;"",Pago_Programado,"")</f>
        <v/>
      </c>
      <c r="F16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0" s="10" t="str">
        <f ca="1">IF(PaymentSchedule[[#This Row],[Nº. DE PAGO]]&lt;&gt;"",PaymentSchedule[[#This Row],[IMPORTE TOTAL DEL PAGO]]-PaymentSchedule[[#This Row],[INTERÉS]],"")</f>
        <v/>
      </c>
      <c r="I160" s="10" t="str">
        <f ca="1">IF(PaymentSchedule[[#This Row],[Nº. DE PAGO]]&lt;&gt;"",PaymentSchedule[[#This Row],[SALDO INICIAL]]*(Tasa_De_Interes_Anual/Numero_De_Pagos_Por_Año),"")</f>
        <v/>
      </c>
      <c r="J16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0" s="10" t="str">
        <f ca="1">IF(PaymentSchedule[[#This Row],[Nº. DE PAGO]]&lt;&gt;"",SUM(INDEX(PaymentSchedule[INTERÉS],1,1):PaymentSchedule[[#This Row],[INTERÉS]]),"")</f>
        <v/>
      </c>
    </row>
    <row r="161" spans="2:11" x14ac:dyDescent="0.25">
      <c r="B161" s="7" t="str">
        <f ca="1">IF(LoanIsGood,IF(ROW()-ROW(PaymentSchedule[[#Headers],[Nº. DE PAGO]])&gt;Numero_De_Pagos_Programados,"",ROW()-ROW(PaymentSchedule[[#Headers],[Nº. DE PAGO]])),"")</f>
        <v/>
      </c>
      <c r="C16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1" s="10" t="str">
        <f ca="1">IF(PaymentSchedule[[#This Row],[Nº. DE PAGO]]&lt;&gt;"",Pago_Programado,"")</f>
        <v/>
      </c>
      <c r="F16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1" s="10" t="str">
        <f ca="1">IF(PaymentSchedule[[#This Row],[Nº. DE PAGO]]&lt;&gt;"",PaymentSchedule[[#This Row],[IMPORTE TOTAL DEL PAGO]]-PaymentSchedule[[#This Row],[INTERÉS]],"")</f>
        <v/>
      </c>
      <c r="I161" s="10" t="str">
        <f ca="1">IF(PaymentSchedule[[#This Row],[Nº. DE PAGO]]&lt;&gt;"",PaymentSchedule[[#This Row],[SALDO INICIAL]]*(Tasa_De_Interes_Anual/Numero_De_Pagos_Por_Año),"")</f>
        <v/>
      </c>
      <c r="J16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1" s="10" t="str">
        <f ca="1">IF(PaymentSchedule[[#This Row],[Nº. DE PAGO]]&lt;&gt;"",SUM(INDEX(PaymentSchedule[INTERÉS],1,1):PaymentSchedule[[#This Row],[INTERÉS]]),"")</f>
        <v/>
      </c>
    </row>
    <row r="162" spans="2:11" x14ac:dyDescent="0.25">
      <c r="B162" s="7" t="str">
        <f ca="1">IF(LoanIsGood,IF(ROW()-ROW(PaymentSchedule[[#Headers],[Nº. DE PAGO]])&gt;Numero_De_Pagos_Programados,"",ROW()-ROW(PaymentSchedule[[#Headers],[Nº. DE PAGO]])),"")</f>
        <v/>
      </c>
      <c r="C16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2" s="10" t="str">
        <f ca="1">IF(PaymentSchedule[[#This Row],[Nº. DE PAGO]]&lt;&gt;"",Pago_Programado,"")</f>
        <v/>
      </c>
      <c r="F16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2" s="10" t="str">
        <f ca="1">IF(PaymentSchedule[[#This Row],[Nº. DE PAGO]]&lt;&gt;"",PaymentSchedule[[#This Row],[IMPORTE TOTAL DEL PAGO]]-PaymentSchedule[[#This Row],[INTERÉS]],"")</f>
        <v/>
      </c>
      <c r="I162" s="10" t="str">
        <f ca="1">IF(PaymentSchedule[[#This Row],[Nº. DE PAGO]]&lt;&gt;"",PaymentSchedule[[#This Row],[SALDO INICIAL]]*(Tasa_De_Interes_Anual/Numero_De_Pagos_Por_Año),"")</f>
        <v/>
      </c>
      <c r="J16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2" s="10" t="str">
        <f ca="1">IF(PaymentSchedule[[#This Row],[Nº. DE PAGO]]&lt;&gt;"",SUM(INDEX(PaymentSchedule[INTERÉS],1,1):PaymentSchedule[[#This Row],[INTERÉS]]),"")</f>
        <v/>
      </c>
    </row>
    <row r="163" spans="2:11" x14ac:dyDescent="0.25">
      <c r="B163" s="7" t="str">
        <f ca="1">IF(LoanIsGood,IF(ROW()-ROW(PaymentSchedule[[#Headers],[Nº. DE PAGO]])&gt;Numero_De_Pagos_Programados,"",ROW()-ROW(PaymentSchedule[[#Headers],[Nº. DE PAGO]])),"")</f>
        <v/>
      </c>
      <c r="C16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3" s="10" t="str">
        <f ca="1">IF(PaymentSchedule[[#This Row],[Nº. DE PAGO]]&lt;&gt;"",Pago_Programado,"")</f>
        <v/>
      </c>
      <c r="F16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3" s="10" t="str">
        <f ca="1">IF(PaymentSchedule[[#This Row],[Nº. DE PAGO]]&lt;&gt;"",PaymentSchedule[[#This Row],[IMPORTE TOTAL DEL PAGO]]-PaymentSchedule[[#This Row],[INTERÉS]],"")</f>
        <v/>
      </c>
      <c r="I163" s="10" t="str">
        <f ca="1">IF(PaymentSchedule[[#This Row],[Nº. DE PAGO]]&lt;&gt;"",PaymentSchedule[[#This Row],[SALDO INICIAL]]*(Tasa_De_Interes_Anual/Numero_De_Pagos_Por_Año),"")</f>
        <v/>
      </c>
      <c r="J16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3" s="10" t="str">
        <f ca="1">IF(PaymentSchedule[[#This Row],[Nº. DE PAGO]]&lt;&gt;"",SUM(INDEX(PaymentSchedule[INTERÉS],1,1):PaymentSchedule[[#This Row],[INTERÉS]]),"")</f>
        <v/>
      </c>
    </row>
    <row r="164" spans="2:11" x14ac:dyDescent="0.25">
      <c r="B164" s="7" t="str">
        <f ca="1">IF(LoanIsGood,IF(ROW()-ROW(PaymentSchedule[[#Headers],[Nº. DE PAGO]])&gt;Numero_De_Pagos_Programados,"",ROW()-ROW(PaymentSchedule[[#Headers],[Nº. DE PAGO]])),"")</f>
        <v/>
      </c>
      <c r="C16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4" s="10" t="str">
        <f ca="1">IF(PaymentSchedule[[#This Row],[Nº. DE PAGO]]&lt;&gt;"",Pago_Programado,"")</f>
        <v/>
      </c>
      <c r="F16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4" s="10" t="str">
        <f ca="1">IF(PaymentSchedule[[#This Row],[Nº. DE PAGO]]&lt;&gt;"",PaymentSchedule[[#This Row],[IMPORTE TOTAL DEL PAGO]]-PaymentSchedule[[#This Row],[INTERÉS]],"")</f>
        <v/>
      </c>
      <c r="I164" s="10" t="str">
        <f ca="1">IF(PaymentSchedule[[#This Row],[Nº. DE PAGO]]&lt;&gt;"",PaymentSchedule[[#This Row],[SALDO INICIAL]]*(Tasa_De_Interes_Anual/Numero_De_Pagos_Por_Año),"")</f>
        <v/>
      </c>
      <c r="J16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4" s="10" t="str">
        <f ca="1">IF(PaymentSchedule[[#This Row],[Nº. DE PAGO]]&lt;&gt;"",SUM(INDEX(PaymentSchedule[INTERÉS],1,1):PaymentSchedule[[#This Row],[INTERÉS]]),"")</f>
        <v/>
      </c>
    </row>
    <row r="165" spans="2:11" x14ac:dyDescent="0.25">
      <c r="B165" s="7" t="str">
        <f ca="1">IF(LoanIsGood,IF(ROW()-ROW(PaymentSchedule[[#Headers],[Nº. DE PAGO]])&gt;Numero_De_Pagos_Programados,"",ROW()-ROW(PaymentSchedule[[#Headers],[Nº. DE PAGO]])),"")</f>
        <v/>
      </c>
      <c r="C16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5" s="10" t="str">
        <f ca="1">IF(PaymentSchedule[[#This Row],[Nº. DE PAGO]]&lt;&gt;"",Pago_Programado,"")</f>
        <v/>
      </c>
      <c r="F16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5" s="10" t="str">
        <f ca="1">IF(PaymentSchedule[[#This Row],[Nº. DE PAGO]]&lt;&gt;"",PaymentSchedule[[#This Row],[IMPORTE TOTAL DEL PAGO]]-PaymentSchedule[[#This Row],[INTERÉS]],"")</f>
        <v/>
      </c>
      <c r="I165" s="10" t="str">
        <f ca="1">IF(PaymentSchedule[[#This Row],[Nº. DE PAGO]]&lt;&gt;"",PaymentSchedule[[#This Row],[SALDO INICIAL]]*(Tasa_De_Interes_Anual/Numero_De_Pagos_Por_Año),"")</f>
        <v/>
      </c>
      <c r="J16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5" s="10" t="str">
        <f ca="1">IF(PaymentSchedule[[#This Row],[Nº. DE PAGO]]&lt;&gt;"",SUM(INDEX(PaymentSchedule[INTERÉS],1,1):PaymentSchedule[[#This Row],[INTERÉS]]),"")</f>
        <v/>
      </c>
    </row>
    <row r="166" spans="2:11" x14ac:dyDescent="0.25">
      <c r="B166" s="7" t="str">
        <f ca="1">IF(LoanIsGood,IF(ROW()-ROW(PaymentSchedule[[#Headers],[Nº. DE PAGO]])&gt;Numero_De_Pagos_Programados,"",ROW()-ROW(PaymentSchedule[[#Headers],[Nº. DE PAGO]])),"")</f>
        <v/>
      </c>
      <c r="C16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6" s="10" t="str">
        <f ca="1">IF(PaymentSchedule[[#This Row],[Nº. DE PAGO]]&lt;&gt;"",Pago_Programado,"")</f>
        <v/>
      </c>
      <c r="F16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6" s="10" t="str">
        <f ca="1">IF(PaymentSchedule[[#This Row],[Nº. DE PAGO]]&lt;&gt;"",PaymentSchedule[[#This Row],[IMPORTE TOTAL DEL PAGO]]-PaymentSchedule[[#This Row],[INTERÉS]],"")</f>
        <v/>
      </c>
      <c r="I166" s="10" t="str">
        <f ca="1">IF(PaymentSchedule[[#This Row],[Nº. DE PAGO]]&lt;&gt;"",PaymentSchedule[[#This Row],[SALDO INICIAL]]*(Tasa_De_Interes_Anual/Numero_De_Pagos_Por_Año),"")</f>
        <v/>
      </c>
      <c r="J16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6" s="10" t="str">
        <f ca="1">IF(PaymentSchedule[[#This Row],[Nº. DE PAGO]]&lt;&gt;"",SUM(INDEX(PaymentSchedule[INTERÉS],1,1):PaymentSchedule[[#This Row],[INTERÉS]]),"")</f>
        <v/>
      </c>
    </row>
    <row r="167" spans="2:11" x14ac:dyDescent="0.25">
      <c r="B167" s="7" t="str">
        <f ca="1">IF(LoanIsGood,IF(ROW()-ROW(PaymentSchedule[[#Headers],[Nº. DE PAGO]])&gt;Numero_De_Pagos_Programados,"",ROW()-ROW(PaymentSchedule[[#Headers],[Nº. DE PAGO]])),"")</f>
        <v/>
      </c>
      <c r="C16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7" s="10" t="str">
        <f ca="1">IF(PaymentSchedule[[#This Row],[Nº. DE PAGO]]&lt;&gt;"",Pago_Programado,"")</f>
        <v/>
      </c>
      <c r="F16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7" s="10" t="str">
        <f ca="1">IF(PaymentSchedule[[#This Row],[Nº. DE PAGO]]&lt;&gt;"",PaymentSchedule[[#This Row],[IMPORTE TOTAL DEL PAGO]]-PaymentSchedule[[#This Row],[INTERÉS]],"")</f>
        <v/>
      </c>
      <c r="I167" s="10" t="str">
        <f ca="1">IF(PaymentSchedule[[#This Row],[Nº. DE PAGO]]&lt;&gt;"",PaymentSchedule[[#This Row],[SALDO INICIAL]]*(Tasa_De_Interes_Anual/Numero_De_Pagos_Por_Año),"")</f>
        <v/>
      </c>
      <c r="J16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7" s="10" t="str">
        <f ca="1">IF(PaymentSchedule[[#This Row],[Nº. DE PAGO]]&lt;&gt;"",SUM(INDEX(PaymentSchedule[INTERÉS],1,1):PaymentSchedule[[#This Row],[INTERÉS]]),"")</f>
        <v/>
      </c>
    </row>
    <row r="168" spans="2:11" x14ac:dyDescent="0.25">
      <c r="B168" s="7" t="str">
        <f ca="1">IF(LoanIsGood,IF(ROW()-ROW(PaymentSchedule[[#Headers],[Nº. DE PAGO]])&gt;Numero_De_Pagos_Programados,"",ROW()-ROW(PaymentSchedule[[#Headers],[Nº. DE PAGO]])),"")</f>
        <v/>
      </c>
      <c r="C16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8" s="10" t="str">
        <f ca="1">IF(PaymentSchedule[[#This Row],[Nº. DE PAGO]]&lt;&gt;"",Pago_Programado,"")</f>
        <v/>
      </c>
      <c r="F16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8" s="10" t="str">
        <f ca="1">IF(PaymentSchedule[[#This Row],[Nº. DE PAGO]]&lt;&gt;"",PaymentSchedule[[#This Row],[IMPORTE TOTAL DEL PAGO]]-PaymentSchedule[[#This Row],[INTERÉS]],"")</f>
        <v/>
      </c>
      <c r="I168" s="10" t="str">
        <f ca="1">IF(PaymentSchedule[[#This Row],[Nº. DE PAGO]]&lt;&gt;"",PaymentSchedule[[#This Row],[SALDO INICIAL]]*(Tasa_De_Interes_Anual/Numero_De_Pagos_Por_Año),"")</f>
        <v/>
      </c>
      <c r="J16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8" s="10" t="str">
        <f ca="1">IF(PaymentSchedule[[#This Row],[Nº. DE PAGO]]&lt;&gt;"",SUM(INDEX(PaymentSchedule[INTERÉS],1,1):PaymentSchedule[[#This Row],[INTERÉS]]),"")</f>
        <v/>
      </c>
    </row>
    <row r="169" spans="2:11" x14ac:dyDescent="0.25">
      <c r="B169" s="7" t="str">
        <f ca="1">IF(LoanIsGood,IF(ROW()-ROW(PaymentSchedule[[#Headers],[Nº. DE PAGO]])&gt;Numero_De_Pagos_Programados,"",ROW()-ROW(PaymentSchedule[[#Headers],[Nº. DE PAGO]])),"")</f>
        <v/>
      </c>
      <c r="C16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6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69" s="10" t="str">
        <f ca="1">IF(PaymentSchedule[[#This Row],[Nº. DE PAGO]]&lt;&gt;"",Pago_Programado,"")</f>
        <v/>
      </c>
      <c r="F16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6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69" s="10" t="str">
        <f ca="1">IF(PaymentSchedule[[#This Row],[Nº. DE PAGO]]&lt;&gt;"",PaymentSchedule[[#This Row],[IMPORTE TOTAL DEL PAGO]]-PaymentSchedule[[#This Row],[INTERÉS]],"")</f>
        <v/>
      </c>
      <c r="I169" s="10" t="str">
        <f ca="1">IF(PaymentSchedule[[#This Row],[Nº. DE PAGO]]&lt;&gt;"",PaymentSchedule[[#This Row],[SALDO INICIAL]]*(Tasa_De_Interes_Anual/Numero_De_Pagos_Por_Año),"")</f>
        <v/>
      </c>
      <c r="J16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69" s="10" t="str">
        <f ca="1">IF(PaymentSchedule[[#This Row],[Nº. DE PAGO]]&lt;&gt;"",SUM(INDEX(PaymentSchedule[INTERÉS],1,1):PaymentSchedule[[#This Row],[INTERÉS]]),"")</f>
        <v/>
      </c>
    </row>
    <row r="170" spans="2:11" x14ac:dyDescent="0.25">
      <c r="B170" s="7" t="str">
        <f ca="1">IF(LoanIsGood,IF(ROW()-ROW(PaymentSchedule[[#Headers],[Nº. DE PAGO]])&gt;Numero_De_Pagos_Programados,"",ROW()-ROW(PaymentSchedule[[#Headers],[Nº. DE PAGO]])),"")</f>
        <v/>
      </c>
      <c r="C17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0" s="10" t="str">
        <f ca="1">IF(PaymentSchedule[[#This Row],[Nº. DE PAGO]]&lt;&gt;"",Pago_Programado,"")</f>
        <v/>
      </c>
      <c r="F17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0" s="10" t="str">
        <f ca="1">IF(PaymentSchedule[[#This Row],[Nº. DE PAGO]]&lt;&gt;"",PaymentSchedule[[#This Row],[IMPORTE TOTAL DEL PAGO]]-PaymentSchedule[[#This Row],[INTERÉS]],"")</f>
        <v/>
      </c>
      <c r="I170" s="10" t="str">
        <f ca="1">IF(PaymentSchedule[[#This Row],[Nº. DE PAGO]]&lt;&gt;"",PaymentSchedule[[#This Row],[SALDO INICIAL]]*(Tasa_De_Interes_Anual/Numero_De_Pagos_Por_Año),"")</f>
        <v/>
      </c>
      <c r="J17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0" s="10" t="str">
        <f ca="1">IF(PaymentSchedule[[#This Row],[Nº. DE PAGO]]&lt;&gt;"",SUM(INDEX(PaymentSchedule[INTERÉS],1,1):PaymentSchedule[[#This Row],[INTERÉS]]),"")</f>
        <v/>
      </c>
    </row>
    <row r="171" spans="2:11" x14ac:dyDescent="0.25">
      <c r="B171" s="7" t="str">
        <f ca="1">IF(LoanIsGood,IF(ROW()-ROW(PaymentSchedule[[#Headers],[Nº. DE PAGO]])&gt;Numero_De_Pagos_Programados,"",ROW()-ROW(PaymentSchedule[[#Headers],[Nº. DE PAGO]])),"")</f>
        <v/>
      </c>
      <c r="C17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1" s="10" t="str">
        <f ca="1">IF(PaymentSchedule[[#This Row],[Nº. DE PAGO]]&lt;&gt;"",Pago_Programado,"")</f>
        <v/>
      </c>
      <c r="F17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1" s="10" t="str">
        <f ca="1">IF(PaymentSchedule[[#This Row],[Nº. DE PAGO]]&lt;&gt;"",PaymentSchedule[[#This Row],[IMPORTE TOTAL DEL PAGO]]-PaymentSchedule[[#This Row],[INTERÉS]],"")</f>
        <v/>
      </c>
      <c r="I171" s="10" t="str">
        <f ca="1">IF(PaymentSchedule[[#This Row],[Nº. DE PAGO]]&lt;&gt;"",PaymentSchedule[[#This Row],[SALDO INICIAL]]*(Tasa_De_Interes_Anual/Numero_De_Pagos_Por_Año),"")</f>
        <v/>
      </c>
      <c r="J17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1" s="10" t="str">
        <f ca="1">IF(PaymentSchedule[[#This Row],[Nº. DE PAGO]]&lt;&gt;"",SUM(INDEX(PaymentSchedule[INTERÉS],1,1):PaymentSchedule[[#This Row],[INTERÉS]]),"")</f>
        <v/>
      </c>
    </row>
    <row r="172" spans="2:11" x14ac:dyDescent="0.25">
      <c r="B172" s="7" t="str">
        <f ca="1">IF(LoanIsGood,IF(ROW()-ROW(PaymentSchedule[[#Headers],[Nº. DE PAGO]])&gt;Numero_De_Pagos_Programados,"",ROW()-ROW(PaymentSchedule[[#Headers],[Nº. DE PAGO]])),"")</f>
        <v/>
      </c>
      <c r="C17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2" s="10" t="str">
        <f ca="1">IF(PaymentSchedule[[#This Row],[Nº. DE PAGO]]&lt;&gt;"",Pago_Programado,"")</f>
        <v/>
      </c>
      <c r="F17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2" s="10" t="str">
        <f ca="1">IF(PaymentSchedule[[#This Row],[Nº. DE PAGO]]&lt;&gt;"",PaymentSchedule[[#This Row],[IMPORTE TOTAL DEL PAGO]]-PaymentSchedule[[#This Row],[INTERÉS]],"")</f>
        <v/>
      </c>
      <c r="I172" s="10" t="str">
        <f ca="1">IF(PaymentSchedule[[#This Row],[Nº. DE PAGO]]&lt;&gt;"",PaymentSchedule[[#This Row],[SALDO INICIAL]]*(Tasa_De_Interes_Anual/Numero_De_Pagos_Por_Año),"")</f>
        <v/>
      </c>
      <c r="J17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2" s="10" t="str">
        <f ca="1">IF(PaymentSchedule[[#This Row],[Nº. DE PAGO]]&lt;&gt;"",SUM(INDEX(PaymentSchedule[INTERÉS],1,1):PaymentSchedule[[#This Row],[INTERÉS]]),"")</f>
        <v/>
      </c>
    </row>
    <row r="173" spans="2:11" x14ac:dyDescent="0.25">
      <c r="B173" s="7" t="str">
        <f ca="1">IF(LoanIsGood,IF(ROW()-ROW(PaymentSchedule[[#Headers],[Nº. DE PAGO]])&gt;Numero_De_Pagos_Programados,"",ROW()-ROW(PaymentSchedule[[#Headers],[Nº. DE PAGO]])),"")</f>
        <v/>
      </c>
      <c r="C17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3" s="10" t="str">
        <f ca="1">IF(PaymentSchedule[[#This Row],[Nº. DE PAGO]]&lt;&gt;"",Pago_Programado,"")</f>
        <v/>
      </c>
      <c r="F17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3" s="10" t="str">
        <f ca="1">IF(PaymentSchedule[[#This Row],[Nº. DE PAGO]]&lt;&gt;"",PaymentSchedule[[#This Row],[IMPORTE TOTAL DEL PAGO]]-PaymentSchedule[[#This Row],[INTERÉS]],"")</f>
        <v/>
      </c>
      <c r="I173" s="10" t="str">
        <f ca="1">IF(PaymentSchedule[[#This Row],[Nº. DE PAGO]]&lt;&gt;"",PaymentSchedule[[#This Row],[SALDO INICIAL]]*(Tasa_De_Interes_Anual/Numero_De_Pagos_Por_Año),"")</f>
        <v/>
      </c>
      <c r="J17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3" s="10" t="str">
        <f ca="1">IF(PaymentSchedule[[#This Row],[Nº. DE PAGO]]&lt;&gt;"",SUM(INDEX(PaymentSchedule[INTERÉS],1,1):PaymentSchedule[[#This Row],[INTERÉS]]),"")</f>
        <v/>
      </c>
    </row>
    <row r="174" spans="2:11" x14ac:dyDescent="0.25">
      <c r="B174" s="7" t="str">
        <f ca="1">IF(LoanIsGood,IF(ROW()-ROW(PaymentSchedule[[#Headers],[Nº. DE PAGO]])&gt;Numero_De_Pagos_Programados,"",ROW()-ROW(PaymentSchedule[[#Headers],[Nº. DE PAGO]])),"")</f>
        <v/>
      </c>
      <c r="C17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4" s="10" t="str">
        <f ca="1">IF(PaymentSchedule[[#This Row],[Nº. DE PAGO]]&lt;&gt;"",Pago_Programado,"")</f>
        <v/>
      </c>
      <c r="F17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4" s="10" t="str">
        <f ca="1">IF(PaymentSchedule[[#This Row],[Nº. DE PAGO]]&lt;&gt;"",PaymentSchedule[[#This Row],[IMPORTE TOTAL DEL PAGO]]-PaymentSchedule[[#This Row],[INTERÉS]],"")</f>
        <v/>
      </c>
      <c r="I174" s="10" t="str">
        <f ca="1">IF(PaymentSchedule[[#This Row],[Nº. DE PAGO]]&lt;&gt;"",PaymentSchedule[[#This Row],[SALDO INICIAL]]*(Tasa_De_Interes_Anual/Numero_De_Pagos_Por_Año),"")</f>
        <v/>
      </c>
      <c r="J17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4" s="10" t="str">
        <f ca="1">IF(PaymentSchedule[[#This Row],[Nº. DE PAGO]]&lt;&gt;"",SUM(INDEX(PaymentSchedule[INTERÉS],1,1):PaymentSchedule[[#This Row],[INTERÉS]]),"")</f>
        <v/>
      </c>
    </row>
    <row r="175" spans="2:11" x14ac:dyDescent="0.25">
      <c r="B175" s="7" t="str">
        <f ca="1">IF(LoanIsGood,IF(ROW()-ROW(PaymentSchedule[[#Headers],[Nº. DE PAGO]])&gt;Numero_De_Pagos_Programados,"",ROW()-ROW(PaymentSchedule[[#Headers],[Nº. DE PAGO]])),"")</f>
        <v/>
      </c>
      <c r="C17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5" s="10" t="str">
        <f ca="1">IF(PaymentSchedule[[#This Row],[Nº. DE PAGO]]&lt;&gt;"",Pago_Programado,"")</f>
        <v/>
      </c>
      <c r="F17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5" s="10" t="str">
        <f ca="1">IF(PaymentSchedule[[#This Row],[Nº. DE PAGO]]&lt;&gt;"",PaymentSchedule[[#This Row],[IMPORTE TOTAL DEL PAGO]]-PaymentSchedule[[#This Row],[INTERÉS]],"")</f>
        <v/>
      </c>
      <c r="I175" s="10" t="str">
        <f ca="1">IF(PaymentSchedule[[#This Row],[Nº. DE PAGO]]&lt;&gt;"",PaymentSchedule[[#This Row],[SALDO INICIAL]]*(Tasa_De_Interes_Anual/Numero_De_Pagos_Por_Año),"")</f>
        <v/>
      </c>
      <c r="J17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5" s="10" t="str">
        <f ca="1">IF(PaymentSchedule[[#This Row],[Nº. DE PAGO]]&lt;&gt;"",SUM(INDEX(PaymentSchedule[INTERÉS],1,1):PaymentSchedule[[#This Row],[INTERÉS]]),"")</f>
        <v/>
      </c>
    </row>
    <row r="176" spans="2:11" x14ac:dyDescent="0.25">
      <c r="B176" s="7" t="str">
        <f ca="1">IF(LoanIsGood,IF(ROW()-ROW(PaymentSchedule[[#Headers],[Nº. DE PAGO]])&gt;Numero_De_Pagos_Programados,"",ROW()-ROW(PaymentSchedule[[#Headers],[Nº. DE PAGO]])),"")</f>
        <v/>
      </c>
      <c r="C17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6" s="10" t="str">
        <f ca="1">IF(PaymentSchedule[[#This Row],[Nº. DE PAGO]]&lt;&gt;"",Pago_Programado,"")</f>
        <v/>
      </c>
      <c r="F17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6" s="10" t="str">
        <f ca="1">IF(PaymentSchedule[[#This Row],[Nº. DE PAGO]]&lt;&gt;"",PaymentSchedule[[#This Row],[IMPORTE TOTAL DEL PAGO]]-PaymentSchedule[[#This Row],[INTERÉS]],"")</f>
        <v/>
      </c>
      <c r="I176" s="10" t="str">
        <f ca="1">IF(PaymentSchedule[[#This Row],[Nº. DE PAGO]]&lt;&gt;"",PaymentSchedule[[#This Row],[SALDO INICIAL]]*(Tasa_De_Interes_Anual/Numero_De_Pagos_Por_Año),"")</f>
        <v/>
      </c>
      <c r="J17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6" s="10" t="str">
        <f ca="1">IF(PaymentSchedule[[#This Row],[Nº. DE PAGO]]&lt;&gt;"",SUM(INDEX(PaymentSchedule[INTERÉS],1,1):PaymentSchedule[[#This Row],[INTERÉS]]),"")</f>
        <v/>
      </c>
    </row>
    <row r="177" spans="2:11" x14ac:dyDescent="0.25">
      <c r="B177" s="7" t="str">
        <f ca="1">IF(LoanIsGood,IF(ROW()-ROW(PaymentSchedule[[#Headers],[Nº. DE PAGO]])&gt;Numero_De_Pagos_Programados,"",ROW()-ROW(PaymentSchedule[[#Headers],[Nº. DE PAGO]])),"")</f>
        <v/>
      </c>
      <c r="C17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7" s="10" t="str">
        <f ca="1">IF(PaymentSchedule[[#This Row],[Nº. DE PAGO]]&lt;&gt;"",Pago_Programado,"")</f>
        <v/>
      </c>
      <c r="F17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7" s="10" t="str">
        <f ca="1">IF(PaymentSchedule[[#This Row],[Nº. DE PAGO]]&lt;&gt;"",PaymentSchedule[[#This Row],[IMPORTE TOTAL DEL PAGO]]-PaymentSchedule[[#This Row],[INTERÉS]],"")</f>
        <v/>
      </c>
      <c r="I177" s="10" t="str">
        <f ca="1">IF(PaymentSchedule[[#This Row],[Nº. DE PAGO]]&lt;&gt;"",PaymentSchedule[[#This Row],[SALDO INICIAL]]*(Tasa_De_Interes_Anual/Numero_De_Pagos_Por_Año),"")</f>
        <v/>
      </c>
      <c r="J17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7" s="10" t="str">
        <f ca="1">IF(PaymentSchedule[[#This Row],[Nº. DE PAGO]]&lt;&gt;"",SUM(INDEX(PaymentSchedule[INTERÉS],1,1):PaymentSchedule[[#This Row],[INTERÉS]]),"")</f>
        <v/>
      </c>
    </row>
    <row r="178" spans="2:11" x14ac:dyDescent="0.25">
      <c r="B178" s="7" t="str">
        <f ca="1">IF(LoanIsGood,IF(ROW()-ROW(PaymentSchedule[[#Headers],[Nº. DE PAGO]])&gt;Numero_De_Pagos_Programados,"",ROW()-ROW(PaymentSchedule[[#Headers],[Nº. DE PAGO]])),"")</f>
        <v/>
      </c>
      <c r="C17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8" s="10" t="str">
        <f ca="1">IF(PaymentSchedule[[#This Row],[Nº. DE PAGO]]&lt;&gt;"",Pago_Programado,"")</f>
        <v/>
      </c>
      <c r="F17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8" s="10" t="str">
        <f ca="1">IF(PaymentSchedule[[#This Row],[Nº. DE PAGO]]&lt;&gt;"",PaymentSchedule[[#This Row],[IMPORTE TOTAL DEL PAGO]]-PaymentSchedule[[#This Row],[INTERÉS]],"")</f>
        <v/>
      </c>
      <c r="I178" s="10" t="str">
        <f ca="1">IF(PaymentSchedule[[#This Row],[Nº. DE PAGO]]&lt;&gt;"",PaymentSchedule[[#This Row],[SALDO INICIAL]]*(Tasa_De_Interes_Anual/Numero_De_Pagos_Por_Año),"")</f>
        <v/>
      </c>
      <c r="J17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8" s="10" t="str">
        <f ca="1">IF(PaymentSchedule[[#This Row],[Nº. DE PAGO]]&lt;&gt;"",SUM(INDEX(PaymentSchedule[INTERÉS],1,1):PaymentSchedule[[#This Row],[INTERÉS]]),"")</f>
        <v/>
      </c>
    </row>
    <row r="179" spans="2:11" x14ac:dyDescent="0.25">
      <c r="B179" s="7" t="str">
        <f ca="1">IF(LoanIsGood,IF(ROW()-ROW(PaymentSchedule[[#Headers],[Nº. DE PAGO]])&gt;Numero_De_Pagos_Programados,"",ROW()-ROW(PaymentSchedule[[#Headers],[Nº. DE PAGO]])),"")</f>
        <v/>
      </c>
      <c r="C17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7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79" s="10" t="str">
        <f ca="1">IF(PaymentSchedule[[#This Row],[Nº. DE PAGO]]&lt;&gt;"",Pago_Programado,"")</f>
        <v/>
      </c>
      <c r="F17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7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79" s="10" t="str">
        <f ca="1">IF(PaymentSchedule[[#This Row],[Nº. DE PAGO]]&lt;&gt;"",PaymentSchedule[[#This Row],[IMPORTE TOTAL DEL PAGO]]-PaymentSchedule[[#This Row],[INTERÉS]],"")</f>
        <v/>
      </c>
      <c r="I179" s="10" t="str">
        <f ca="1">IF(PaymentSchedule[[#This Row],[Nº. DE PAGO]]&lt;&gt;"",PaymentSchedule[[#This Row],[SALDO INICIAL]]*(Tasa_De_Interes_Anual/Numero_De_Pagos_Por_Año),"")</f>
        <v/>
      </c>
      <c r="J17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79" s="10" t="str">
        <f ca="1">IF(PaymentSchedule[[#This Row],[Nº. DE PAGO]]&lt;&gt;"",SUM(INDEX(PaymentSchedule[INTERÉS],1,1):PaymentSchedule[[#This Row],[INTERÉS]]),"")</f>
        <v/>
      </c>
    </row>
    <row r="180" spans="2:11" x14ac:dyDescent="0.25">
      <c r="B180" s="7" t="str">
        <f ca="1">IF(LoanIsGood,IF(ROW()-ROW(PaymentSchedule[[#Headers],[Nº. DE PAGO]])&gt;Numero_De_Pagos_Programados,"",ROW()-ROW(PaymentSchedule[[#Headers],[Nº. DE PAGO]])),"")</f>
        <v/>
      </c>
      <c r="C18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0" s="10" t="str">
        <f ca="1">IF(PaymentSchedule[[#This Row],[Nº. DE PAGO]]&lt;&gt;"",Pago_Programado,"")</f>
        <v/>
      </c>
      <c r="F18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0" s="10" t="str">
        <f ca="1">IF(PaymentSchedule[[#This Row],[Nº. DE PAGO]]&lt;&gt;"",PaymentSchedule[[#This Row],[IMPORTE TOTAL DEL PAGO]]-PaymentSchedule[[#This Row],[INTERÉS]],"")</f>
        <v/>
      </c>
      <c r="I180" s="10" t="str">
        <f ca="1">IF(PaymentSchedule[[#This Row],[Nº. DE PAGO]]&lt;&gt;"",PaymentSchedule[[#This Row],[SALDO INICIAL]]*(Tasa_De_Interes_Anual/Numero_De_Pagos_Por_Año),"")</f>
        <v/>
      </c>
      <c r="J18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0" s="10" t="str">
        <f ca="1">IF(PaymentSchedule[[#This Row],[Nº. DE PAGO]]&lt;&gt;"",SUM(INDEX(PaymentSchedule[INTERÉS],1,1):PaymentSchedule[[#This Row],[INTERÉS]]),"")</f>
        <v/>
      </c>
    </row>
    <row r="181" spans="2:11" x14ac:dyDescent="0.25">
      <c r="B181" s="7" t="str">
        <f ca="1">IF(LoanIsGood,IF(ROW()-ROW(PaymentSchedule[[#Headers],[Nº. DE PAGO]])&gt;Numero_De_Pagos_Programados,"",ROW()-ROW(PaymentSchedule[[#Headers],[Nº. DE PAGO]])),"")</f>
        <v/>
      </c>
      <c r="C18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1" s="10" t="str">
        <f ca="1">IF(PaymentSchedule[[#This Row],[Nº. DE PAGO]]&lt;&gt;"",Pago_Programado,"")</f>
        <v/>
      </c>
      <c r="F18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1" s="10" t="str">
        <f ca="1">IF(PaymentSchedule[[#This Row],[Nº. DE PAGO]]&lt;&gt;"",PaymentSchedule[[#This Row],[IMPORTE TOTAL DEL PAGO]]-PaymentSchedule[[#This Row],[INTERÉS]],"")</f>
        <v/>
      </c>
      <c r="I181" s="10" t="str">
        <f ca="1">IF(PaymentSchedule[[#This Row],[Nº. DE PAGO]]&lt;&gt;"",PaymentSchedule[[#This Row],[SALDO INICIAL]]*(Tasa_De_Interes_Anual/Numero_De_Pagos_Por_Año),"")</f>
        <v/>
      </c>
      <c r="J18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1" s="10" t="str">
        <f ca="1">IF(PaymentSchedule[[#This Row],[Nº. DE PAGO]]&lt;&gt;"",SUM(INDEX(PaymentSchedule[INTERÉS],1,1):PaymentSchedule[[#This Row],[INTERÉS]]),"")</f>
        <v/>
      </c>
    </row>
    <row r="182" spans="2:11" x14ac:dyDescent="0.25">
      <c r="B182" s="7" t="str">
        <f ca="1">IF(LoanIsGood,IF(ROW()-ROW(PaymentSchedule[[#Headers],[Nº. DE PAGO]])&gt;Numero_De_Pagos_Programados,"",ROW()-ROW(PaymentSchedule[[#Headers],[Nº. DE PAGO]])),"")</f>
        <v/>
      </c>
      <c r="C18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2" s="10" t="str">
        <f ca="1">IF(PaymentSchedule[[#This Row],[Nº. DE PAGO]]&lt;&gt;"",Pago_Programado,"")</f>
        <v/>
      </c>
      <c r="F18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2" s="10" t="str">
        <f ca="1">IF(PaymentSchedule[[#This Row],[Nº. DE PAGO]]&lt;&gt;"",PaymentSchedule[[#This Row],[IMPORTE TOTAL DEL PAGO]]-PaymentSchedule[[#This Row],[INTERÉS]],"")</f>
        <v/>
      </c>
      <c r="I182" s="10" t="str">
        <f ca="1">IF(PaymentSchedule[[#This Row],[Nº. DE PAGO]]&lt;&gt;"",PaymentSchedule[[#This Row],[SALDO INICIAL]]*(Tasa_De_Interes_Anual/Numero_De_Pagos_Por_Año),"")</f>
        <v/>
      </c>
      <c r="J18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2" s="10" t="str">
        <f ca="1">IF(PaymentSchedule[[#This Row],[Nº. DE PAGO]]&lt;&gt;"",SUM(INDEX(PaymentSchedule[INTERÉS],1,1):PaymentSchedule[[#This Row],[INTERÉS]]),"")</f>
        <v/>
      </c>
    </row>
    <row r="183" spans="2:11" x14ac:dyDescent="0.25">
      <c r="B183" s="7" t="str">
        <f ca="1">IF(LoanIsGood,IF(ROW()-ROW(PaymentSchedule[[#Headers],[Nº. DE PAGO]])&gt;Numero_De_Pagos_Programados,"",ROW()-ROW(PaymentSchedule[[#Headers],[Nº. DE PAGO]])),"")</f>
        <v/>
      </c>
      <c r="C18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3" s="10" t="str">
        <f ca="1">IF(PaymentSchedule[[#This Row],[Nº. DE PAGO]]&lt;&gt;"",Pago_Programado,"")</f>
        <v/>
      </c>
      <c r="F18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3" s="10" t="str">
        <f ca="1">IF(PaymentSchedule[[#This Row],[Nº. DE PAGO]]&lt;&gt;"",PaymentSchedule[[#This Row],[IMPORTE TOTAL DEL PAGO]]-PaymentSchedule[[#This Row],[INTERÉS]],"")</f>
        <v/>
      </c>
      <c r="I183" s="10" t="str">
        <f ca="1">IF(PaymentSchedule[[#This Row],[Nº. DE PAGO]]&lt;&gt;"",PaymentSchedule[[#This Row],[SALDO INICIAL]]*(Tasa_De_Interes_Anual/Numero_De_Pagos_Por_Año),"")</f>
        <v/>
      </c>
      <c r="J18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3" s="10" t="str">
        <f ca="1">IF(PaymentSchedule[[#This Row],[Nº. DE PAGO]]&lt;&gt;"",SUM(INDEX(PaymentSchedule[INTERÉS],1,1):PaymentSchedule[[#This Row],[INTERÉS]]),"")</f>
        <v/>
      </c>
    </row>
    <row r="184" spans="2:11" x14ac:dyDescent="0.25">
      <c r="B184" s="7" t="str">
        <f ca="1">IF(LoanIsGood,IF(ROW()-ROW(PaymentSchedule[[#Headers],[Nº. DE PAGO]])&gt;Numero_De_Pagos_Programados,"",ROW()-ROW(PaymentSchedule[[#Headers],[Nº. DE PAGO]])),"")</f>
        <v/>
      </c>
      <c r="C18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4" s="10" t="str">
        <f ca="1">IF(PaymentSchedule[[#This Row],[Nº. DE PAGO]]&lt;&gt;"",Pago_Programado,"")</f>
        <v/>
      </c>
      <c r="F18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4" s="10" t="str">
        <f ca="1">IF(PaymentSchedule[[#This Row],[Nº. DE PAGO]]&lt;&gt;"",PaymentSchedule[[#This Row],[IMPORTE TOTAL DEL PAGO]]-PaymentSchedule[[#This Row],[INTERÉS]],"")</f>
        <v/>
      </c>
      <c r="I184" s="10" t="str">
        <f ca="1">IF(PaymentSchedule[[#This Row],[Nº. DE PAGO]]&lt;&gt;"",PaymentSchedule[[#This Row],[SALDO INICIAL]]*(Tasa_De_Interes_Anual/Numero_De_Pagos_Por_Año),"")</f>
        <v/>
      </c>
      <c r="J18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4" s="10" t="str">
        <f ca="1">IF(PaymentSchedule[[#This Row],[Nº. DE PAGO]]&lt;&gt;"",SUM(INDEX(PaymentSchedule[INTERÉS],1,1):PaymentSchedule[[#This Row],[INTERÉS]]),"")</f>
        <v/>
      </c>
    </row>
    <row r="185" spans="2:11" x14ac:dyDescent="0.25">
      <c r="B185" s="7" t="str">
        <f ca="1">IF(LoanIsGood,IF(ROW()-ROW(PaymentSchedule[[#Headers],[Nº. DE PAGO]])&gt;Numero_De_Pagos_Programados,"",ROW()-ROW(PaymentSchedule[[#Headers],[Nº. DE PAGO]])),"")</f>
        <v/>
      </c>
      <c r="C18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5" s="10" t="str">
        <f ca="1">IF(PaymentSchedule[[#This Row],[Nº. DE PAGO]]&lt;&gt;"",Pago_Programado,"")</f>
        <v/>
      </c>
      <c r="F18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5" s="10" t="str">
        <f ca="1">IF(PaymentSchedule[[#This Row],[Nº. DE PAGO]]&lt;&gt;"",PaymentSchedule[[#This Row],[IMPORTE TOTAL DEL PAGO]]-PaymentSchedule[[#This Row],[INTERÉS]],"")</f>
        <v/>
      </c>
      <c r="I185" s="10" t="str">
        <f ca="1">IF(PaymentSchedule[[#This Row],[Nº. DE PAGO]]&lt;&gt;"",PaymentSchedule[[#This Row],[SALDO INICIAL]]*(Tasa_De_Interes_Anual/Numero_De_Pagos_Por_Año),"")</f>
        <v/>
      </c>
      <c r="J18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5" s="10" t="str">
        <f ca="1">IF(PaymentSchedule[[#This Row],[Nº. DE PAGO]]&lt;&gt;"",SUM(INDEX(PaymentSchedule[INTERÉS],1,1):PaymentSchedule[[#This Row],[INTERÉS]]),"")</f>
        <v/>
      </c>
    </row>
    <row r="186" spans="2:11" x14ac:dyDescent="0.25">
      <c r="B186" s="7" t="str">
        <f ca="1">IF(LoanIsGood,IF(ROW()-ROW(PaymentSchedule[[#Headers],[Nº. DE PAGO]])&gt;Numero_De_Pagos_Programados,"",ROW()-ROW(PaymentSchedule[[#Headers],[Nº. DE PAGO]])),"")</f>
        <v/>
      </c>
      <c r="C18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6" s="10" t="str">
        <f ca="1">IF(PaymentSchedule[[#This Row],[Nº. DE PAGO]]&lt;&gt;"",Pago_Programado,"")</f>
        <v/>
      </c>
      <c r="F18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6" s="10" t="str">
        <f ca="1">IF(PaymentSchedule[[#This Row],[Nº. DE PAGO]]&lt;&gt;"",PaymentSchedule[[#This Row],[IMPORTE TOTAL DEL PAGO]]-PaymentSchedule[[#This Row],[INTERÉS]],"")</f>
        <v/>
      </c>
      <c r="I186" s="10" t="str">
        <f ca="1">IF(PaymentSchedule[[#This Row],[Nº. DE PAGO]]&lt;&gt;"",PaymentSchedule[[#This Row],[SALDO INICIAL]]*(Tasa_De_Interes_Anual/Numero_De_Pagos_Por_Año),"")</f>
        <v/>
      </c>
      <c r="J18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6" s="10" t="str">
        <f ca="1">IF(PaymentSchedule[[#This Row],[Nº. DE PAGO]]&lt;&gt;"",SUM(INDEX(PaymentSchedule[INTERÉS],1,1):PaymentSchedule[[#This Row],[INTERÉS]]),"")</f>
        <v/>
      </c>
    </row>
    <row r="187" spans="2:11" x14ac:dyDescent="0.25">
      <c r="B187" s="7" t="str">
        <f ca="1">IF(LoanIsGood,IF(ROW()-ROW(PaymentSchedule[[#Headers],[Nº. DE PAGO]])&gt;Numero_De_Pagos_Programados,"",ROW()-ROW(PaymentSchedule[[#Headers],[Nº. DE PAGO]])),"")</f>
        <v/>
      </c>
      <c r="C18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7" s="10" t="str">
        <f ca="1">IF(PaymentSchedule[[#This Row],[Nº. DE PAGO]]&lt;&gt;"",Pago_Programado,"")</f>
        <v/>
      </c>
      <c r="F18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7" s="10" t="str">
        <f ca="1">IF(PaymentSchedule[[#This Row],[Nº. DE PAGO]]&lt;&gt;"",PaymentSchedule[[#This Row],[IMPORTE TOTAL DEL PAGO]]-PaymentSchedule[[#This Row],[INTERÉS]],"")</f>
        <v/>
      </c>
      <c r="I187" s="10" t="str">
        <f ca="1">IF(PaymentSchedule[[#This Row],[Nº. DE PAGO]]&lt;&gt;"",PaymentSchedule[[#This Row],[SALDO INICIAL]]*(Tasa_De_Interes_Anual/Numero_De_Pagos_Por_Año),"")</f>
        <v/>
      </c>
      <c r="J18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7" s="10" t="str">
        <f ca="1">IF(PaymentSchedule[[#This Row],[Nº. DE PAGO]]&lt;&gt;"",SUM(INDEX(PaymentSchedule[INTERÉS],1,1):PaymentSchedule[[#This Row],[INTERÉS]]),"")</f>
        <v/>
      </c>
    </row>
    <row r="188" spans="2:11" x14ac:dyDescent="0.25">
      <c r="B188" s="7" t="str">
        <f ca="1">IF(LoanIsGood,IF(ROW()-ROW(PaymentSchedule[[#Headers],[Nº. DE PAGO]])&gt;Numero_De_Pagos_Programados,"",ROW()-ROW(PaymentSchedule[[#Headers],[Nº. DE PAGO]])),"")</f>
        <v/>
      </c>
      <c r="C18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8" s="10" t="str">
        <f ca="1">IF(PaymentSchedule[[#This Row],[Nº. DE PAGO]]&lt;&gt;"",Pago_Programado,"")</f>
        <v/>
      </c>
      <c r="F18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8" s="10" t="str">
        <f ca="1">IF(PaymentSchedule[[#This Row],[Nº. DE PAGO]]&lt;&gt;"",PaymentSchedule[[#This Row],[IMPORTE TOTAL DEL PAGO]]-PaymentSchedule[[#This Row],[INTERÉS]],"")</f>
        <v/>
      </c>
      <c r="I188" s="10" t="str">
        <f ca="1">IF(PaymentSchedule[[#This Row],[Nº. DE PAGO]]&lt;&gt;"",PaymentSchedule[[#This Row],[SALDO INICIAL]]*(Tasa_De_Interes_Anual/Numero_De_Pagos_Por_Año),"")</f>
        <v/>
      </c>
      <c r="J18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8" s="10" t="str">
        <f ca="1">IF(PaymentSchedule[[#This Row],[Nº. DE PAGO]]&lt;&gt;"",SUM(INDEX(PaymentSchedule[INTERÉS],1,1):PaymentSchedule[[#This Row],[INTERÉS]]),"")</f>
        <v/>
      </c>
    </row>
    <row r="189" spans="2:11" x14ac:dyDescent="0.25">
      <c r="B189" s="7" t="str">
        <f ca="1">IF(LoanIsGood,IF(ROW()-ROW(PaymentSchedule[[#Headers],[Nº. DE PAGO]])&gt;Numero_De_Pagos_Programados,"",ROW()-ROW(PaymentSchedule[[#Headers],[Nº. DE PAGO]])),"")</f>
        <v/>
      </c>
      <c r="C18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8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89" s="10" t="str">
        <f ca="1">IF(PaymentSchedule[[#This Row],[Nº. DE PAGO]]&lt;&gt;"",Pago_Programado,"")</f>
        <v/>
      </c>
      <c r="F18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8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89" s="10" t="str">
        <f ca="1">IF(PaymentSchedule[[#This Row],[Nº. DE PAGO]]&lt;&gt;"",PaymentSchedule[[#This Row],[IMPORTE TOTAL DEL PAGO]]-PaymentSchedule[[#This Row],[INTERÉS]],"")</f>
        <v/>
      </c>
      <c r="I189" s="10" t="str">
        <f ca="1">IF(PaymentSchedule[[#This Row],[Nº. DE PAGO]]&lt;&gt;"",PaymentSchedule[[#This Row],[SALDO INICIAL]]*(Tasa_De_Interes_Anual/Numero_De_Pagos_Por_Año),"")</f>
        <v/>
      </c>
      <c r="J18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89" s="10" t="str">
        <f ca="1">IF(PaymentSchedule[[#This Row],[Nº. DE PAGO]]&lt;&gt;"",SUM(INDEX(PaymentSchedule[INTERÉS],1,1):PaymentSchedule[[#This Row],[INTERÉS]]),"")</f>
        <v/>
      </c>
    </row>
    <row r="190" spans="2:11" x14ac:dyDescent="0.25">
      <c r="B190" s="7" t="str">
        <f ca="1">IF(LoanIsGood,IF(ROW()-ROW(PaymentSchedule[[#Headers],[Nº. DE PAGO]])&gt;Numero_De_Pagos_Programados,"",ROW()-ROW(PaymentSchedule[[#Headers],[Nº. DE PAGO]])),"")</f>
        <v/>
      </c>
      <c r="C19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0" s="10" t="str">
        <f ca="1">IF(PaymentSchedule[[#This Row],[Nº. DE PAGO]]&lt;&gt;"",Pago_Programado,"")</f>
        <v/>
      </c>
      <c r="F19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0" s="10" t="str">
        <f ca="1">IF(PaymentSchedule[[#This Row],[Nº. DE PAGO]]&lt;&gt;"",PaymentSchedule[[#This Row],[IMPORTE TOTAL DEL PAGO]]-PaymentSchedule[[#This Row],[INTERÉS]],"")</f>
        <v/>
      </c>
      <c r="I190" s="10" t="str">
        <f ca="1">IF(PaymentSchedule[[#This Row],[Nº. DE PAGO]]&lt;&gt;"",PaymentSchedule[[#This Row],[SALDO INICIAL]]*(Tasa_De_Interes_Anual/Numero_De_Pagos_Por_Año),"")</f>
        <v/>
      </c>
      <c r="J19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0" s="10" t="str">
        <f ca="1">IF(PaymentSchedule[[#This Row],[Nº. DE PAGO]]&lt;&gt;"",SUM(INDEX(PaymentSchedule[INTERÉS],1,1):PaymentSchedule[[#This Row],[INTERÉS]]),"")</f>
        <v/>
      </c>
    </row>
    <row r="191" spans="2:11" x14ac:dyDescent="0.25">
      <c r="B191" s="7" t="str">
        <f ca="1">IF(LoanIsGood,IF(ROW()-ROW(PaymentSchedule[[#Headers],[Nº. DE PAGO]])&gt;Numero_De_Pagos_Programados,"",ROW()-ROW(PaymentSchedule[[#Headers],[Nº. DE PAGO]])),"")</f>
        <v/>
      </c>
      <c r="C19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1" s="10" t="str">
        <f ca="1">IF(PaymentSchedule[[#This Row],[Nº. DE PAGO]]&lt;&gt;"",Pago_Programado,"")</f>
        <v/>
      </c>
      <c r="F19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1" s="10" t="str">
        <f ca="1">IF(PaymentSchedule[[#This Row],[Nº. DE PAGO]]&lt;&gt;"",PaymentSchedule[[#This Row],[IMPORTE TOTAL DEL PAGO]]-PaymentSchedule[[#This Row],[INTERÉS]],"")</f>
        <v/>
      </c>
      <c r="I191" s="10" t="str">
        <f ca="1">IF(PaymentSchedule[[#This Row],[Nº. DE PAGO]]&lt;&gt;"",PaymentSchedule[[#This Row],[SALDO INICIAL]]*(Tasa_De_Interes_Anual/Numero_De_Pagos_Por_Año),"")</f>
        <v/>
      </c>
      <c r="J19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1" s="10" t="str">
        <f ca="1">IF(PaymentSchedule[[#This Row],[Nº. DE PAGO]]&lt;&gt;"",SUM(INDEX(PaymentSchedule[INTERÉS],1,1):PaymentSchedule[[#This Row],[INTERÉS]]),"")</f>
        <v/>
      </c>
    </row>
    <row r="192" spans="2:11" x14ac:dyDescent="0.25">
      <c r="B192" s="7" t="str">
        <f ca="1">IF(LoanIsGood,IF(ROW()-ROW(PaymentSchedule[[#Headers],[Nº. DE PAGO]])&gt;Numero_De_Pagos_Programados,"",ROW()-ROW(PaymentSchedule[[#Headers],[Nº. DE PAGO]])),"")</f>
        <v/>
      </c>
      <c r="C19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2" s="10" t="str">
        <f ca="1">IF(PaymentSchedule[[#This Row],[Nº. DE PAGO]]&lt;&gt;"",Pago_Programado,"")</f>
        <v/>
      </c>
      <c r="F19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2" s="10" t="str">
        <f ca="1">IF(PaymentSchedule[[#This Row],[Nº. DE PAGO]]&lt;&gt;"",PaymentSchedule[[#This Row],[IMPORTE TOTAL DEL PAGO]]-PaymentSchedule[[#This Row],[INTERÉS]],"")</f>
        <v/>
      </c>
      <c r="I192" s="10" t="str">
        <f ca="1">IF(PaymentSchedule[[#This Row],[Nº. DE PAGO]]&lt;&gt;"",PaymentSchedule[[#This Row],[SALDO INICIAL]]*(Tasa_De_Interes_Anual/Numero_De_Pagos_Por_Año),"")</f>
        <v/>
      </c>
      <c r="J19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2" s="10" t="str">
        <f ca="1">IF(PaymentSchedule[[#This Row],[Nº. DE PAGO]]&lt;&gt;"",SUM(INDEX(PaymentSchedule[INTERÉS],1,1):PaymentSchedule[[#This Row],[INTERÉS]]),"")</f>
        <v/>
      </c>
    </row>
    <row r="193" spans="2:11" x14ac:dyDescent="0.25">
      <c r="B193" s="7" t="str">
        <f ca="1">IF(LoanIsGood,IF(ROW()-ROW(PaymentSchedule[[#Headers],[Nº. DE PAGO]])&gt;Numero_De_Pagos_Programados,"",ROW()-ROW(PaymentSchedule[[#Headers],[Nº. DE PAGO]])),"")</f>
        <v/>
      </c>
      <c r="C19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3" s="10" t="str">
        <f ca="1">IF(PaymentSchedule[[#This Row],[Nº. DE PAGO]]&lt;&gt;"",Pago_Programado,"")</f>
        <v/>
      </c>
      <c r="F19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3" s="10" t="str">
        <f ca="1">IF(PaymentSchedule[[#This Row],[Nº. DE PAGO]]&lt;&gt;"",PaymentSchedule[[#This Row],[IMPORTE TOTAL DEL PAGO]]-PaymentSchedule[[#This Row],[INTERÉS]],"")</f>
        <v/>
      </c>
      <c r="I193" s="10" t="str">
        <f ca="1">IF(PaymentSchedule[[#This Row],[Nº. DE PAGO]]&lt;&gt;"",PaymentSchedule[[#This Row],[SALDO INICIAL]]*(Tasa_De_Interes_Anual/Numero_De_Pagos_Por_Año),"")</f>
        <v/>
      </c>
      <c r="J19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3" s="10" t="str">
        <f ca="1">IF(PaymentSchedule[[#This Row],[Nº. DE PAGO]]&lt;&gt;"",SUM(INDEX(PaymentSchedule[INTERÉS],1,1):PaymentSchedule[[#This Row],[INTERÉS]]),"")</f>
        <v/>
      </c>
    </row>
    <row r="194" spans="2:11" x14ac:dyDescent="0.25">
      <c r="B194" s="7" t="str">
        <f ca="1">IF(LoanIsGood,IF(ROW()-ROW(PaymentSchedule[[#Headers],[Nº. DE PAGO]])&gt;Numero_De_Pagos_Programados,"",ROW()-ROW(PaymentSchedule[[#Headers],[Nº. DE PAGO]])),"")</f>
        <v/>
      </c>
      <c r="C19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4" s="10" t="str">
        <f ca="1">IF(PaymentSchedule[[#This Row],[Nº. DE PAGO]]&lt;&gt;"",Pago_Programado,"")</f>
        <v/>
      </c>
      <c r="F19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4" s="10" t="str">
        <f ca="1">IF(PaymentSchedule[[#This Row],[Nº. DE PAGO]]&lt;&gt;"",PaymentSchedule[[#This Row],[IMPORTE TOTAL DEL PAGO]]-PaymentSchedule[[#This Row],[INTERÉS]],"")</f>
        <v/>
      </c>
      <c r="I194" s="10" t="str">
        <f ca="1">IF(PaymentSchedule[[#This Row],[Nº. DE PAGO]]&lt;&gt;"",PaymentSchedule[[#This Row],[SALDO INICIAL]]*(Tasa_De_Interes_Anual/Numero_De_Pagos_Por_Año),"")</f>
        <v/>
      </c>
      <c r="J19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4" s="10" t="str">
        <f ca="1">IF(PaymentSchedule[[#This Row],[Nº. DE PAGO]]&lt;&gt;"",SUM(INDEX(PaymentSchedule[INTERÉS],1,1):PaymentSchedule[[#This Row],[INTERÉS]]),"")</f>
        <v/>
      </c>
    </row>
    <row r="195" spans="2:11" x14ac:dyDescent="0.25">
      <c r="B195" s="7" t="str">
        <f ca="1">IF(LoanIsGood,IF(ROW()-ROW(PaymentSchedule[[#Headers],[Nº. DE PAGO]])&gt;Numero_De_Pagos_Programados,"",ROW()-ROW(PaymentSchedule[[#Headers],[Nº. DE PAGO]])),"")</f>
        <v/>
      </c>
      <c r="C19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5" s="10" t="str">
        <f ca="1">IF(PaymentSchedule[[#This Row],[Nº. DE PAGO]]&lt;&gt;"",Pago_Programado,"")</f>
        <v/>
      </c>
      <c r="F19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5" s="10" t="str">
        <f ca="1">IF(PaymentSchedule[[#This Row],[Nº. DE PAGO]]&lt;&gt;"",PaymentSchedule[[#This Row],[IMPORTE TOTAL DEL PAGO]]-PaymentSchedule[[#This Row],[INTERÉS]],"")</f>
        <v/>
      </c>
      <c r="I195" s="10" t="str">
        <f ca="1">IF(PaymentSchedule[[#This Row],[Nº. DE PAGO]]&lt;&gt;"",PaymentSchedule[[#This Row],[SALDO INICIAL]]*(Tasa_De_Interes_Anual/Numero_De_Pagos_Por_Año),"")</f>
        <v/>
      </c>
      <c r="J19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5" s="10" t="str">
        <f ca="1">IF(PaymentSchedule[[#This Row],[Nº. DE PAGO]]&lt;&gt;"",SUM(INDEX(PaymentSchedule[INTERÉS],1,1):PaymentSchedule[[#This Row],[INTERÉS]]),"")</f>
        <v/>
      </c>
    </row>
    <row r="196" spans="2:11" x14ac:dyDescent="0.25">
      <c r="B196" s="7" t="str">
        <f ca="1">IF(LoanIsGood,IF(ROW()-ROW(PaymentSchedule[[#Headers],[Nº. DE PAGO]])&gt;Numero_De_Pagos_Programados,"",ROW()-ROW(PaymentSchedule[[#Headers],[Nº. DE PAGO]])),"")</f>
        <v/>
      </c>
      <c r="C19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6" s="10" t="str">
        <f ca="1">IF(PaymentSchedule[[#This Row],[Nº. DE PAGO]]&lt;&gt;"",Pago_Programado,"")</f>
        <v/>
      </c>
      <c r="F19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6" s="10" t="str">
        <f ca="1">IF(PaymentSchedule[[#This Row],[Nº. DE PAGO]]&lt;&gt;"",PaymentSchedule[[#This Row],[IMPORTE TOTAL DEL PAGO]]-PaymentSchedule[[#This Row],[INTERÉS]],"")</f>
        <v/>
      </c>
      <c r="I196" s="10" t="str">
        <f ca="1">IF(PaymentSchedule[[#This Row],[Nº. DE PAGO]]&lt;&gt;"",PaymentSchedule[[#This Row],[SALDO INICIAL]]*(Tasa_De_Interes_Anual/Numero_De_Pagos_Por_Año),"")</f>
        <v/>
      </c>
      <c r="J19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6" s="10" t="str">
        <f ca="1">IF(PaymentSchedule[[#This Row],[Nº. DE PAGO]]&lt;&gt;"",SUM(INDEX(PaymentSchedule[INTERÉS],1,1):PaymentSchedule[[#This Row],[INTERÉS]]),"")</f>
        <v/>
      </c>
    </row>
    <row r="197" spans="2:11" x14ac:dyDescent="0.25">
      <c r="B197" s="7" t="str">
        <f ca="1">IF(LoanIsGood,IF(ROW()-ROW(PaymentSchedule[[#Headers],[Nº. DE PAGO]])&gt;Numero_De_Pagos_Programados,"",ROW()-ROW(PaymentSchedule[[#Headers],[Nº. DE PAGO]])),"")</f>
        <v/>
      </c>
      <c r="C19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7" s="10" t="str">
        <f ca="1">IF(PaymentSchedule[[#This Row],[Nº. DE PAGO]]&lt;&gt;"",Pago_Programado,"")</f>
        <v/>
      </c>
      <c r="F19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7" s="10" t="str">
        <f ca="1">IF(PaymentSchedule[[#This Row],[Nº. DE PAGO]]&lt;&gt;"",PaymentSchedule[[#This Row],[IMPORTE TOTAL DEL PAGO]]-PaymentSchedule[[#This Row],[INTERÉS]],"")</f>
        <v/>
      </c>
      <c r="I197" s="10" t="str">
        <f ca="1">IF(PaymentSchedule[[#This Row],[Nº. DE PAGO]]&lt;&gt;"",PaymentSchedule[[#This Row],[SALDO INICIAL]]*(Tasa_De_Interes_Anual/Numero_De_Pagos_Por_Año),"")</f>
        <v/>
      </c>
      <c r="J19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7" s="10" t="str">
        <f ca="1">IF(PaymentSchedule[[#This Row],[Nº. DE PAGO]]&lt;&gt;"",SUM(INDEX(PaymentSchedule[INTERÉS],1,1):PaymentSchedule[[#This Row],[INTERÉS]]),"")</f>
        <v/>
      </c>
    </row>
    <row r="198" spans="2:11" x14ac:dyDescent="0.25">
      <c r="B198" s="7" t="str">
        <f ca="1">IF(LoanIsGood,IF(ROW()-ROW(PaymentSchedule[[#Headers],[Nº. DE PAGO]])&gt;Numero_De_Pagos_Programados,"",ROW()-ROW(PaymentSchedule[[#Headers],[Nº. DE PAGO]])),"")</f>
        <v/>
      </c>
      <c r="C19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8" s="10" t="str">
        <f ca="1">IF(PaymentSchedule[[#This Row],[Nº. DE PAGO]]&lt;&gt;"",Pago_Programado,"")</f>
        <v/>
      </c>
      <c r="F19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8" s="10" t="str">
        <f ca="1">IF(PaymentSchedule[[#This Row],[Nº. DE PAGO]]&lt;&gt;"",PaymentSchedule[[#This Row],[IMPORTE TOTAL DEL PAGO]]-PaymentSchedule[[#This Row],[INTERÉS]],"")</f>
        <v/>
      </c>
      <c r="I198" s="10" t="str">
        <f ca="1">IF(PaymentSchedule[[#This Row],[Nº. DE PAGO]]&lt;&gt;"",PaymentSchedule[[#This Row],[SALDO INICIAL]]*(Tasa_De_Interes_Anual/Numero_De_Pagos_Por_Año),"")</f>
        <v/>
      </c>
      <c r="J19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8" s="10" t="str">
        <f ca="1">IF(PaymentSchedule[[#This Row],[Nº. DE PAGO]]&lt;&gt;"",SUM(INDEX(PaymentSchedule[INTERÉS],1,1):PaymentSchedule[[#This Row],[INTERÉS]]),"")</f>
        <v/>
      </c>
    </row>
    <row r="199" spans="2:11" x14ac:dyDescent="0.25">
      <c r="B199" s="7" t="str">
        <f ca="1">IF(LoanIsGood,IF(ROW()-ROW(PaymentSchedule[[#Headers],[Nº. DE PAGO]])&gt;Numero_De_Pagos_Programados,"",ROW()-ROW(PaymentSchedule[[#Headers],[Nº. DE PAGO]])),"")</f>
        <v/>
      </c>
      <c r="C19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19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199" s="10" t="str">
        <f ca="1">IF(PaymentSchedule[[#This Row],[Nº. DE PAGO]]&lt;&gt;"",Pago_Programado,"")</f>
        <v/>
      </c>
      <c r="F19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19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199" s="10" t="str">
        <f ca="1">IF(PaymentSchedule[[#This Row],[Nº. DE PAGO]]&lt;&gt;"",PaymentSchedule[[#This Row],[IMPORTE TOTAL DEL PAGO]]-PaymentSchedule[[#This Row],[INTERÉS]],"")</f>
        <v/>
      </c>
      <c r="I199" s="10" t="str">
        <f ca="1">IF(PaymentSchedule[[#This Row],[Nº. DE PAGO]]&lt;&gt;"",PaymentSchedule[[#This Row],[SALDO INICIAL]]*(Tasa_De_Interes_Anual/Numero_De_Pagos_Por_Año),"")</f>
        <v/>
      </c>
      <c r="J19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199" s="10" t="str">
        <f ca="1">IF(PaymentSchedule[[#This Row],[Nº. DE PAGO]]&lt;&gt;"",SUM(INDEX(PaymentSchedule[INTERÉS],1,1):PaymentSchedule[[#This Row],[INTERÉS]]),"")</f>
        <v/>
      </c>
    </row>
    <row r="200" spans="2:11" x14ac:dyDescent="0.25">
      <c r="B200" s="7" t="str">
        <f ca="1">IF(LoanIsGood,IF(ROW()-ROW(PaymentSchedule[[#Headers],[Nº. DE PAGO]])&gt;Numero_De_Pagos_Programados,"",ROW()-ROW(PaymentSchedule[[#Headers],[Nº. DE PAGO]])),"")</f>
        <v/>
      </c>
      <c r="C20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0" s="10" t="str">
        <f ca="1">IF(PaymentSchedule[[#This Row],[Nº. DE PAGO]]&lt;&gt;"",Pago_Programado,"")</f>
        <v/>
      </c>
      <c r="F20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0" s="10" t="str">
        <f ca="1">IF(PaymentSchedule[[#This Row],[Nº. DE PAGO]]&lt;&gt;"",PaymentSchedule[[#This Row],[IMPORTE TOTAL DEL PAGO]]-PaymentSchedule[[#This Row],[INTERÉS]],"")</f>
        <v/>
      </c>
      <c r="I200" s="10" t="str">
        <f ca="1">IF(PaymentSchedule[[#This Row],[Nº. DE PAGO]]&lt;&gt;"",PaymentSchedule[[#This Row],[SALDO INICIAL]]*(Tasa_De_Interes_Anual/Numero_De_Pagos_Por_Año),"")</f>
        <v/>
      </c>
      <c r="J20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0" s="10" t="str">
        <f ca="1">IF(PaymentSchedule[[#This Row],[Nº. DE PAGO]]&lt;&gt;"",SUM(INDEX(PaymentSchedule[INTERÉS],1,1):PaymentSchedule[[#This Row],[INTERÉS]]),"")</f>
        <v/>
      </c>
    </row>
    <row r="201" spans="2:11" x14ac:dyDescent="0.25">
      <c r="B201" s="7" t="str">
        <f ca="1">IF(LoanIsGood,IF(ROW()-ROW(PaymentSchedule[[#Headers],[Nº. DE PAGO]])&gt;Numero_De_Pagos_Programados,"",ROW()-ROW(PaymentSchedule[[#Headers],[Nº. DE PAGO]])),"")</f>
        <v/>
      </c>
      <c r="C20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1" s="10" t="str">
        <f ca="1">IF(PaymentSchedule[[#This Row],[Nº. DE PAGO]]&lt;&gt;"",Pago_Programado,"")</f>
        <v/>
      </c>
      <c r="F20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1" s="10" t="str">
        <f ca="1">IF(PaymentSchedule[[#This Row],[Nº. DE PAGO]]&lt;&gt;"",PaymentSchedule[[#This Row],[IMPORTE TOTAL DEL PAGO]]-PaymentSchedule[[#This Row],[INTERÉS]],"")</f>
        <v/>
      </c>
      <c r="I201" s="10" t="str">
        <f ca="1">IF(PaymentSchedule[[#This Row],[Nº. DE PAGO]]&lt;&gt;"",PaymentSchedule[[#This Row],[SALDO INICIAL]]*(Tasa_De_Interes_Anual/Numero_De_Pagos_Por_Año),"")</f>
        <v/>
      </c>
      <c r="J20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1" s="10" t="str">
        <f ca="1">IF(PaymentSchedule[[#This Row],[Nº. DE PAGO]]&lt;&gt;"",SUM(INDEX(PaymentSchedule[INTERÉS],1,1):PaymentSchedule[[#This Row],[INTERÉS]]),"")</f>
        <v/>
      </c>
    </row>
    <row r="202" spans="2:11" x14ac:dyDescent="0.25">
      <c r="B202" s="7" t="str">
        <f ca="1">IF(LoanIsGood,IF(ROW()-ROW(PaymentSchedule[[#Headers],[Nº. DE PAGO]])&gt;Numero_De_Pagos_Programados,"",ROW()-ROW(PaymentSchedule[[#Headers],[Nº. DE PAGO]])),"")</f>
        <v/>
      </c>
      <c r="C20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2" s="10" t="str">
        <f ca="1">IF(PaymentSchedule[[#This Row],[Nº. DE PAGO]]&lt;&gt;"",Pago_Programado,"")</f>
        <v/>
      </c>
      <c r="F20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2" s="10" t="str">
        <f ca="1">IF(PaymentSchedule[[#This Row],[Nº. DE PAGO]]&lt;&gt;"",PaymentSchedule[[#This Row],[IMPORTE TOTAL DEL PAGO]]-PaymentSchedule[[#This Row],[INTERÉS]],"")</f>
        <v/>
      </c>
      <c r="I202" s="10" t="str">
        <f ca="1">IF(PaymentSchedule[[#This Row],[Nº. DE PAGO]]&lt;&gt;"",PaymentSchedule[[#This Row],[SALDO INICIAL]]*(Tasa_De_Interes_Anual/Numero_De_Pagos_Por_Año),"")</f>
        <v/>
      </c>
      <c r="J20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2" s="10" t="str">
        <f ca="1">IF(PaymentSchedule[[#This Row],[Nº. DE PAGO]]&lt;&gt;"",SUM(INDEX(PaymentSchedule[INTERÉS],1,1):PaymentSchedule[[#This Row],[INTERÉS]]),"")</f>
        <v/>
      </c>
    </row>
    <row r="203" spans="2:11" x14ac:dyDescent="0.25">
      <c r="B203" s="7" t="str">
        <f ca="1">IF(LoanIsGood,IF(ROW()-ROW(PaymentSchedule[[#Headers],[Nº. DE PAGO]])&gt;Numero_De_Pagos_Programados,"",ROW()-ROW(PaymentSchedule[[#Headers],[Nº. DE PAGO]])),"")</f>
        <v/>
      </c>
      <c r="C20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3" s="10" t="str">
        <f ca="1">IF(PaymentSchedule[[#This Row],[Nº. DE PAGO]]&lt;&gt;"",Pago_Programado,"")</f>
        <v/>
      </c>
      <c r="F20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3" s="10" t="str">
        <f ca="1">IF(PaymentSchedule[[#This Row],[Nº. DE PAGO]]&lt;&gt;"",PaymentSchedule[[#This Row],[IMPORTE TOTAL DEL PAGO]]-PaymentSchedule[[#This Row],[INTERÉS]],"")</f>
        <v/>
      </c>
      <c r="I203" s="10" t="str">
        <f ca="1">IF(PaymentSchedule[[#This Row],[Nº. DE PAGO]]&lt;&gt;"",PaymentSchedule[[#This Row],[SALDO INICIAL]]*(Tasa_De_Interes_Anual/Numero_De_Pagos_Por_Año),"")</f>
        <v/>
      </c>
      <c r="J20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3" s="10" t="str">
        <f ca="1">IF(PaymentSchedule[[#This Row],[Nº. DE PAGO]]&lt;&gt;"",SUM(INDEX(PaymentSchedule[INTERÉS],1,1):PaymentSchedule[[#This Row],[INTERÉS]]),"")</f>
        <v/>
      </c>
    </row>
    <row r="204" spans="2:11" x14ac:dyDescent="0.25">
      <c r="B204" s="7" t="str">
        <f ca="1">IF(LoanIsGood,IF(ROW()-ROW(PaymentSchedule[[#Headers],[Nº. DE PAGO]])&gt;Numero_De_Pagos_Programados,"",ROW()-ROW(PaymentSchedule[[#Headers],[Nº. DE PAGO]])),"")</f>
        <v/>
      </c>
      <c r="C20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4" s="10" t="str">
        <f ca="1">IF(PaymentSchedule[[#This Row],[Nº. DE PAGO]]&lt;&gt;"",Pago_Programado,"")</f>
        <v/>
      </c>
      <c r="F20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4" s="10" t="str">
        <f ca="1">IF(PaymentSchedule[[#This Row],[Nº. DE PAGO]]&lt;&gt;"",PaymentSchedule[[#This Row],[IMPORTE TOTAL DEL PAGO]]-PaymentSchedule[[#This Row],[INTERÉS]],"")</f>
        <v/>
      </c>
      <c r="I204" s="10" t="str">
        <f ca="1">IF(PaymentSchedule[[#This Row],[Nº. DE PAGO]]&lt;&gt;"",PaymentSchedule[[#This Row],[SALDO INICIAL]]*(Tasa_De_Interes_Anual/Numero_De_Pagos_Por_Año),"")</f>
        <v/>
      </c>
      <c r="J20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4" s="10" t="str">
        <f ca="1">IF(PaymentSchedule[[#This Row],[Nº. DE PAGO]]&lt;&gt;"",SUM(INDEX(PaymentSchedule[INTERÉS],1,1):PaymentSchedule[[#This Row],[INTERÉS]]),"")</f>
        <v/>
      </c>
    </row>
    <row r="205" spans="2:11" x14ac:dyDescent="0.25">
      <c r="B205" s="7" t="str">
        <f ca="1">IF(LoanIsGood,IF(ROW()-ROW(PaymentSchedule[[#Headers],[Nº. DE PAGO]])&gt;Numero_De_Pagos_Programados,"",ROW()-ROW(PaymentSchedule[[#Headers],[Nº. DE PAGO]])),"")</f>
        <v/>
      </c>
      <c r="C20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5" s="10" t="str">
        <f ca="1">IF(PaymentSchedule[[#This Row],[Nº. DE PAGO]]&lt;&gt;"",Pago_Programado,"")</f>
        <v/>
      </c>
      <c r="F20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5" s="10" t="str">
        <f ca="1">IF(PaymentSchedule[[#This Row],[Nº. DE PAGO]]&lt;&gt;"",PaymentSchedule[[#This Row],[IMPORTE TOTAL DEL PAGO]]-PaymentSchedule[[#This Row],[INTERÉS]],"")</f>
        <v/>
      </c>
      <c r="I205" s="10" t="str">
        <f ca="1">IF(PaymentSchedule[[#This Row],[Nº. DE PAGO]]&lt;&gt;"",PaymentSchedule[[#This Row],[SALDO INICIAL]]*(Tasa_De_Interes_Anual/Numero_De_Pagos_Por_Año),"")</f>
        <v/>
      </c>
      <c r="J20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5" s="10" t="str">
        <f ca="1">IF(PaymentSchedule[[#This Row],[Nº. DE PAGO]]&lt;&gt;"",SUM(INDEX(PaymentSchedule[INTERÉS],1,1):PaymentSchedule[[#This Row],[INTERÉS]]),"")</f>
        <v/>
      </c>
    </row>
    <row r="206" spans="2:11" x14ac:dyDescent="0.25">
      <c r="B206" s="7" t="str">
        <f ca="1">IF(LoanIsGood,IF(ROW()-ROW(PaymentSchedule[[#Headers],[Nº. DE PAGO]])&gt;Numero_De_Pagos_Programados,"",ROW()-ROW(PaymentSchedule[[#Headers],[Nº. DE PAGO]])),"")</f>
        <v/>
      </c>
      <c r="C20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6" s="10" t="str">
        <f ca="1">IF(PaymentSchedule[[#This Row],[Nº. DE PAGO]]&lt;&gt;"",Pago_Programado,"")</f>
        <v/>
      </c>
      <c r="F20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6" s="10" t="str">
        <f ca="1">IF(PaymentSchedule[[#This Row],[Nº. DE PAGO]]&lt;&gt;"",PaymentSchedule[[#This Row],[IMPORTE TOTAL DEL PAGO]]-PaymentSchedule[[#This Row],[INTERÉS]],"")</f>
        <v/>
      </c>
      <c r="I206" s="10" t="str">
        <f ca="1">IF(PaymentSchedule[[#This Row],[Nº. DE PAGO]]&lt;&gt;"",PaymentSchedule[[#This Row],[SALDO INICIAL]]*(Tasa_De_Interes_Anual/Numero_De_Pagos_Por_Año),"")</f>
        <v/>
      </c>
      <c r="J20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6" s="10" t="str">
        <f ca="1">IF(PaymentSchedule[[#This Row],[Nº. DE PAGO]]&lt;&gt;"",SUM(INDEX(PaymentSchedule[INTERÉS],1,1):PaymentSchedule[[#This Row],[INTERÉS]]),"")</f>
        <v/>
      </c>
    </row>
    <row r="207" spans="2:11" x14ac:dyDescent="0.25">
      <c r="B207" s="7" t="str">
        <f ca="1">IF(LoanIsGood,IF(ROW()-ROW(PaymentSchedule[[#Headers],[Nº. DE PAGO]])&gt;Numero_De_Pagos_Programados,"",ROW()-ROW(PaymentSchedule[[#Headers],[Nº. DE PAGO]])),"")</f>
        <v/>
      </c>
      <c r="C20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7" s="10" t="str">
        <f ca="1">IF(PaymentSchedule[[#This Row],[Nº. DE PAGO]]&lt;&gt;"",Pago_Programado,"")</f>
        <v/>
      </c>
      <c r="F20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7" s="10" t="str">
        <f ca="1">IF(PaymentSchedule[[#This Row],[Nº. DE PAGO]]&lt;&gt;"",PaymentSchedule[[#This Row],[IMPORTE TOTAL DEL PAGO]]-PaymentSchedule[[#This Row],[INTERÉS]],"")</f>
        <v/>
      </c>
      <c r="I207" s="10" t="str">
        <f ca="1">IF(PaymentSchedule[[#This Row],[Nº. DE PAGO]]&lt;&gt;"",PaymentSchedule[[#This Row],[SALDO INICIAL]]*(Tasa_De_Interes_Anual/Numero_De_Pagos_Por_Año),"")</f>
        <v/>
      </c>
      <c r="J20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7" s="10" t="str">
        <f ca="1">IF(PaymentSchedule[[#This Row],[Nº. DE PAGO]]&lt;&gt;"",SUM(INDEX(PaymentSchedule[INTERÉS],1,1):PaymentSchedule[[#This Row],[INTERÉS]]),"")</f>
        <v/>
      </c>
    </row>
    <row r="208" spans="2:11" x14ac:dyDescent="0.25">
      <c r="B208" s="7" t="str">
        <f ca="1">IF(LoanIsGood,IF(ROW()-ROW(PaymentSchedule[[#Headers],[Nº. DE PAGO]])&gt;Numero_De_Pagos_Programados,"",ROW()-ROW(PaymentSchedule[[#Headers],[Nº. DE PAGO]])),"")</f>
        <v/>
      </c>
      <c r="C20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8" s="10" t="str">
        <f ca="1">IF(PaymentSchedule[[#This Row],[Nº. DE PAGO]]&lt;&gt;"",Pago_Programado,"")</f>
        <v/>
      </c>
      <c r="F20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8" s="10" t="str">
        <f ca="1">IF(PaymentSchedule[[#This Row],[Nº. DE PAGO]]&lt;&gt;"",PaymentSchedule[[#This Row],[IMPORTE TOTAL DEL PAGO]]-PaymentSchedule[[#This Row],[INTERÉS]],"")</f>
        <v/>
      </c>
      <c r="I208" s="10" t="str">
        <f ca="1">IF(PaymentSchedule[[#This Row],[Nº. DE PAGO]]&lt;&gt;"",PaymentSchedule[[#This Row],[SALDO INICIAL]]*(Tasa_De_Interes_Anual/Numero_De_Pagos_Por_Año),"")</f>
        <v/>
      </c>
      <c r="J20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8" s="10" t="str">
        <f ca="1">IF(PaymentSchedule[[#This Row],[Nº. DE PAGO]]&lt;&gt;"",SUM(INDEX(PaymentSchedule[INTERÉS],1,1):PaymentSchedule[[#This Row],[INTERÉS]]),"")</f>
        <v/>
      </c>
    </row>
    <row r="209" spans="2:11" x14ac:dyDescent="0.25">
      <c r="B209" s="7" t="str">
        <f ca="1">IF(LoanIsGood,IF(ROW()-ROW(PaymentSchedule[[#Headers],[Nº. DE PAGO]])&gt;Numero_De_Pagos_Programados,"",ROW()-ROW(PaymentSchedule[[#Headers],[Nº. DE PAGO]])),"")</f>
        <v/>
      </c>
      <c r="C20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0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09" s="10" t="str">
        <f ca="1">IF(PaymentSchedule[[#This Row],[Nº. DE PAGO]]&lt;&gt;"",Pago_Programado,"")</f>
        <v/>
      </c>
      <c r="F20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0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09" s="10" t="str">
        <f ca="1">IF(PaymentSchedule[[#This Row],[Nº. DE PAGO]]&lt;&gt;"",PaymentSchedule[[#This Row],[IMPORTE TOTAL DEL PAGO]]-PaymentSchedule[[#This Row],[INTERÉS]],"")</f>
        <v/>
      </c>
      <c r="I209" s="10" t="str">
        <f ca="1">IF(PaymentSchedule[[#This Row],[Nº. DE PAGO]]&lt;&gt;"",PaymentSchedule[[#This Row],[SALDO INICIAL]]*(Tasa_De_Interes_Anual/Numero_De_Pagos_Por_Año),"")</f>
        <v/>
      </c>
      <c r="J20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09" s="10" t="str">
        <f ca="1">IF(PaymentSchedule[[#This Row],[Nº. DE PAGO]]&lt;&gt;"",SUM(INDEX(PaymentSchedule[INTERÉS],1,1):PaymentSchedule[[#This Row],[INTERÉS]]),"")</f>
        <v/>
      </c>
    </row>
    <row r="210" spans="2:11" x14ac:dyDescent="0.25">
      <c r="B210" s="7" t="str">
        <f ca="1">IF(LoanIsGood,IF(ROW()-ROW(PaymentSchedule[[#Headers],[Nº. DE PAGO]])&gt;Numero_De_Pagos_Programados,"",ROW()-ROW(PaymentSchedule[[#Headers],[Nº. DE PAGO]])),"")</f>
        <v/>
      </c>
      <c r="C21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0" s="10" t="str">
        <f ca="1">IF(PaymentSchedule[[#This Row],[Nº. DE PAGO]]&lt;&gt;"",Pago_Programado,"")</f>
        <v/>
      </c>
      <c r="F21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0" s="10" t="str">
        <f ca="1">IF(PaymentSchedule[[#This Row],[Nº. DE PAGO]]&lt;&gt;"",PaymentSchedule[[#This Row],[IMPORTE TOTAL DEL PAGO]]-PaymentSchedule[[#This Row],[INTERÉS]],"")</f>
        <v/>
      </c>
      <c r="I210" s="10" t="str">
        <f ca="1">IF(PaymentSchedule[[#This Row],[Nº. DE PAGO]]&lt;&gt;"",PaymentSchedule[[#This Row],[SALDO INICIAL]]*(Tasa_De_Interes_Anual/Numero_De_Pagos_Por_Año),"")</f>
        <v/>
      </c>
      <c r="J21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0" s="10" t="str">
        <f ca="1">IF(PaymentSchedule[[#This Row],[Nº. DE PAGO]]&lt;&gt;"",SUM(INDEX(PaymentSchedule[INTERÉS],1,1):PaymentSchedule[[#This Row],[INTERÉS]]),"")</f>
        <v/>
      </c>
    </row>
    <row r="211" spans="2:11" x14ac:dyDescent="0.25">
      <c r="B211" s="7" t="str">
        <f ca="1">IF(LoanIsGood,IF(ROW()-ROW(PaymentSchedule[[#Headers],[Nº. DE PAGO]])&gt;Numero_De_Pagos_Programados,"",ROW()-ROW(PaymentSchedule[[#Headers],[Nº. DE PAGO]])),"")</f>
        <v/>
      </c>
      <c r="C21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1" s="10" t="str">
        <f ca="1">IF(PaymentSchedule[[#This Row],[Nº. DE PAGO]]&lt;&gt;"",Pago_Programado,"")</f>
        <v/>
      </c>
      <c r="F21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1" s="10" t="str">
        <f ca="1">IF(PaymentSchedule[[#This Row],[Nº. DE PAGO]]&lt;&gt;"",PaymentSchedule[[#This Row],[IMPORTE TOTAL DEL PAGO]]-PaymentSchedule[[#This Row],[INTERÉS]],"")</f>
        <v/>
      </c>
      <c r="I211" s="10" t="str">
        <f ca="1">IF(PaymentSchedule[[#This Row],[Nº. DE PAGO]]&lt;&gt;"",PaymentSchedule[[#This Row],[SALDO INICIAL]]*(Tasa_De_Interes_Anual/Numero_De_Pagos_Por_Año),"")</f>
        <v/>
      </c>
      <c r="J21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1" s="10" t="str">
        <f ca="1">IF(PaymentSchedule[[#This Row],[Nº. DE PAGO]]&lt;&gt;"",SUM(INDEX(PaymentSchedule[INTERÉS],1,1):PaymentSchedule[[#This Row],[INTERÉS]]),"")</f>
        <v/>
      </c>
    </row>
    <row r="212" spans="2:11" x14ac:dyDescent="0.25">
      <c r="B212" s="7" t="str">
        <f ca="1">IF(LoanIsGood,IF(ROW()-ROW(PaymentSchedule[[#Headers],[Nº. DE PAGO]])&gt;Numero_De_Pagos_Programados,"",ROW()-ROW(PaymentSchedule[[#Headers],[Nº. DE PAGO]])),"")</f>
        <v/>
      </c>
      <c r="C21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2" s="10" t="str">
        <f ca="1">IF(PaymentSchedule[[#This Row],[Nº. DE PAGO]]&lt;&gt;"",Pago_Programado,"")</f>
        <v/>
      </c>
      <c r="F21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2" s="10" t="str">
        <f ca="1">IF(PaymentSchedule[[#This Row],[Nº. DE PAGO]]&lt;&gt;"",PaymentSchedule[[#This Row],[IMPORTE TOTAL DEL PAGO]]-PaymentSchedule[[#This Row],[INTERÉS]],"")</f>
        <v/>
      </c>
      <c r="I212" s="10" t="str">
        <f ca="1">IF(PaymentSchedule[[#This Row],[Nº. DE PAGO]]&lt;&gt;"",PaymentSchedule[[#This Row],[SALDO INICIAL]]*(Tasa_De_Interes_Anual/Numero_De_Pagos_Por_Año),"")</f>
        <v/>
      </c>
      <c r="J21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2" s="10" t="str">
        <f ca="1">IF(PaymentSchedule[[#This Row],[Nº. DE PAGO]]&lt;&gt;"",SUM(INDEX(PaymentSchedule[INTERÉS],1,1):PaymentSchedule[[#This Row],[INTERÉS]]),"")</f>
        <v/>
      </c>
    </row>
    <row r="213" spans="2:11" x14ac:dyDescent="0.25">
      <c r="B213" s="7" t="str">
        <f ca="1">IF(LoanIsGood,IF(ROW()-ROW(PaymentSchedule[[#Headers],[Nº. DE PAGO]])&gt;Numero_De_Pagos_Programados,"",ROW()-ROW(PaymentSchedule[[#Headers],[Nº. DE PAGO]])),"")</f>
        <v/>
      </c>
      <c r="C21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3" s="10" t="str">
        <f ca="1">IF(PaymentSchedule[[#This Row],[Nº. DE PAGO]]&lt;&gt;"",Pago_Programado,"")</f>
        <v/>
      </c>
      <c r="F21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3" s="10" t="str">
        <f ca="1">IF(PaymentSchedule[[#This Row],[Nº. DE PAGO]]&lt;&gt;"",PaymentSchedule[[#This Row],[IMPORTE TOTAL DEL PAGO]]-PaymentSchedule[[#This Row],[INTERÉS]],"")</f>
        <v/>
      </c>
      <c r="I213" s="10" t="str">
        <f ca="1">IF(PaymentSchedule[[#This Row],[Nº. DE PAGO]]&lt;&gt;"",PaymentSchedule[[#This Row],[SALDO INICIAL]]*(Tasa_De_Interes_Anual/Numero_De_Pagos_Por_Año),"")</f>
        <v/>
      </c>
      <c r="J21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3" s="10" t="str">
        <f ca="1">IF(PaymentSchedule[[#This Row],[Nº. DE PAGO]]&lt;&gt;"",SUM(INDEX(PaymentSchedule[INTERÉS],1,1):PaymentSchedule[[#This Row],[INTERÉS]]),"")</f>
        <v/>
      </c>
    </row>
    <row r="214" spans="2:11" x14ac:dyDescent="0.25">
      <c r="B214" s="7" t="str">
        <f ca="1">IF(LoanIsGood,IF(ROW()-ROW(PaymentSchedule[[#Headers],[Nº. DE PAGO]])&gt;Numero_De_Pagos_Programados,"",ROW()-ROW(PaymentSchedule[[#Headers],[Nº. DE PAGO]])),"")</f>
        <v/>
      </c>
      <c r="C21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4" s="10" t="str">
        <f ca="1">IF(PaymentSchedule[[#This Row],[Nº. DE PAGO]]&lt;&gt;"",Pago_Programado,"")</f>
        <v/>
      </c>
      <c r="F21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4" s="10" t="str">
        <f ca="1">IF(PaymentSchedule[[#This Row],[Nº. DE PAGO]]&lt;&gt;"",PaymentSchedule[[#This Row],[IMPORTE TOTAL DEL PAGO]]-PaymentSchedule[[#This Row],[INTERÉS]],"")</f>
        <v/>
      </c>
      <c r="I214" s="10" t="str">
        <f ca="1">IF(PaymentSchedule[[#This Row],[Nº. DE PAGO]]&lt;&gt;"",PaymentSchedule[[#This Row],[SALDO INICIAL]]*(Tasa_De_Interes_Anual/Numero_De_Pagos_Por_Año),"")</f>
        <v/>
      </c>
      <c r="J21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4" s="10" t="str">
        <f ca="1">IF(PaymentSchedule[[#This Row],[Nº. DE PAGO]]&lt;&gt;"",SUM(INDEX(PaymentSchedule[INTERÉS],1,1):PaymentSchedule[[#This Row],[INTERÉS]]),"")</f>
        <v/>
      </c>
    </row>
    <row r="215" spans="2:11" x14ac:dyDescent="0.25">
      <c r="B215" s="7" t="str">
        <f ca="1">IF(LoanIsGood,IF(ROW()-ROW(PaymentSchedule[[#Headers],[Nº. DE PAGO]])&gt;Numero_De_Pagos_Programados,"",ROW()-ROW(PaymentSchedule[[#Headers],[Nº. DE PAGO]])),"")</f>
        <v/>
      </c>
      <c r="C21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5" s="10" t="str">
        <f ca="1">IF(PaymentSchedule[[#This Row],[Nº. DE PAGO]]&lt;&gt;"",Pago_Programado,"")</f>
        <v/>
      </c>
      <c r="F21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5" s="10" t="str">
        <f ca="1">IF(PaymentSchedule[[#This Row],[Nº. DE PAGO]]&lt;&gt;"",PaymentSchedule[[#This Row],[IMPORTE TOTAL DEL PAGO]]-PaymentSchedule[[#This Row],[INTERÉS]],"")</f>
        <v/>
      </c>
      <c r="I215" s="10" t="str">
        <f ca="1">IF(PaymentSchedule[[#This Row],[Nº. DE PAGO]]&lt;&gt;"",PaymentSchedule[[#This Row],[SALDO INICIAL]]*(Tasa_De_Interes_Anual/Numero_De_Pagos_Por_Año),"")</f>
        <v/>
      </c>
      <c r="J21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5" s="10" t="str">
        <f ca="1">IF(PaymentSchedule[[#This Row],[Nº. DE PAGO]]&lt;&gt;"",SUM(INDEX(PaymentSchedule[INTERÉS],1,1):PaymentSchedule[[#This Row],[INTERÉS]]),"")</f>
        <v/>
      </c>
    </row>
    <row r="216" spans="2:11" x14ac:dyDescent="0.25">
      <c r="B216" s="7" t="str">
        <f ca="1">IF(LoanIsGood,IF(ROW()-ROW(PaymentSchedule[[#Headers],[Nº. DE PAGO]])&gt;Numero_De_Pagos_Programados,"",ROW()-ROW(PaymentSchedule[[#Headers],[Nº. DE PAGO]])),"")</f>
        <v/>
      </c>
      <c r="C21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6" s="10" t="str">
        <f ca="1">IF(PaymentSchedule[[#This Row],[Nº. DE PAGO]]&lt;&gt;"",Pago_Programado,"")</f>
        <v/>
      </c>
      <c r="F21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6" s="10" t="str">
        <f ca="1">IF(PaymentSchedule[[#This Row],[Nº. DE PAGO]]&lt;&gt;"",PaymentSchedule[[#This Row],[IMPORTE TOTAL DEL PAGO]]-PaymentSchedule[[#This Row],[INTERÉS]],"")</f>
        <v/>
      </c>
      <c r="I216" s="10" t="str">
        <f ca="1">IF(PaymentSchedule[[#This Row],[Nº. DE PAGO]]&lt;&gt;"",PaymentSchedule[[#This Row],[SALDO INICIAL]]*(Tasa_De_Interes_Anual/Numero_De_Pagos_Por_Año),"")</f>
        <v/>
      </c>
      <c r="J21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6" s="10" t="str">
        <f ca="1">IF(PaymentSchedule[[#This Row],[Nº. DE PAGO]]&lt;&gt;"",SUM(INDEX(PaymentSchedule[INTERÉS],1,1):PaymentSchedule[[#This Row],[INTERÉS]]),"")</f>
        <v/>
      </c>
    </row>
    <row r="217" spans="2:11" x14ac:dyDescent="0.25">
      <c r="B217" s="7" t="str">
        <f ca="1">IF(LoanIsGood,IF(ROW()-ROW(PaymentSchedule[[#Headers],[Nº. DE PAGO]])&gt;Numero_De_Pagos_Programados,"",ROW()-ROW(PaymentSchedule[[#Headers],[Nº. DE PAGO]])),"")</f>
        <v/>
      </c>
      <c r="C21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7" s="10" t="str">
        <f ca="1">IF(PaymentSchedule[[#This Row],[Nº. DE PAGO]]&lt;&gt;"",Pago_Programado,"")</f>
        <v/>
      </c>
      <c r="F21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7" s="10" t="str">
        <f ca="1">IF(PaymentSchedule[[#This Row],[Nº. DE PAGO]]&lt;&gt;"",PaymentSchedule[[#This Row],[IMPORTE TOTAL DEL PAGO]]-PaymentSchedule[[#This Row],[INTERÉS]],"")</f>
        <v/>
      </c>
      <c r="I217" s="10" t="str">
        <f ca="1">IF(PaymentSchedule[[#This Row],[Nº. DE PAGO]]&lt;&gt;"",PaymentSchedule[[#This Row],[SALDO INICIAL]]*(Tasa_De_Interes_Anual/Numero_De_Pagos_Por_Año),"")</f>
        <v/>
      </c>
      <c r="J21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7" s="10" t="str">
        <f ca="1">IF(PaymentSchedule[[#This Row],[Nº. DE PAGO]]&lt;&gt;"",SUM(INDEX(PaymentSchedule[INTERÉS],1,1):PaymentSchedule[[#This Row],[INTERÉS]]),"")</f>
        <v/>
      </c>
    </row>
    <row r="218" spans="2:11" x14ac:dyDescent="0.25">
      <c r="B218" s="7" t="str">
        <f ca="1">IF(LoanIsGood,IF(ROW()-ROW(PaymentSchedule[[#Headers],[Nº. DE PAGO]])&gt;Numero_De_Pagos_Programados,"",ROW()-ROW(PaymentSchedule[[#Headers],[Nº. DE PAGO]])),"")</f>
        <v/>
      </c>
      <c r="C21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8" s="10" t="str">
        <f ca="1">IF(PaymentSchedule[[#This Row],[Nº. DE PAGO]]&lt;&gt;"",Pago_Programado,"")</f>
        <v/>
      </c>
      <c r="F21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8" s="10" t="str">
        <f ca="1">IF(PaymentSchedule[[#This Row],[Nº. DE PAGO]]&lt;&gt;"",PaymentSchedule[[#This Row],[IMPORTE TOTAL DEL PAGO]]-PaymentSchedule[[#This Row],[INTERÉS]],"")</f>
        <v/>
      </c>
      <c r="I218" s="10" t="str">
        <f ca="1">IF(PaymentSchedule[[#This Row],[Nº. DE PAGO]]&lt;&gt;"",PaymentSchedule[[#This Row],[SALDO INICIAL]]*(Tasa_De_Interes_Anual/Numero_De_Pagos_Por_Año),"")</f>
        <v/>
      </c>
      <c r="J21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8" s="10" t="str">
        <f ca="1">IF(PaymentSchedule[[#This Row],[Nº. DE PAGO]]&lt;&gt;"",SUM(INDEX(PaymentSchedule[INTERÉS],1,1):PaymentSchedule[[#This Row],[INTERÉS]]),"")</f>
        <v/>
      </c>
    </row>
    <row r="219" spans="2:11" x14ac:dyDescent="0.25">
      <c r="B219" s="7" t="str">
        <f ca="1">IF(LoanIsGood,IF(ROW()-ROW(PaymentSchedule[[#Headers],[Nº. DE PAGO]])&gt;Numero_De_Pagos_Programados,"",ROW()-ROW(PaymentSchedule[[#Headers],[Nº. DE PAGO]])),"")</f>
        <v/>
      </c>
      <c r="C21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1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19" s="10" t="str">
        <f ca="1">IF(PaymentSchedule[[#This Row],[Nº. DE PAGO]]&lt;&gt;"",Pago_Programado,"")</f>
        <v/>
      </c>
      <c r="F21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1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19" s="10" t="str">
        <f ca="1">IF(PaymentSchedule[[#This Row],[Nº. DE PAGO]]&lt;&gt;"",PaymentSchedule[[#This Row],[IMPORTE TOTAL DEL PAGO]]-PaymentSchedule[[#This Row],[INTERÉS]],"")</f>
        <v/>
      </c>
      <c r="I219" s="10" t="str">
        <f ca="1">IF(PaymentSchedule[[#This Row],[Nº. DE PAGO]]&lt;&gt;"",PaymentSchedule[[#This Row],[SALDO INICIAL]]*(Tasa_De_Interes_Anual/Numero_De_Pagos_Por_Año),"")</f>
        <v/>
      </c>
      <c r="J21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19" s="10" t="str">
        <f ca="1">IF(PaymentSchedule[[#This Row],[Nº. DE PAGO]]&lt;&gt;"",SUM(INDEX(PaymentSchedule[INTERÉS],1,1):PaymentSchedule[[#This Row],[INTERÉS]]),"")</f>
        <v/>
      </c>
    </row>
    <row r="220" spans="2:11" x14ac:dyDescent="0.25">
      <c r="B220" s="7" t="str">
        <f ca="1">IF(LoanIsGood,IF(ROW()-ROW(PaymentSchedule[[#Headers],[Nº. DE PAGO]])&gt;Numero_De_Pagos_Programados,"",ROW()-ROW(PaymentSchedule[[#Headers],[Nº. DE PAGO]])),"")</f>
        <v/>
      </c>
      <c r="C22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0" s="10" t="str">
        <f ca="1">IF(PaymentSchedule[[#This Row],[Nº. DE PAGO]]&lt;&gt;"",Pago_Programado,"")</f>
        <v/>
      </c>
      <c r="F22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0" s="10" t="str">
        <f ca="1">IF(PaymentSchedule[[#This Row],[Nº. DE PAGO]]&lt;&gt;"",PaymentSchedule[[#This Row],[IMPORTE TOTAL DEL PAGO]]-PaymentSchedule[[#This Row],[INTERÉS]],"")</f>
        <v/>
      </c>
      <c r="I220" s="10" t="str">
        <f ca="1">IF(PaymentSchedule[[#This Row],[Nº. DE PAGO]]&lt;&gt;"",PaymentSchedule[[#This Row],[SALDO INICIAL]]*(Tasa_De_Interes_Anual/Numero_De_Pagos_Por_Año),"")</f>
        <v/>
      </c>
      <c r="J22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0" s="10" t="str">
        <f ca="1">IF(PaymentSchedule[[#This Row],[Nº. DE PAGO]]&lt;&gt;"",SUM(INDEX(PaymentSchedule[INTERÉS],1,1):PaymentSchedule[[#This Row],[INTERÉS]]),"")</f>
        <v/>
      </c>
    </row>
    <row r="221" spans="2:11" x14ac:dyDescent="0.25">
      <c r="B221" s="7" t="str">
        <f ca="1">IF(LoanIsGood,IF(ROW()-ROW(PaymentSchedule[[#Headers],[Nº. DE PAGO]])&gt;Numero_De_Pagos_Programados,"",ROW()-ROW(PaymentSchedule[[#Headers],[Nº. DE PAGO]])),"")</f>
        <v/>
      </c>
      <c r="C22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1" s="10" t="str">
        <f ca="1">IF(PaymentSchedule[[#This Row],[Nº. DE PAGO]]&lt;&gt;"",Pago_Programado,"")</f>
        <v/>
      </c>
      <c r="F22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1" s="10" t="str">
        <f ca="1">IF(PaymentSchedule[[#This Row],[Nº. DE PAGO]]&lt;&gt;"",PaymentSchedule[[#This Row],[IMPORTE TOTAL DEL PAGO]]-PaymentSchedule[[#This Row],[INTERÉS]],"")</f>
        <v/>
      </c>
      <c r="I221" s="10" t="str">
        <f ca="1">IF(PaymentSchedule[[#This Row],[Nº. DE PAGO]]&lt;&gt;"",PaymentSchedule[[#This Row],[SALDO INICIAL]]*(Tasa_De_Interes_Anual/Numero_De_Pagos_Por_Año),"")</f>
        <v/>
      </c>
      <c r="J22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1" s="10" t="str">
        <f ca="1">IF(PaymentSchedule[[#This Row],[Nº. DE PAGO]]&lt;&gt;"",SUM(INDEX(PaymentSchedule[INTERÉS],1,1):PaymentSchedule[[#This Row],[INTERÉS]]),"")</f>
        <v/>
      </c>
    </row>
    <row r="222" spans="2:11" x14ac:dyDescent="0.25">
      <c r="B222" s="7" t="str">
        <f ca="1">IF(LoanIsGood,IF(ROW()-ROW(PaymentSchedule[[#Headers],[Nº. DE PAGO]])&gt;Numero_De_Pagos_Programados,"",ROW()-ROW(PaymentSchedule[[#Headers],[Nº. DE PAGO]])),"")</f>
        <v/>
      </c>
      <c r="C22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2" s="10" t="str">
        <f ca="1">IF(PaymentSchedule[[#This Row],[Nº. DE PAGO]]&lt;&gt;"",Pago_Programado,"")</f>
        <v/>
      </c>
      <c r="F22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2" s="10" t="str">
        <f ca="1">IF(PaymentSchedule[[#This Row],[Nº. DE PAGO]]&lt;&gt;"",PaymentSchedule[[#This Row],[IMPORTE TOTAL DEL PAGO]]-PaymentSchedule[[#This Row],[INTERÉS]],"")</f>
        <v/>
      </c>
      <c r="I222" s="10" t="str">
        <f ca="1">IF(PaymentSchedule[[#This Row],[Nº. DE PAGO]]&lt;&gt;"",PaymentSchedule[[#This Row],[SALDO INICIAL]]*(Tasa_De_Interes_Anual/Numero_De_Pagos_Por_Año),"")</f>
        <v/>
      </c>
      <c r="J22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2" s="10" t="str">
        <f ca="1">IF(PaymentSchedule[[#This Row],[Nº. DE PAGO]]&lt;&gt;"",SUM(INDEX(PaymentSchedule[INTERÉS],1,1):PaymentSchedule[[#This Row],[INTERÉS]]),"")</f>
        <v/>
      </c>
    </row>
    <row r="223" spans="2:11" x14ac:dyDescent="0.25">
      <c r="B223" s="7" t="str">
        <f ca="1">IF(LoanIsGood,IF(ROW()-ROW(PaymentSchedule[[#Headers],[Nº. DE PAGO]])&gt;Numero_De_Pagos_Programados,"",ROW()-ROW(PaymentSchedule[[#Headers],[Nº. DE PAGO]])),"")</f>
        <v/>
      </c>
      <c r="C22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3" s="10" t="str">
        <f ca="1">IF(PaymentSchedule[[#This Row],[Nº. DE PAGO]]&lt;&gt;"",Pago_Programado,"")</f>
        <v/>
      </c>
      <c r="F22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3" s="10" t="str">
        <f ca="1">IF(PaymentSchedule[[#This Row],[Nº. DE PAGO]]&lt;&gt;"",PaymentSchedule[[#This Row],[IMPORTE TOTAL DEL PAGO]]-PaymentSchedule[[#This Row],[INTERÉS]],"")</f>
        <v/>
      </c>
      <c r="I223" s="10" t="str">
        <f ca="1">IF(PaymentSchedule[[#This Row],[Nº. DE PAGO]]&lt;&gt;"",PaymentSchedule[[#This Row],[SALDO INICIAL]]*(Tasa_De_Interes_Anual/Numero_De_Pagos_Por_Año),"")</f>
        <v/>
      </c>
      <c r="J22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3" s="10" t="str">
        <f ca="1">IF(PaymentSchedule[[#This Row],[Nº. DE PAGO]]&lt;&gt;"",SUM(INDEX(PaymentSchedule[INTERÉS],1,1):PaymentSchedule[[#This Row],[INTERÉS]]),"")</f>
        <v/>
      </c>
    </row>
    <row r="224" spans="2:11" x14ac:dyDescent="0.25">
      <c r="B224" s="7" t="str">
        <f ca="1">IF(LoanIsGood,IF(ROW()-ROW(PaymentSchedule[[#Headers],[Nº. DE PAGO]])&gt;Numero_De_Pagos_Programados,"",ROW()-ROW(PaymentSchedule[[#Headers],[Nº. DE PAGO]])),"")</f>
        <v/>
      </c>
      <c r="C22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4" s="10" t="str">
        <f ca="1">IF(PaymentSchedule[[#This Row],[Nº. DE PAGO]]&lt;&gt;"",Pago_Programado,"")</f>
        <v/>
      </c>
      <c r="F22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4" s="10" t="str">
        <f ca="1">IF(PaymentSchedule[[#This Row],[Nº. DE PAGO]]&lt;&gt;"",PaymentSchedule[[#This Row],[IMPORTE TOTAL DEL PAGO]]-PaymentSchedule[[#This Row],[INTERÉS]],"")</f>
        <v/>
      </c>
      <c r="I224" s="10" t="str">
        <f ca="1">IF(PaymentSchedule[[#This Row],[Nº. DE PAGO]]&lt;&gt;"",PaymentSchedule[[#This Row],[SALDO INICIAL]]*(Tasa_De_Interes_Anual/Numero_De_Pagos_Por_Año),"")</f>
        <v/>
      </c>
      <c r="J22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4" s="10" t="str">
        <f ca="1">IF(PaymentSchedule[[#This Row],[Nº. DE PAGO]]&lt;&gt;"",SUM(INDEX(PaymentSchedule[INTERÉS],1,1):PaymentSchedule[[#This Row],[INTERÉS]]),"")</f>
        <v/>
      </c>
    </row>
    <row r="225" spans="2:11" x14ac:dyDescent="0.25">
      <c r="B225" s="7" t="str">
        <f ca="1">IF(LoanIsGood,IF(ROW()-ROW(PaymentSchedule[[#Headers],[Nº. DE PAGO]])&gt;Numero_De_Pagos_Programados,"",ROW()-ROW(PaymentSchedule[[#Headers],[Nº. DE PAGO]])),"")</f>
        <v/>
      </c>
      <c r="C22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5" s="10" t="str">
        <f ca="1">IF(PaymentSchedule[[#This Row],[Nº. DE PAGO]]&lt;&gt;"",Pago_Programado,"")</f>
        <v/>
      </c>
      <c r="F22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5" s="10" t="str">
        <f ca="1">IF(PaymentSchedule[[#This Row],[Nº. DE PAGO]]&lt;&gt;"",PaymentSchedule[[#This Row],[IMPORTE TOTAL DEL PAGO]]-PaymentSchedule[[#This Row],[INTERÉS]],"")</f>
        <v/>
      </c>
      <c r="I225" s="10" t="str">
        <f ca="1">IF(PaymentSchedule[[#This Row],[Nº. DE PAGO]]&lt;&gt;"",PaymentSchedule[[#This Row],[SALDO INICIAL]]*(Tasa_De_Interes_Anual/Numero_De_Pagos_Por_Año),"")</f>
        <v/>
      </c>
      <c r="J22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5" s="10" t="str">
        <f ca="1">IF(PaymentSchedule[[#This Row],[Nº. DE PAGO]]&lt;&gt;"",SUM(INDEX(PaymentSchedule[INTERÉS],1,1):PaymentSchedule[[#This Row],[INTERÉS]]),"")</f>
        <v/>
      </c>
    </row>
    <row r="226" spans="2:11" x14ac:dyDescent="0.25">
      <c r="B226" s="7" t="str">
        <f ca="1">IF(LoanIsGood,IF(ROW()-ROW(PaymentSchedule[[#Headers],[Nº. DE PAGO]])&gt;Numero_De_Pagos_Programados,"",ROW()-ROW(PaymentSchedule[[#Headers],[Nº. DE PAGO]])),"")</f>
        <v/>
      </c>
      <c r="C22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6" s="10" t="str">
        <f ca="1">IF(PaymentSchedule[[#This Row],[Nº. DE PAGO]]&lt;&gt;"",Pago_Programado,"")</f>
        <v/>
      </c>
      <c r="F22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6" s="10" t="str">
        <f ca="1">IF(PaymentSchedule[[#This Row],[Nº. DE PAGO]]&lt;&gt;"",PaymentSchedule[[#This Row],[IMPORTE TOTAL DEL PAGO]]-PaymentSchedule[[#This Row],[INTERÉS]],"")</f>
        <v/>
      </c>
      <c r="I226" s="10" t="str">
        <f ca="1">IF(PaymentSchedule[[#This Row],[Nº. DE PAGO]]&lt;&gt;"",PaymentSchedule[[#This Row],[SALDO INICIAL]]*(Tasa_De_Interes_Anual/Numero_De_Pagos_Por_Año),"")</f>
        <v/>
      </c>
      <c r="J22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6" s="10" t="str">
        <f ca="1">IF(PaymentSchedule[[#This Row],[Nº. DE PAGO]]&lt;&gt;"",SUM(INDEX(PaymentSchedule[INTERÉS],1,1):PaymentSchedule[[#This Row],[INTERÉS]]),"")</f>
        <v/>
      </c>
    </row>
    <row r="227" spans="2:11" x14ac:dyDescent="0.25">
      <c r="B227" s="7" t="str">
        <f ca="1">IF(LoanIsGood,IF(ROW()-ROW(PaymentSchedule[[#Headers],[Nº. DE PAGO]])&gt;Numero_De_Pagos_Programados,"",ROW()-ROW(PaymentSchedule[[#Headers],[Nº. DE PAGO]])),"")</f>
        <v/>
      </c>
      <c r="C22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7" s="10" t="str">
        <f ca="1">IF(PaymentSchedule[[#This Row],[Nº. DE PAGO]]&lt;&gt;"",Pago_Programado,"")</f>
        <v/>
      </c>
      <c r="F22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7" s="10" t="str">
        <f ca="1">IF(PaymentSchedule[[#This Row],[Nº. DE PAGO]]&lt;&gt;"",PaymentSchedule[[#This Row],[IMPORTE TOTAL DEL PAGO]]-PaymentSchedule[[#This Row],[INTERÉS]],"")</f>
        <v/>
      </c>
      <c r="I227" s="10" t="str">
        <f ca="1">IF(PaymentSchedule[[#This Row],[Nº. DE PAGO]]&lt;&gt;"",PaymentSchedule[[#This Row],[SALDO INICIAL]]*(Tasa_De_Interes_Anual/Numero_De_Pagos_Por_Año),"")</f>
        <v/>
      </c>
      <c r="J22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7" s="10" t="str">
        <f ca="1">IF(PaymentSchedule[[#This Row],[Nº. DE PAGO]]&lt;&gt;"",SUM(INDEX(PaymentSchedule[INTERÉS],1,1):PaymentSchedule[[#This Row],[INTERÉS]]),"")</f>
        <v/>
      </c>
    </row>
    <row r="228" spans="2:11" x14ac:dyDescent="0.25">
      <c r="B228" s="7" t="str">
        <f ca="1">IF(LoanIsGood,IF(ROW()-ROW(PaymentSchedule[[#Headers],[Nº. DE PAGO]])&gt;Numero_De_Pagos_Programados,"",ROW()-ROW(PaymentSchedule[[#Headers],[Nº. DE PAGO]])),"")</f>
        <v/>
      </c>
      <c r="C22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8" s="10" t="str">
        <f ca="1">IF(PaymentSchedule[[#This Row],[Nº. DE PAGO]]&lt;&gt;"",Pago_Programado,"")</f>
        <v/>
      </c>
      <c r="F22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8" s="10" t="str">
        <f ca="1">IF(PaymentSchedule[[#This Row],[Nº. DE PAGO]]&lt;&gt;"",PaymentSchedule[[#This Row],[IMPORTE TOTAL DEL PAGO]]-PaymentSchedule[[#This Row],[INTERÉS]],"")</f>
        <v/>
      </c>
      <c r="I228" s="10" t="str">
        <f ca="1">IF(PaymentSchedule[[#This Row],[Nº. DE PAGO]]&lt;&gt;"",PaymentSchedule[[#This Row],[SALDO INICIAL]]*(Tasa_De_Interes_Anual/Numero_De_Pagos_Por_Año),"")</f>
        <v/>
      </c>
      <c r="J22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8" s="10" t="str">
        <f ca="1">IF(PaymentSchedule[[#This Row],[Nº. DE PAGO]]&lt;&gt;"",SUM(INDEX(PaymentSchedule[INTERÉS],1,1):PaymentSchedule[[#This Row],[INTERÉS]]),"")</f>
        <v/>
      </c>
    </row>
    <row r="229" spans="2:11" x14ac:dyDescent="0.25">
      <c r="B229" s="7" t="str">
        <f ca="1">IF(LoanIsGood,IF(ROW()-ROW(PaymentSchedule[[#Headers],[Nº. DE PAGO]])&gt;Numero_De_Pagos_Programados,"",ROW()-ROW(PaymentSchedule[[#Headers],[Nº. DE PAGO]])),"")</f>
        <v/>
      </c>
      <c r="C22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2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29" s="10" t="str">
        <f ca="1">IF(PaymentSchedule[[#This Row],[Nº. DE PAGO]]&lt;&gt;"",Pago_Programado,"")</f>
        <v/>
      </c>
      <c r="F22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2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29" s="10" t="str">
        <f ca="1">IF(PaymentSchedule[[#This Row],[Nº. DE PAGO]]&lt;&gt;"",PaymentSchedule[[#This Row],[IMPORTE TOTAL DEL PAGO]]-PaymentSchedule[[#This Row],[INTERÉS]],"")</f>
        <v/>
      </c>
      <c r="I229" s="10" t="str">
        <f ca="1">IF(PaymentSchedule[[#This Row],[Nº. DE PAGO]]&lt;&gt;"",PaymentSchedule[[#This Row],[SALDO INICIAL]]*(Tasa_De_Interes_Anual/Numero_De_Pagos_Por_Año),"")</f>
        <v/>
      </c>
      <c r="J22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29" s="10" t="str">
        <f ca="1">IF(PaymentSchedule[[#This Row],[Nº. DE PAGO]]&lt;&gt;"",SUM(INDEX(PaymentSchedule[INTERÉS],1,1):PaymentSchedule[[#This Row],[INTERÉS]]),"")</f>
        <v/>
      </c>
    </row>
    <row r="230" spans="2:11" x14ac:dyDescent="0.25">
      <c r="B230" s="7" t="str">
        <f ca="1">IF(LoanIsGood,IF(ROW()-ROW(PaymentSchedule[[#Headers],[Nº. DE PAGO]])&gt;Numero_De_Pagos_Programados,"",ROW()-ROW(PaymentSchedule[[#Headers],[Nº. DE PAGO]])),"")</f>
        <v/>
      </c>
      <c r="C23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0" s="10" t="str">
        <f ca="1">IF(PaymentSchedule[[#This Row],[Nº. DE PAGO]]&lt;&gt;"",Pago_Programado,"")</f>
        <v/>
      </c>
      <c r="F23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0" s="10" t="str">
        <f ca="1">IF(PaymentSchedule[[#This Row],[Nº. DE PAGO]]&lt;&gt;"",PaymentSchedule[[#This Row],[IMPORTE TOTAL DEL PAGO]]-PaymentSchedule[[#This Row],[INTERÉS]],"")</f>
        <v/>
      </c>
      <c r="I230" s="10" t="str">
        <f ca="1">IF(PaymentSchedule[[#This Row],[Nº. DE PAGO]]&lt;&gt;"",PaymentSchedule[[#This Row],[SALDO INICIAL]]*(Tasa_De_Interes_Anual/Numero_De_Pagos_Por_Año),"")</f>
        <v/>
      </c>
      <c r="J23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0" s="10" t="str">
        <f ca="1">IF(PaymentSchedule[[#This Row],[Nº. DE PAGO]]&lt;&gt;"",SUM(INDEX(PaymentSchedule[INTERÉS],1,1):PaymentSchedule[[#This Row],[INTERÉS]]),"")</f>
        <v/>
      </c>
    </row>
    <row r="231" spans="2:11" x14ac:dyDescent="0.25">
      <c r="B231" s="7" t="str">
        <f ca="1">IF(LoanIsGood,IF(ROW()-ROW(PaymentSchedule[[#Headers],[Nº. DE PAGO]])&gt;Numero_De_Pagos_Programados,"",ROW()-ROW(PaymentSchedule[[#Headers],[Nº. DE PAGO]])),"")</f>
        <v/>
      </c>
      <c r="C23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1" s="10" t="str">
        <f ca="1">IF(PaymentSchedule[[#This Row],[Nº. DE PAGO]]&lt;&gt;"",Pago_Programado,"")</f>
        <v/>
      </c>
      <c r="F23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1" s="10" t="str">
        <f ca="1">IF(PaymentSchedule[[#This Row],[Nº. DE PAGO]]&lt;&gt;"",PaymentSchedule[[#This Row],[IMPORTE TOTAL DEL PAGO]]-PaymentSchedule[[#This Row],[INTERÉS]],"")</f>
        <v/>
      </c>
      <c r="I231" s="10" t="str">
        <f ca="1">IF(PaymentSchedule[[#This Row],[Nº. DE PAGO]]&lt;&gt;"",PaymentSchedule[[#This Row],[SALDO INICIAL]]*(Tasa_De_Interes_Anual/Numero_De_Pagos_Por_Año),"")</f>
        <v/>
      </c>
      <c r="J23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1" s="10" t="str">
        <f ca="1">IF(PaymentSchedule[[#This Row],[Nº. DE PAGO]]&lt;&gt;"",SUM(INDEX(PaymentSchedule[INTERÉS],1,1):PaymentSchedule[[#This Row],[INTERÉS]]),"")</f>
        <v/>
      </c>
    </row>
    <row r="232" spans="2:11" x14ac:dyDescent="0.25">
      <c r="B232" s="7" t="str">
        <f ca="1">IF(LoanIsGood,IF(ROW()-ROW(PaymentSchedule[[#Headers],[Nº. DE PAGO]])&gt;Numero_De_Pagos_Programados,"",ROW()-ROW(PaymentSchedule[[#Headers],[Nº. DE PAGO]])),"")</f>
        <v/>
      </c>
      <c r="C23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2" s="10" t="str">
        <f ca="1">IF(PaymentSchedule[[#This Row],[Nº. DE PAGO]]&lt;&gt;"",Pago_Programado,"")</f>
        <v/>
      </c>
      <c r="F23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2" s="10" t="str">
        <f ca="1">IF(PaymentSchedule[[#This Row],[Nº. DE PAGO]]&lt;&gt;"",PaymentSchedule[[#This Row],[IMPORTE TOTAL DEL PAGO]]-PaymentSchedule[[#This Row],[INTERÉS]],"")</f>
        <v/>
      </c>
      <c r="I232" s="10" t="str">
        <f ca="1">IF(PaymentSchedule[[#This Row],[Nº. DE PAGO]]&lt;&gt;"",PaymentSchedule[[#This Row],[SALDO INICIAL]]*(Tasa_De_Interes_Anual/Numero_De_Pagos_Por_Año),"")</f>
        <v/>
      </c>
      <c r="J23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2" s="10" t="str">
        <f ca="1">IF(PaymentSchedule[[#This Row],[Nº. DE PAGO]]&lt;&gt;"",SUM(INDEX(PaymentSchedule[INTERÉS],1,1):PaymentSchedule[[#This Row],[INTERÉS]]),"")</f>
        <v/>
      </c>
    </row>
    <row r="233" spans="2:11" x14ac:dyDescent="0.25">
      <c r="B233" s="7" t="str">
        <f ca="1">IF(LoanIsGood,IF(ROW()-ROW(PaymentSchedule[[#Headers],[Nº. DE PAGO]])&gt;Numero_De_Pagos_Programados,"",ROW()-ROW(PaymentSchedule[[#Headers],[Nº. DE PAGO]])),"")</f>
        <v/>
      </c>
      <c r="C23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3" s="10" t="str">
        <f ca="1">IF(PaymentSchedule[[#This Row],[Nº. DE PAGO]]&lt;&gt;"",Pago_Programado,"")</f>
        <v/>
      </c>
      <c r="F23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3" s="10" t="str">
        <f ca="1">IF(PaymentSchedule[[#This Row],[Nº. DE PAGO]]&lt;&gt;"",PaymentSchedule[[#This Row],[IMPORTE TOTAL DEL PAGO]]-PaymentSchedule[[#This Row],[INTERÉS]],"")</f>
        <v/>
      </c>
      <c r="I233" s="10" t="str">
        <f ca="1">IF(PaymentSchedule[[#This Row],[Nº. DE PAGO]]&lt;&gt;"",PaymentSchedule[[#This Row],[SALDO INICIAL]]*(Tasa_De_Interes_Anual/Numero_De_Pagos_Por_Año),"")</f>
        <v/>
      </c>
      <c r="J23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3" s="10" t="str">
        <f ca="1">IF(PaymentSchedule[[#This Row],[Nº. DE PAGO]]&lt;&gt;"",SUM(INDEX(PaymentSchedule[INTERÉS],1,1):PaymentSchedule[[#This Row],[INTERÉS]]),"")</f>
        <v/>
      </c>
    </row>
    <row r="234" spans="2:11" x14ac:dyDescent="0.25">
      <c r="B234" s="7" t="str">
        <f ca="1">IF(LoanIsGood,IF(ROW()-ROW(PaymentSchedule[[#Headers],[Nº. DE PAGO]])&gt;Numero_De_Pagos_Programados,"",ROW()-ROW(PaymentSchedule[[#Headers],[Nº. DE PAGO]])),"")</f>
        <v/>
      </c>
      <c r="C23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4" s="10" t="str">
        <f ca="1">IF(PaymentSchedule[[#This Row],[Nº. DE PAGO]]&lt;&gt;"",Pago_Programado,"")</f>
        <v/>
      </c>
      <c r="F23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4" s="10" t="str">
        <f ca="1">IF(PaymentSchedule[[#This Row],[Nº. DE PAGO]]&lt;&gt;"",PaymentSchedule[[#This Row],[IMPORTE TOTAL DEL PAGO]]-PaymentSchedule[[#This Row],[INTERÉS]],"")</f>
        <v/>
      </c>
      <c r="I234" s="10" t="str">
        <f ca="1">IF(PaymentSchedule[[#This Row],[Nº. DE PAGO]]&lt;&gt;"",PaymentSchedule[[#This Row],[SALDO INICIAL]]*(Tasa_De_Interes_Anual/Numero_De_Pagos_Por_Año),"")</f>
        <v/>
      </c>
      <c r="J23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4" s="10" t="str">
        <f ca="1">IF(PaymentSchedule[[#This Row],[Nº. DE PAGO]]&lt;&gt;"",SUM(INDEX(PaymentSchedule[INTERÉS],1,1):PaymentSchedule[[#This Row],[INTERÉS]]),"")</f>
        <v/>
      </c>
    </row>
    <row r="235" spans="2:11" x14ac:dyDescent="0.25">
      <c r="B235" s="7" t="str">
        <f ca="1">IF(LoanIsGood,IF(ROW()-ROW(PaymentSchedule[[#Headers],[Nº. DE PAGO]])&gt;Numero_De_Pagos_Programados,"",ROW()-ROW(PaymentSchedule[[#Headers],[Nº. DE PAGO]])),"")</f>
        <v/>
      </c>
      <c r="C23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5" s="10" t="str">
        <f ca="1">IF(PaymentSchedule[[#This Row],[Nº. DE PAGO]]&lt;&gt;"",Pago_Programado,"")</f>
        <v/>
      </c>
      <c r="F23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5" s="10" t="str">
        <f ca="1">IF(PaymentSchedule[[#This Row],[Nº. DE PAGO]]&lt;&gt;"",PaymentSchedule[[#This Row],[IMPORTE TOTAL DEL PAGO]]-PaymentSchedule[[#This Row],[INTERÉS]],"")</f>
        <v/>
      </c>
      <c r="I235" s="10" t="str">
        <f ca="1">IF(PaymentSchedule[[#This Row],[Nº. DE PAGO]]&lt;&gt;"",PaymentSchedule[[#This Row],[SALDO INICIAL]]*(Tasa_De_Interes_Anual/Numero_De_Pagos_Por_Año),"")</f>
        <v/>
      </c>
      <c r="J23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5" s="10" t="str">
        <f ca="1">IF(PaymentSchedule[[#This Row],[Nº. DE PAGO]]&lt;&gt;"",SUM(INDEX(PaymentSchedule[INTERÉS],1,1):PaymentSchedule[[#This Row],[INTERÉS]]),"")</f>
        <v/>
      </c>
    </row>
    <row r="236" spans="2:11" x14ac:dyDescent="0.25">
      <c r="B236" s="7" t="str">
        <f ca="1">IF(LoanIsGood,IF(ROW()-ROW(PaymentSchedule[[#Headers],[Nº. DE PAGO]])&gt;Numero_De_Pagos_Programados,"",ROW()-ROW(PaymentSchedule[[#Headers],[Nº. DE PAGO]])),"")</f>
        <v/>
      </c>
      <c r="C23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6" s="10" t="str">
        <f ca="1">IF(PaymentSchedule[[#This Row],[Nº. DE PAGO]]&lt;&gt;"",Pago_Programado,"")</f>
        <v/>
      </c>
      <c r="F23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6" s="10" t="str">
        <f ca="1">IF(PaymentSchedule[[#This Row],[Nº. DE PAGO]]&lt;&gt;"",PaymentSchedule[[#This Row],[IMPORTE TOTAL DEL PAGO]]-PaymentSchedule[[#This Row],[INTERÉS]],"")</f>
        <v/>
      </c>
      <c r="I236" s="10" t="str">
        <f ca="1">IF(PaymentSchedule[[#This Row],[Nº. DE PAGO]]&lt;&gt;"",PaymentSchedule[[#This Row],[SALDO INICIAL]]*(Tasa_De_Interes_Anual/Numero_De_Pagos_Por_Año),"")</f>
        <v/>
      </c>
      <c r="J23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6" s="10" t="str">
        <f ca="1">IF(PaymentSchedule[[#This Row],[Nº. DE PAGO]]&lt;&gt;"",SUM(INDEX(PaymentSchedule[INTERÉS],1,1):PaymentSchedule[[#This Row],[INTERÉS]]),"")</f>
        <v/>
      </c>
    </row>
    <row r="237" spans="2:11" x14ac:dyDescent="0.25">
      <c r="B237" s="7" t="str">
        <f ca="1">IF(LoanIsGood,IF(ROW()-ROW(PaymentSchedule[[#Headers],[Nº. DE PAGO]])&gt;Numero_De_Pagos_Programados,"",ROW()-ROW(PaymentSchedule[[#Headers],[Nº. DE PAGO]])),"")</f>
        <v/>
      </c>
      <c r="C23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7" s="10" t="str">
        <f ca="1">IF(PaymentSchedule[[#This Row],[Nº. DE PAGO]]&lt;&gt;"",Pago_Programado,"")</f>
        <v/>
      </c>
      <c r="F23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7" s="10" t="str">
        <f ca="1">IF(PaymentSchedule[[#This Row],[Nº. DE PAGO]]&lt;&gt;"",PaymentSchedule[[#This Row],[IMPORTE TOTAL DEL PAGO]]-PaymentSchedule[[#This Row],[INTERÉS]],"")</f>
        <v/>
      </c>
      <c r="I237" s="10" t="str">
        <f ca="1">IF(PaymentSchedule[[#This Row],[Nº. DE PAGO]]&lt;&gt;"",PaymentSchedule[[#This Row],[SALDO INICIAL]]*(Tasa_De_Interes_Anual/Numero_De_Pagos_Por_Año),"")</f>
        <v/>
      </c>
      <c r="J23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7" s="10" t="str">
        <f ca="1">IF(PaymentSchedule[[#This Row],[Nº. DE PAGO]]&lt;&gt;"",SUM(INDEX(PaymentSchedule[INTERÉS],1,1):PaymentSchedule[[#This Row],[INTERÉS]]),"")</f>
        <v/>
      </c>
    </row>
    <row r="238" spans="2:11" x14ac:dyDescent="0.25">
      <c r="B238" s="7" t="str">
        <f ca="1">IF(LoanIsGood,IF(ROW()-ROW(PaymentSchedule[[#Headers],[Nº. DE PAGO]])&gt;Numero_De_Pagos_Programados,"",ROW()-ROW(PaymentSchedule[[#Headers],[Nº. DE PAGO]])),"")</f>
        <v/>
      </c>
      <c r="C23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8" s="10" t="str">
        <f ca="1">IF(PaymentSchedule[[#This Row],[Nº. DE PAGO]]&lt;&gt;"",Pago_Programado,"")</f>
        <v/>
      </c>
      <c r="F23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8" s="10" t="str">
        <f ca="1">IF(PaymentSchedule[[#This Row],[Nº. DE PAGO]]&lt;&gt;"",PaymentSchedule[[#This Row],[IMPORTE TOTAL DEL PAGO]]-PaymentSchedule[[#This Row],[INTERÉS]],"")</f>
        <v/>
      </c>
      <c r="I238" s="10" t="str">
        <f ca="1">IF(PaymentSchedule[[#This Row],[Nº. DE PAGO]]&lt;&gt;"",PaymentSchedule[[#This Row],[SALDO INICIAL]]*(Tasa_De_Interes_Anual/Numero_De_Pagos_Por_Año),"")</f>
        <v/>
      </c>
      <c r="J23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8" s="10" t="str">
        <f ca="1">IF(PaymentSchedule[[#This Row],[Nº. DE PAGO]]&lt;&gt;"",SUM(INDEX(PaymentSchedule[INTERÉS],1,1):PaymentSchedule[[#This Row],[INTERÉS]]),"")</f>
        <v/>
      </c>
    </row>
    <row r="239" spans="2:11" x14ac:dyDescent="0.25">
      <c r="B239" s="7" t="str">
        <f ca="1">IF(LoanIsGood,IF(ROW()-ROW(PaymentSchedule[[#Headers],[Nº. DE PAGO]])&gt;Numero_De_Pagos_Programados,"",ROW()-ROW(PaymentSchedule[[#Headers],[Nº. DE PAGO]])),"")</f>
        <v/>
      </c>
      <c r="C23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3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39" s="10" t="str">
        <f ca="1">IF(PaymentSchedule[[#This Row],[Nº. DE PAGO]]&lt;&gt;"",Pago_Programado,"")</f>
        <v/>
      </c>
      <c r="F23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3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39" s="10" t="str">
        <f ca="1">IF(PaymentSchedule[[#This Row],[Nº. DE PAGO]]&lt;&gt;"",PaymentSchedule[[#This Row],[IMPORTE TOTAL DEL PAGO]]-PaymentSchedule[[#This Row],[INTERÉS]],"")</f>
        <v/>
      </c>
      <c r="I239" s="10" t="str">
        <f ca="1">IF(PaymentSchedule[[#This Row],[Nº. DE PAGO]]&lt;&gt;"",PaymentSchedule[[#This Row],[SALDO INICIAL]]*(Tasa_De_Interes_Anual/Numero_De_Pagos_Por_Año),"")</f>
        <v/>
      </c>
      <c r="J23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39" s="10" t="str">
        <f ca="1">IF(PaymentSchedule[[#This Row],[Nº. DE PAGO]]&lt;&gt;"",SUM(INDEX(PaymentSchedule[INTERÉS],1,1):PaymentSchedule[[#This Row],[INTERÉS]]),"")</f>
        <v/>
      </c>
    </row>
    <row r="240" spans="2:11" x14ac:dyDescent="0.25">
      <c r="B240" s="7" t="str">
        <f ca="1">IF(LoanIsGood,IF(ROW()-ROW(PaymentSchedule[[#Headers],[Nº. DE PAGO]])&gt;Numero_De_Pagos_Programados,"",ROW()-ROW(PaymentSchedule[[#Headers],[Nº. DE PAGO]])),"")</f>
        <v/>
      </c>
      <c r="C24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0" s="10" t="str">
        <f ca="1">IF(PaymentSchedule[[#This Row],[Nº. DE PAGO]]&lt;&gt;"",Pago_Programado,"")</f>
        <v/>
      </c>
      <c r="F24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0" s="10" t="str">
        <f ca="1">IF(PaymentSchedule[[#This Row],[Nº. DE PAGO]]&lt;&gt;"",PaymentSchedule[[#This Row],[IMPORTE TOTAL DEL PAGO]]-PaymentSchedule[[#This Row],[INTERÉS]],"")</f>
        <v/>
      </c>
      <c r="I240" s="10" t="str">
        <f ca="1">IF(PaymentSchedule[[#This Row],[Nº. DE PAGO]]&lt;&gt;"",PaymentSchedule[[#This Row],[SALDO INICIAL]]*(Tasa_De_Interes_Anual/Numero_De_Pagos_Por_Año),"")</f>
        <v/>
      </c>
      <c r="J24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0" s="10" t="str">
        <f ca="1">IF(PaymentSchedule[[#This Row],[Nº. DE PAGO]]&lt;&gt;"",SUM(INDEX(PaymentSchedule[INTERÉS],1,1):PaymentSchedule[[#This Row],[INTERÉS]]),"")</f>
        <v/>
      </c>
    </row>
    <row r="241" spans="2:11" x14ac:dyDescent="0.25">
      <c r="B241" s="7" t="str">
        <f ca="1">IF(LoanIsGood,IF(ROW()-ROW(PaymentSchedule[[#Headers],[Nº. DE PAGO]])&gt;Numero_De_Pagos_Programados,"",ROW()-ROW(PaymentSchedule[[#Headers],[Nº. DE PAGO]])),"")</f>
        <v/>
      </c>
      <c r="C24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1" s="10" t="str">
        <f ca="1">IF(PaymentSchedule[[#This Row],[Nº. DE PAGO]]&lt;&gt;"",Pago_Programado,"")</f>
        <v/>
      </c>
      <c r="F24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1" s="10" t="str">
        <f ca="1">IF(PaymentSchedule[[#This Row],[Nº. DE PAGO]]&lt;&gt;"",PaymentSchedule[[#This Row],[IMPORTE TOTAL DEL PAGO]]-PaymentSchedule[[#This Row],[INTERÉS]],"")</f>
        <v/>
      </c>
      <c r="I241" s="10" t="str">
        <f ca="1">IF(PaymentSchedule[[#This Row],[Nº. DE PAGO]]&lt;&gt;"",PaymentSchedule[[#This Row],[SALDO INICIAL]]*(Tasa_De_Interes_Anual/Numero_De_Pagos_Por_Año),"")</f>
        <v/>
      </c>
      <c r="J24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1" s="10" t="str">
        <f ca="1">IF(PaymentSchedule[[#This Row],[Nº. DE PAGO]]&lt;&gt;"",SUM(INDEX(PaymentSchedule[INTERÉS],1,1):PaymentSchedule[[#This Row],[INTERÉS]]),"")</f>
        <v/>
      </c>
    </row>
    <row r="242" spans="2:11" x14ac:dyDescent="0.25">
      <c r="B242" s="7" t="str">
        <f ca="1">IF(LoanIsGood,IF(ROW()-ROW(PaymentSchedule[[#Headers],[Nº. DE PAGO]])&gt;Numero_De_Pagos_Programados,"",ROW()-ROW(PaymentSchedule[[#Headers],[Nº. DE PAGO]])),"")</f>
        <v/>
      </c>
      <c r="C24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2" s="10" t="str">
        <f ca="1">IF(PaymentSchedule[[#This Row],[Nº. DE PAGO]]&lt;&gt;"",Pago_Programado,"")</f>
        <v/>
      </c>
      <c r="F24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2" s="10" t="str">
        <f ca="1">IF(PaymentSchedule[[#This Row],[Nº. DE PAGO]]&lt;&gt;"",PaymentSchedule[[#This Row],[IMPORTE TOTAL DEL PAGO]]-PaymentSchedule[[#This Row],[INTERÉS]],"")</f>
        <v/>
      </c>
      <c r="I242" s="10" t="str">
        <f ca="1">IF(PaymentSchedule[[#This Row],[Nº. DE PAGO]]&lt;&gt;"",PaymentSchedule[[#This Row],[SALDO INICIAL]]*(Tasa_De_Interes_Anual/Numero_De_Pagos_Por_Año),"")</f>
        <v/>
      </c>
      <c r="J24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2" s="10" t="str">
        <f ca="1">IF(PaymentSchedule[[#This Row],[Nº. DE PAGO]]&lt;&gt;"",SUM(INDEX(PaymentSchedule[INTERÉS],1,1):PaymentSchedule[[#This Row],[INTERÉS]]),"")</f>
        <v/>
      </c>
    </row>
    <row r="243" spans="2:11" x14ac:dyDescent="0.25">
      <c r="B243" s="7" t="str">
        <f ca="1">IF(LoanIsGood,IF(ROW()-ROW(PaymentSchedule[[#Headers],[Nº. DE PAGO]])&gt;Numero_De_Pagos_Programados,"",ROW()-ROW(PaymentSchedule[[#Headers],[Nº. DE PAGO]])),"")</f>
        <v/>
      </c>
      <c r="C24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3" s="10" t="str">
        <f ca="1">IF(PaymentSchedule[[#This Row],[Nº. DE PAGO]]&lt;&gt;"",Pago_Programado,"")</f>
        <v/>
      </c>
      <c r="F24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3" s="10" t="str">
        <f ca="1">IF(PaymentSchedule[[#This Row],[Nº. DE PAGO]]&lt;&gt;"",PaymentSchedule[[#This Row],[IMPORTE TOTAL DEL PAGO]]-PaymentSchedule[[#This Row],[INTERÉS]],"")</f>
        <v/>
      </c>
      <c r="I243" s="10" t="str">
        <f ca="1">IF(PaymentSchedule[[#This Row],[Nº. DE PAGO]]&lt;&gt;"",PaymentSchedule[[#This Row],[SALDO INICIAL]]*(Tasa_De_Interes_Anual/Numero_De_Pagos_Por_Año),"")</f>
        <v/>
      </c>
      <c r="J24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3" s="10" t="str">
        <f ca="1">IF(PaymentSchedule[[#This Row],[Nº. DE PAGO]]&lt;&gt;"",SUM(INDEX(PaymentSchedule[INTERÉS],1,1):PaymentSchedule[[#This Row],[INTERÉS]]),"")</f>
        <v/>
      </c>
    </row>
    <row r="244" spans="2:11" x14ac:dyDescent="0.25">
      <c r="B244" s="7" t="str">
        <f ca="1">IF(LoanIsGood,IF(ROW()-ROW(PaymentSchedule[[#Headers],[Nº. DE PAGO]])&gt;Numero_De_Pagos_Programados,"",ROW()-ROW(PaymentSchedule[[#Headers],[Nº. DE PAGO]])),"")</f>
        <v/>
      </c>
      <c r="C24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4" s="10" t="str">
        <f ca="1">IF(PaymentSchedule[[#This Row],[Nº. DE PAGO]]&lt;&gt;"",Pago_Programado,"")</f>
        <v/>
      </c>
      <c r="F24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4" s="10" t="str">
        <f ca="1">IF(PaymentSchedule[[#This Row],[Nº. DE PAGO]]&lt;&gt;"",PaymentSchedule[[#This Row],[IMPORTE TOTAL DEL PAGO]]-PaymentSchedule[[#This Row],[INTERÉS]],"")</f>
        <v/>
      </c>
      <c r="I244" s="10" t="str">
        <f ca="1">IF(PaymentSchedule[[#This Row],[Nº. DE PAGO]]&lt;&gt;"",PaymentSchedule[[#This Row],[SALDO INICIAL]]*(Tasa_De_Interes_Anual/Numero_De_Pagos_Por_Año),"")</f>
        <v/>
      </c>
      <c r="J24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4" s="10" t="str">
        <f ca="1">IF(PaymentSchedule[[#This Row],[Nº. DE PAGO]]&lt;&gt;"",SUM(INDEX(PaymentSchedule[INTERÉS],1,1):PaymentSchedule[[#This Row],[INTERÉS]]),"")</f>
        <v/>
      </c>
    </row>
    <row r="245" spans="2:11" x14ac:dyDescent="0.25">
      <c r="B245" s="7" t="str">
        <f ca="1">IF(LoanIsGood,IF(ROW()-ROW(PaymentSchedule[[#Headers],[Nº. DE PAGO]])&gt;Numero_De_Pagos_Programados,"",ROW()-ROW(PaymentSchedule[[#Headers],[Nº. DE PAGO]])),"")</f>
        <v/>
      </c>
      <c r="C24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5" s="10" t="str">
        <f ca="1">IF(PaymentSchedule[[#This Row],[Nº. DE PAGO]]&lt;&gt;"",Pago_Programado,"")</f>
        <v/>
      </c>
      <c r="F24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5" s="10" t="str">
        <f ca="1">IF(PaymentSchedule[[#This Row],[Nº. DE PAGO]]&lt;&gt;"",PaymentSchedule[[#This Row],[IMPORTE TOTAL DEL PAGO]]-PaymentSchedule[[#This Row],[INTERÉS]],"")</f>
        <v/>
      </c>
      <c r="I245" s="10" t="str">
        <f ca="1">IF(PaymentSchedule[[#This Row],[Nº. DE PAGO]]&lt;&gt;"",PaymentSchedule[[#This Row],[SALDO INICIAL]]*(Tasa_De_Interes_Anual/Numero_De_Pagos_Por_Año),"")</f>
        <v/>
      </c>
      <c r="J24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5" s="10" t="str">
        <f ca="1">IF(PaymentSchedule[[#This Row],[Nº. DE PAGO]]&lt;&gt;"",SUM(INDEX(PaymentSchedule[INTERÉS],1,1):PaymentSchedule[[#This Row],[INTERÉS]]),"")</f>
        <v/>
      </c>
    </row>
    <row r="246" spans="2:11" x14ac:dyDescent="0.25">
      <c r="B246" s="7" t="str">
        <f ca="1">IF(LoanIsGood,IF(ROW()-ROW(PaymentSchedule[[#Headers],[Nº. DE PAGO]])&gt;Numero_De_Pagos_Programados,"",ROW()-ROW(PaymentSchedule[[#Headers],[Nº. DE PAGO]])),"")</f>
        <v/>
      </c>
      <c r="C24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6" s="10" t="str">
        <f ca="1">IF(PaymentSchedule[[#This Row],[Nº. DE PAGO]]&lt;&gt;"",Pago_Programado,"")</f>
        <v/>
      </c>
      <c r="F24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6" s="10" t="str">
        <f ca="1">IF(PaymentSchedule[[#This Row],[Nº. DE PAGO]]&lt;&gt;"",PaymentSchedule[[#This Row],[IMPORTE TOTAL DEL PAGO]]-PaymentSchedule[[#This Row],[INTERÉS]],"")</f>
        <v/>
      </c>
      <c r="I246" s="10" t="str">
        <f ca="1">IF(PaymentSchedule[[#This Row],[Nº. DE PAGO]]&lt;&gt;"",PaymentSchedule[[#This Row],[SALDO INICIAL]]*(Tasa_De_Interes_Anual/Numero_De_Pagos_Por_Año),"")</f>
        <v/>
      </c>
      <c r="J24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6" s="10" t="str">
        <f ca="1">IF(PaymentSchedule[[#This Row],[Nº. DE PAGO]]&lt;&gt;"",SUM(INDEX(PaymentSchedule[INTERÉS],1,1):PaymentSchedule[[#This Row],[INTERÉS]]),"")</f>
        <v/>
      </c>
    </row>
    <row r="247" spans="2:11" x14ac:dyDescent="0.25">
      <c r="B247" s="7" t="str">
        <f ca="1">IF(LoanIsGood,IF(ROW()-ROW(PaymentSchedule[[#Headers],[Nº. DE PAGO]])&gt;Numero_De_Pagos_Programados,"",ROW()-ROW(PaymentSchedule[[#Headers],[Nº. DE PAGO]])),"")</f>
        <v/>
      </c>
      <c r="C24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7" s="10" t="str">
        <f ca="1">IF(PaymentSchedule[[#This Row],[Nº. DE PAGO]]&lt;&gt;"",Pago_Programado,"")</f>
        <v/>
      </c>
      <c r="F24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7" s="10" t="str">
        <f ca="1">IF(PaymentSchedule[[#This Row],[Nº. DE PAGO]]&lt;&gt;"",PaymentSchedule[[#This Row],[IMPORTE TOTAL DEL PAGO]]-PaymentSchedule[[#This Row],[INTERÉS]],"")</f>
        <v/>
      </c>
      <c r="I247" s="10" t="str">
        <f ca="1">IF(PaymentSchedule[[#This Row],[Nº. DE PAGO]]&lt;&gt;"",PaymentSchedule[[#This Row],[SALDO INICIAL]]*(Tasa_De_Interes_Anual/Numero_De_Pagos_Por_Año),"")</f>
        <v/>
      </c>
      <c r="J24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7" s="10" t="str">
        <f ca="1">IF(PaymentSchedule[[#This Row],[Nº. DE PAGO]]&lt;&gt;"",SUM(INDEX(PaymentSchedule[INTERÉS],1,1):PaymentSchedule[[#This Row],[INTERÉS]]),"")</f>
        <v/>
      </c>
    </row>
    <row r="248" spans="2:11" x14ac:dyDescent="0.25">
      <c r="B248" s="7" t="str">
        <f ca="1">IF(LoanIsGood,IF(ROW()-ROW(PaymentSchedule[[#Headers],[Nº. DE PAGO]])&gt;Numero_De_Pagos_Programados,"",ROW()-ROW(PaymentSchedule[[#Headers],[Nº. DE PAGO]])),"")</f>
        <v/>
      </c>
      <c r="C24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8" s="10" t="str">
        <f ca="1">IF(PaymentSchedule[[#This Row],[Nº. DE PAGO]]&lt;&gt;"",Pago_Programado,"")</f>
        <v/>
      </c>
      <c r="F24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8" s="10" t="str">
        <f ca="1">IF(PaymentSchedule[[#This Row],[Nº. DE PAGO]]&lt;&gt;"",PaymentSchedule[[#This Row],[IMPORTE TOTAL DEL PAGO]]-PaymentSchedule[[#This Row],[INTERÉS]],"")</f>
        <v/>
      </c>
      <c r="I248" s="10" t="str">
        <f ca="1">IF(PaymentSchedule[[#This Row],[Nº. DE PAGO]]&lt;&gt;"",PaymentSchedule[[#This Row],[SALDO INICIAL]]*(Tasa_De_Interes_Anual/Numero_De_Pagos_Por_Año),"")</f>
        <v/>
      </c>
      <c r="J24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8" s="10" t="str">
        <f ca="1">IF(PaymentSchedule[[#This Row],[Nº. DE PAGO]]&lt;&gt;"",SUM(INDEX(PaymentSchedule[INTERÉS],1,1):PaymentSchedule[[#This Row],[INTERÉS]]),"")</f>
        <v/>
      </c>
    </row>
    <row r="249" spans="2:11" x14ac:dyDescent="0.25">
      <c r="B249" s="7" t="str">
        <f ca="1">IF(LoanIsGood,IF(ROW()-ROW(PaymentSchedule[[#Headers],[Nº. DE PAGO]])&gt;Numero_De_Pagos_Programados,"",ROW()-ROW(PaymentSchedule[[#Headers],[Nº. DE PAGO]])),"")</f>
        <v/>
      </c>
      <c r="C24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4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49" s="10" t="str">
        <f ca="1">IF(PaymentSchedule[[#This Row],[Nº. DE PAGO]]&lt;&gt;"",Pago_Programado,"")</f>
        <v/>
      </c>
      <c r="F24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4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49" s="10" t="str">
        <f ca="1">IF(PaymentSchedule[[#This Row],[Nº. DE PAGO]]&lt;&gt;"",PaymentSchedule[[#This Row],[IMPORTE TOTAL DEL PAGO]]-PaymentSchedule[[#This Row],[INTERÉS]],"")</f>
        <v/>
      </c>
      <c r="I249" s="10" t="str">
        <f ca="1">IF(PaymentSchedule[[#This Row],[Nº. DE PAGO]]&lt;&gt;"",PaymentSchedule[[#This Row],[SALDO INICIAL]]*(Tasa_De_Interes_Anual/Numero_De_Pagos_Por_Año),"")</f>
        <v/>
      </c>
      <c r="J24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49" s="10" t="str">
        <f ca="1">IF(PaymentSchedule[[#This Row],[Nº. DE PAGO]]&lt;&gt;"",SUM(INDEX(PaymentSchedule[INTERÉS],1,1):PaymentSchedule[[#This Row],[INTERÉS]]),"")</f>
        <v/>
      </c>
    </row>
    <row r="250" spans="2:11" x14ac:dyDescent="0.25">
      <c r="B250" s="7" t="str">
        <f ca="1">IF(LoanIsGood,IF(ROW()-ROW(PaymentSchedule[[#Headers],[Nº. DE PAGO]])&gt;Numero_De_Pagos_Programados,"",ROW()-ROW(PaymentSchedule[[#Headers],[Nº. DE PAGO]])),"")</f>
        <v/>
      </c>
      <c r="C25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0" s="10" t="str">
        <f ca="1">IF(PaymentSchedule[[#This Row],[Nº. DE PAGO]]&lt;&gt;"",Pago_Programado,"")</f>
        <v/>
      </c>
      <c r="F25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0" s="10" t="str">
        <f ca="1">IF(PaymentSchedule[[#This Row],[Nº. DE PAGO]]&lt;&gt;"",PaymentSchedule[[#This Row],[IMPORTE TOTAL DEL PAGO]]-PaymentSchedule[[#This Row],[INTERÉS]],"")</f>
        <v/>
      </c>
      <c r="I250" s="10" t="str">
        <f ca="1">IF(PaymentSchedule[[#This Row],[Nº. DE PAGO]]&lt;&gt;"",PaymentSchedule[[#This Row],[SALDO INICIAL]]*(Tasa_De_Interes_Anual/Numero_De_Pagos_Por_Año),"")</f>
        <v/>
      </c>
      <c r="J25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0" s="10" t="str">
        <f ca="1">IF(PaymentSchedule[[#This Row],[Nº. DE PAGO]]&lt;&gt;"",SUM(INDEX(PaymentSchedule[INTERÉS],1,1):PaymentSchedule[[#This Row],[INTERÉS]]),"")</f>
        <v/>
      </c>
    </row>
    <row r="251" spans="2:11" x14ac:dyDescent="0.25">
      <c r="B251" s="7" t="str">
        <f ca="1">IF(LoanIsGood,IF(ROW()-ROW(PaymentSchedule[[#Headers],[Nº. DE PAGO]])&gt;Numero_De_Pagos_Programados,"",ROW()-ROW(PaymentSchedule[[#Headers],[Nº. DE PAGO]])),"")</f>
        <v/>
      </c>
      <c r="C25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1" s="10" t="str">
        <f ca="1">IF(PaymentSchedule[[#This Row],[Nº. DE PAGO]]&lt;&gt;"",Pago_Programado,"")</f>
        <v/>
      </c>
      <c r="F25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1" s="10" t="str">
        <f ca="1">IF(PaymentSchedule[[#This Row],[Nº. DE PAGO]]&lt;&gt;"",PaymentSchedule[[#This Row],[IMPORTE TOTAL DEL PAGO]]-PaymentSchedule[[#This Row],[INTERÉS]],"")</f>
        <v/>
      </c>
      <c r="I251" s="10" t="str">
        <f ca="1">IF(PaymentSchedule[[#This Row],[Nº. DE PAGO]]&lt;&gt;"",PaymentSchedule[[#This Row],[SALDO INICIAL]]*(Tasa_De_Interes_Anual/Numero_De_Pagos_Por_Año),"")</f>
        <v/>
      </c>
      <c r="J25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1" s="10" t="str">
        <f ca="1">IF(PaymentSchedule[[#This Row],[Nº. DE PAGO]]&lt;&gt;"",SUM(INDEX(PaymentSchedule[INTERÉS],1,1):PaymentSchedule[[#This Row],[INTERÉS]]),"")</f>
        <v/>
      </c>
    </row>
    <row r="252" spans="2:11" x14ac:dyDescent="0.25">
      <c r="B252" s="7" t="str">
        <f ca="1">IF(LoanIsGood,IF(ROW()-ROW(PaymentSchedule[[#Headers],[Nº. DE PAGO]])&gt;Numero_De_Pagos_Programados,"",ROW()-ROW(PaymentSchedule[[#Headers],[Nº. DE PAGO]])),"")</f>
        <v/>
      </c>
      <c r="C25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2" s="10" t="str">
        <f ca="1">IF(PaymentSchedule[[#This Row],[Nº. DE PAGO]]&lt;&gt;"",Pago_Programado,"")</f>
        <v/>
      </c>
      <c r="F25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2" s="10" t="str">
        <f ca="1">IF(PaymentSchedule[[#This Row],[Nº. DE PAGO]]&lt;&gt;"",PaymentSchedule[[#This Row],[IMPORTE TOTAL DEL PAGO]]-PaymentSchedule[[#This Row],[INTERÉS]],"")</f>
        <v/>
      </c>
      <c r="I252" s="10" t="str">
        <f ca="1">IF(PaymentSchedule[[#This Row],[Nº. DE PAGO]]&lt;&gt;"",PaymentSchedule[[#This Row],[SALDO INICIAL]]*(Tasa_De_Interes_Anual/Numero_De_Pagos_Por_Año),"")</f>
        <v/>
      </c>
      <c r="J25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2" s="10" t="str">
        <f ca="1">IF(PaymentSchedule[[#This Row],[Nº. DE PAGO]]&lt;&gt;"",SUM(INDEX(PaymentSchedule[INTERÉS],1,1):PaymentSchedule[[#This Row],[INTERÉS]]),"")</f>
        <v/>
      </c>
    </row>
    <row r="253" spans="2:11" x14ac:dyDescent="0.25">
      <c r="B253" s="7" t="str">
        <f ca="1">IF(LoanIsGood,IF(ROW()-ROW(PaymentSchedule[[#Headers],[Nº. DE PAGO]])&gt;Numero_De_Pagos_Programados,"",ROW()-ROW(PaymentSchedule[[#Headers],[Nº. DE PAGO]])),"")</f>
        <v/>
      </c>
      <c r="C25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3" s="10" t="str">
        <f ca="1">IF(PaymentSchedule[[#This Row],[Nº. DE PAGO]]&lt;&gt;"",Pago_Programado,"")</f>
        <v/>
      </c>
      <c r="F25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3" s="10" t="str">
        <f ca="1">IF(PaymentSchedule[[#This Row],[Nº. DE PAGO]]&lt;&gt;"",PaymentSchedule[[#This Row],[IMPORTE TOTAL DEL PAGO]]-PaymentSchedule[[#This Row],[INTERÉS]],"")</f>
        <v/>
      </c>
      <c r="I253" s="10" t="str">
        <f ca="1">IF(PaymentSchedule[[#This Row],[Nº. DE PAGO]]&lt;&gt;"",PaymentSchedule[[#This Row],[SALDO INICIAL]]*(Tasa_De_Interes_Anual/Numero_De_Pagos_Por_Año),"")</f>
        <v/>
      </c>
      <c r="J25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3" s="10" t="str">
        <f ca="1">IF(PaymentSchedule[[#This Row],[Nº. DE PAGO]]&lt;&gt;"",SUM(INDEX(PaymentSchedule[INTERÉS],1,1):PaymentSchedule[[#This Row],[INTERÉS]]),"")</f>
        <v/>
      </c>
    </row>
    <row r="254" spans="2:11" x14ac:dyDescent="0.25">
      <c r="B254" s="7" t="str">
        <f ca="1">IF(LoanIsGood,IF(ROW()-ROW(PaymentSchedule[[#Headers],[Nº. DE PAGO]])&gt;Numero_De_Pagos_Programados,"",ROW()-ROW(PaymentSchedule[[#Headers],[Nº. DE PAGO]])),"")</f>
        <v/>
      </c>
      <c r="C25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4" s="10" t="str">
        <f ca="1">IF(PaymentSchedule[[#This Row],[Nº. DE PAGO]]&lt;&gt;"",Pago_Programado,"")</f>
        <v/>
      </c>
      <c r="F25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4" s="10" t="str">
        <f ca="1">IF(PaymentSchedule[[#This Row],[Nº. DE PAGO]]&lt;&gt;"",PaymentSchedule[[#This Row],[IMPORTE TOTAL DEL PAGO]]-PaymentSchedule[[#This Row],[INTERÉS]],"")</f>
        <v/>
      </c>
      <c r="I254" s="10" t="str">
        <f ca="1">IF(PaymentSchedule[[#This Row],[Nº. DE PAGO]]&lt;&gt;"",PaymentSchedule[[#This Row],[SALDO INICIAL]]*(Tasa_De_Interes_Anual/Numero_De_Pagos_Por_Año),"")</f>
        <v/>
      </c>
      <c r="J25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4" s="10" t="str">
        <f ca="1">IF(PaymentSchedule[[#This Row],[Nº. DE PAGO]]&lt;&gt;"",SUM(INDEX(PaymentSchedule[INTERÉS],1,1):PaymentSchedule[[#This Row],[INTERÉS]]),"")</f>
        <v/>
      </c>
    </row>
    <row r="255" spans="2:11" x14ac:dyDescent="0.25">
      <c r="B255" s="7" t="str">
        <f ca="1">IF(LoanIsGood,IF(ROW()-ROW(PaymentSchedule[[#Headers],[Nº. DE PAGO]])&gt;Numero_De_Pagos_Programados,"",ROW()-ROW(PaymentSchedule[[#Headers],[Nº. DE PAGO]])),"")</f>
        <v/>
      </c>
      <c r="C25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5" s="10" t="str">
        <f ca="1">IF(PaymentSchedule[[#This Row],[Nº. DE PAGO]]&lt;&gt;"",Pago_Programado,"")</f>
        <v/>
      </c>
      <c r="F25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5" s="10" t="str">
        <f ca="1">IF(PaymentSchedule[[#This Row],[Nº. DE PAGO]]&lt;&gt;"",PaymentSchedule[[#This Row],[IMPORTE TOTAL DEL PAGO]]-PaymentSchedule[[#This Row],[INTERÉS]],"")</f>
        <v/>
      </c>
      <c r="I255" s="10" t="str">
        <f ca="1">IF(PaymentSchedule[[#This Row],[Nº. DE PAGO]]&lt;&gt;"",PaymentSchedule[[#This Row],[SALDO INICIAL]]*(Tasa_De_Interes_Anual/Numero_De_Pagos_Por_Año),"")</f>
        <v/>
      </c>
      <c r="J25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5" s="10" t="str">
        <f ca="1">IF(PaymentSchedule[[#This Row],[Nº. DE PAGO]]&lt;&gt;"",SUM(INDEX(PaymentSchedule[INTERÉS],1,1):PaymentSchedule[[#This Row],[INTERÉS]]),"")</f>
        <v/>
      </c>
    </row>
    <row r="256" spans="2:11" x14ac:dyDescent="0.25">
      <c r="B256" s="7" t="str">
        <f ca="1">IF(LoanIsGood,IF(ROW()-ROW(PaymentSchedule[[#Headers],[Nº. DE PAGO]])&gt;Numero_De_Pagos_Programados,"",ROW()-ROW(PaymentSchedule[[#Headers],[Nº. DE PAGO]])),"")</f>
        <v/>
      </c>
      <c r="C25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6" s="10" t="str">
        <f ca="1">IF(PaymentSchedule[[#This Row],[Nº. DE PAGO]]&lt;&gt;"",Pago_Programado,"")</f>
        <v/>
      </c>
      <c r="F25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6" s="10" t="str">
        <f ca="1">IF(PaymentSchedule[[#This Row],[Nº. DE PAGO]]&lt;&gt;"",PaymentSchedule[[#This Row],[IMPORTE TOTAL DEL PAGO]]-PaymentSchedule[[#This Row],[INTERÉS]],"")</f>
        <v/>
      </c>
      <c r="I256" s="10" t="str">
        <f ca="1">IF(PaymentSchedule[[#This Row],[Nº. DE PAGO]]&lt;&gt;"",PaymentSchedule[[#This Row],[SALDO INICIAL]]*(Tasa_De_Interes_Anual/Numero_De_Pagos_Por_Año),"")</f>
        <v/>
      </c>
      <c r="J25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6" s="10" t="str">
        <f ca="1">IF(PaymentSchedule[[#This Row],[Nº. DE PAGO]]&lt;&gt;"",SUM(INDEX(PaymentSchedule[INTERÉS],1,1):PaymentSchedule[[#This Row],[INTERÉS]]),"")</f>
        <v/>
      </c>
    </row>
    <row r="257" spans="2:11" x14ac:dyDescent="0.25">
      <c r="B257" s="7" t="str">
        <f ca="1">IF(LoanIsGood,IF(ROW()-ROW(PaymentSchedule[[#Headers],[Nº. DE PAGO]])&gt;Numero_De_Pagos_Programados,"",ROW()-ROW(PaymentSchedule[[#Headers],[Nº. DE PAGO]])),"")</f>
        <v/>
      </c>
      <c r="C25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7" s="10" t="str">
        <f ca="1">IF(PaymentSchedule[[#This Row],[Nº. DE PAGO]]&lt;&gt;"",Pago_Programado,"")</f>
        <v/>
      </c>
      <c r="F25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7" s="10" t="str">
        <f ca="1">IF(PaymentSchedule[[#This Row],[Nº. DE PAGO]]&lt;&gt;"",PaymentSchedule[[#This Row],[IMPORTE TOTAL DEL PAGO]]-PaymentSchedule[[#This Row],[INTERÉS]],"")</f>
        <v/>
      </c>
      <c r="I257" s="10" t="str">
        <f ca="1">IF(PaymentSchedule[[#This Row],[Nº. DE PAGO]]&lt;&gt;"",PaymentSchedule[[#This Row],[SALDO INICIAL]]*(Tasa_De_Interes_Anual/Numero_De_Pagos_Por_Año),"")</f>
        <v/>
      </c>
      <c r="J25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7" s="10" t="str">
        <f ca="1">IF(PaymentSchedule[[#This Row],[Nº. DE PAGO]]&lt;&gt;"",SUM(INDEX(PaymentSchedule[INTERÉS],1,1):PaymentSchedule[[#This Row],[INTERÉS]]),"")</f>
        <v/>
      </c>
    </row>
    <row r="258" spans="2:11" x14ac:dyDescent="0.25">
      <c r="B258" s="7" t="str">
        <f ca="1">IF(LoanIsGood,IF(ROW()-ROW(PaymentSchedule[[#Headers],[Nº. DE PAGO]])&gt;Numero_De_Pagos_Programados,"",ROW()-ROW(PaymentSchedule[[#Headers],[Nº. DE PAGO]])),"")</f>
        <v/>
      </c>
      <c r="C25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8" s="10" t="str">
        <f ca="1">IF(PaymentSchedule[[#This Row],[Nº. DE PAGO]]&lt;&gt;"",Pago_Programado,"")</f>
        <v/>
      </c>
      <c r="F25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8" s="10" t="str">
        <f ca="1">IF(PaymentSchedule[[#This Row],[Nº. DE PAGO]]&lt;&gt;"",PaymentSchedule[[#This Row],[IMPORTE TOTAL DEL PAGO]]-PaymentSchedule[[#This Row],[INTERÉS]],"")</f>
        <v/>
      </c>
      <c r="I258" s="10" t="str">
        <f ca="1">IF(PaymentSchedule[[#This Row],[Nº. DE PAGO]]&lt;&gt;"",PaymentSchedule[[#This Row],[SALDO INICIAL]]*(Tasa_De_Interes_Anual/Numero_De_Pagos_Por_Año),"")</f>
        <v/>
      </c>
      <c r="J25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8" s="10" t="str">
        <f ca="1">IF(PaymentSchedule[[#This Row],[Nº. DE PAGO]]&lt;&gt;"",SUM(INDEX(PaymentSchedule[INTERÉS],1,1):PaymentSchedule[[#This Row],[INTERÉS]]),"")</f>
        <v/>
      </c>
    </row>
    <row r="259" spans="2:11" x14ac:dyDescent="0.25">
      <c r="B259" s="7" t="str">
        <f ca="1">IF(LoanIsGood,IF(ROW()-ROW(PaymentSchedule[[#Headers],[Nº. DE PAGO]])&gt;Numero_De_Pagos_Programados,"",ROW()-ROW(PaymentSchedule[[#Headers],[Nº. DE PAGO]])),"")</f>
        <v/>
      </c>
      <c r="C25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5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59" s="10" t="str">
        <f ca="1">IF(PaymentSchedule[[#This Row],[Nº. DE PAGO]]&lt;&gt;"",Pago_Programado,"")</f>
        <v/>
      </c>
      <c r="F25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5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59" s="10" t="str">
        <f ca="1">IF(PaymentSchedule[[#This Row],[Nº. DE PAGO]]&lt;&gt;"",PaymentSchedule[[#This Row],[IMPORTE TOTAL DEL PAGO]]-PaymentSchedule[[#This Row],[INTERÉS]],"")</f>
        <v/>
      </c>
      <c r="I259" s="10" t="str">
        <f ca="1">IF(PaymentSchedule[[#This Row],[Nº. DE PAGO]]&lt;&gt;"",PaymentSchedule[[#This Row],[SALDO INICIAL]]*(Tasa_De_Interes_Anual/Numero_De_Pagos_Por_Año),"")</f>
        <v/>
      </c>
      <c r="J25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59" s="10" t="str">
        <f ca="1">IF(PaymentSchedule[[#This Row],[Nº. DE PAGO]]&lt;&gt;"",SUM(INDEX(PaymentSchedule[INTERÉS],1,1):PaymentSchedule[[#This Row],[INTERÉS]]),"")</f>
        <v/>
      </c>
    </row>
    <row r="260" spans="2:11" x14ac:dyDescent="0.25">
      <c r="B260" s="7" t="str">
        <f ca="1">IF(LoanIsGood,IF(ROW()-ROW(PaymentSchedule[[#Headers],[Nº. DE PAGO]])&gt;Numero_De_Pagos_Programados,"",ROW()-ROW(PaymentSchedule[[#Headers],[Nº. DE PAGO]])),"")</f>
        <v/>
      </c>
      <c r="C26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0" s="10" t="str">
        <f ca="1">IF(PaymentSchedule[[#This Row],[Nº. DE PAGO]]&lt;&gt;"",Pago_Programado,"")</f>
        <v/>
      </c>
      <c r="F26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0" s="10" t="str">
        <f ca="1">IF(PaymentSchedule[[#This Row],[Nº. DE PAGO]]&lt;&gt;"",PaymentSchedule[[#This Row],[IMPORTE TOTAL DEL PAGO]]-PaymentSchedule[[#This Row],[INTERÉS]],"")</f>
        <v/>
      </c>
      <c r="I260" s="10" t="str">
        <f ca="1">IF(PaymentSchedule[[#This Row],[Nº. DE PAGO]]&lt;&gt;"",PaymentSchedule[[#This Row],[SALDO INICIAL]]*(Tasa_De_Interes_Anual/Numero_De_Pagos_Por_Año),"")</f>
        <v/>
      </c>
      <c r="J26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0" s="10" t="str">
        <f ca="1">IF(PaymentSchedule[[#This Row],[Nº. DE PAGO]]&lt;&gt;"",SUM(INDEX(PaymentSchedule[INTERÉS],1,1):PaymentSchedule[[#This Row],[INTERÉS]]),"")</f>
        <v/>
      </c>
    </row>
    <row r="261" spans="2:11" x14ac:dyDescent="0.25">
      <c r="B261" s="7" t="str">
        <f ca="1">IF(LoanIsGood,IF(ROW()-ROW(PaymentSchedule[[#Headers],[Nº. DE PAGO]])&gt;Numero_De_Pagos_Programados,"",ROW()-ROW(PaymentSchedule[[#Headers],[Nº. DE PAGO]])),"")</f>
        <v/>
      </c>
      <c r="C26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1" s="10" t="str">
        <f ca="1">IF(PaymentSchedule[[#This Row],[Nº. DE PAGO]]&lt;&gt;"",Pago_Programado,"")</f>
        <v/>
      </c>
      <c r="F26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1" s="10" t="str">
        <f ca="1">IF(PaymentSchedule[[#This Row],[Nº. DE PAGO]]&lt;&gt;"",PaymentSchedule[[#This Row],[IMPORTE TOTAL DEL PAGO]]-PaymentSchedule[[#This Row],[INTERÉS]],"")</f>
        <v/>
      </c>
      <c r="I261" s="10" t="str">
        <f ca="1">IF(PaymentSchedule[[#This Row],[Nº. DE PAGO]]&lt;&gt;"",PaymentSchedule[[#This Row],[SALDO INICIAL]]*(Tasa_De_Interes_Anual/Numero_De_Pagos_Por_Año),"")</f>
        <v/>
      </c>
      <c r="J26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1" s="10" t="str">
        <f ca="1">IF(PaymentSchedule[[#This Row],[Nº. DE PAGO]]&lt;&gt;"",SUM(INDEX(PaymentSchedule[INTERÉS],1,1):PaymentSchedule[[#This Row],[INTERÉS]]),"")</f>
        <v/>
      </c>
    </row>
    <row r="262" spans="2:11" x14ac:dyDescent="0.25">
      <c r="B262" s="7" t="str">
        <f ca="1">IF(LoanIsGood,IF(ROW()-ROW(PaymentSchedule[[#Headers],[Nº. DE PAGO]])&gt;Numero_De_Pagos_Programados,"",ROW()-ROW(PaymentSchedule[[#Headers],[Nº. DE PAGO]])),"")</f>
        <v/>
      </c>
      <c r="C26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2" s="10" t="str">
        <f ca="1">IF(PaymentSchedule[[#This Row],[Nº. DE PAGO]]&lt;&gt;"",Pago_Programado,"")</f>
        <v/>
      </c>
      <c r="F26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2" s="10" t="str">
        <f ca="1">IF(PaymentSchedule[[#This Row],[Nº. DE PAGO]]&lt;&gt;"",PaymentSchedule[[#This Row],[IMPORTE TOTAL DEL PAGO]]-PaymentSchedule[[#This Row],[INTERÉS]],"")</f>
        <v/>
      </c>
      <c r="I262" s="10" t="str">
        <f ca="1">IF(PaymentSchedule[[#This Row],[Nº. DE PAGO]]&lt;&gt;"",PaymentSchedule[[#This Row],[SALDO INICIAL]]*(Tasa_De_Interes_Anual/Numero_De_Pagos_Por_Año),"")</f>
        <v/>
      </c>
      <c r="J26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2" s="10" t="str">
        <f ca="1">IF(PaymentSchedule[[#This Row],[Nº. DE PAGO]]&lt;&gt;"",SUM(INDEX(PaymentSchedule[INTERÉS],1,1):PaymentSchedule[[#This Row],[INTERÉS]]),"")</f>
        <v/>
      </c>
    </row>
    <row r="263" spans="2:11" x14ac:dyDescent="0.25">
      <c r="B263" s="7" t="str">
        <f ca="1">IF(LoanIsGood,IF(ROW()-ROW(PaymentSchedule[[#Headers],[Nº. DE PAGO]])&gt;Numero_De_Pagos_Programados,"",ROW()-ROW(PaymentSchedule[[#Headers],[Nº. DE PAGO]])),"")</f>
        <v/>
      </c>
      <c r="C26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3" s="10" t="str">
        <f ca="1">IF(PaymentSchedule[[#This Row],[Nº. DE PAGO]]&lt;&gt;"",Pago_Programado,"")</f>
        <v/>
      </c>
      <c r="F26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3" s="10" t="str">
        <f ca="1">IF(PaymentSchedule[[#This Row],[Nº. DE PAGO]]&lt;&gt;"",PaymentSchedule[[#This Row],[IMPORTE TOTAL DEL PAGO]]-PaymentSchedule[[#This Row],[INTERÉS]],"")</f>
        <v/>
      </c>
      <c r="I263" s="10" t="str">
        <f ca="1">IF(PaymentSchedule[[#This Row],[Nº. DE PAGO]]&lt;&gt;"",PaymentSchedule[[#This Row],[SALDO INICIAL]]*(Tasa_De_Interes_Anual/Numero_De_Pagos_Por_Año),"")</f>
        <v/>
      </c>
      <c r="J26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3" s="10" t="str">
        <f ca="1">IF(PaymentSchedule[[#This Row],[Nº. DE PAGO]]&lt;&gt;"",SUM(INDEX(PaymentSchedule[INTERÉS],1,1):PaymentSchedule[[#This Row],[INTERÉS]]),"")</f>
        <v/>
      </c>
    </row>
    <row r="264" spans="2:11" x14ac:dyDescent="0.25">
      <c r="B264" s="7" t="str">
        <f ca="1">IF(LoanIsGood,IF(ROW()-ROW(PaymentSchedule[[#Headers],[Nº. DE PAGO]])&gt;Numero_De_Pagos_Programados,"",ROW()-ROW(PaymentSchedule[[#Headers],[Nº. DE PAGO]])),"")</f>
        <v/>
      </c>
      <c r="C26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4" s="10" t="str">
        <f ca="1">IF(PaymentSchedule[[#This Row],[Nº. DE PAGO]]&lt;&gt;"",Pago_Programado,"")</f>
        <v/>
      </c>
      <c r="F26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4" s="10" t="str">
        <f ca="1">IF(PaymentSchedule[[#This Row],[Nº. DE PAGO]]&lt;&gt;"",PaymentSchedule[[#This Row],[IMPORTE TOTAL DEL PAGO]]-PaymentSchedule[[#This Row],[INTERÉS]],"")</f>
        <v/>
      </c>
      <c r="I264" s="10" t="str">
        <f ca="1">IF(PaymentSchedule[[#This Row],[Nº. DE PAGO]]&lt;&gt;"",PaymentSchedule[[#This Row],[SALDO INICIAL]]*(Tasa_De_Interes_Anual/Numero_De_Pagos_Por_Año),"")</f>
        <v/>
      </c>
      <c r="J26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4" s="10" t="str">
        <f ca="1">IF(PaymentSchedule[[#This Row],[Nº. DE PAGO]]&lt;&gt;"",SUM(INDEX(PaymentSchedule[INTERÉS],1,1):PaymentSchedule[[#This Row],[INTERÉS]]),"")</f>
        <v/>
      </c>
    </row>
    <row r="265" spans="2:11" x14ac:dyDescent="0.25">
      <c r="B265" s="7" t="str">
        <f ca="1">IF(LoanIsGood,IF(ROW()-ROW(PaymentSchedule[[#Headers],[Nº. DE PAGO]])&gt;Numero_De_Pagos_Programados,"",ROW()-ROW(PaymentSchedule[[#Headers],[Nº. DE PAGO]])),"")</f>
        <v/>
      </c>
      <c r="C26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5" s="10" t="str">
        <f ca="1">IF(PaymentSchedule[[#This Row],[Nº. DE PAGO]]&lt;&gt;"",Pago_Programado,"")</f>
        <v/>
      </c>
      <c r="F26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5" s="10" t="str">
        <f ca="1">IF(PaymentSchedule[[#This Row],[Nº. DE PAGO]]&lt;&gt;"",PaymentSchedule[[#This Row],[IMPORTE TOTAL DEL PAGO]]-PaymentSchedule[[#This Row],[INTERÉS]],"")</f>
        <v/>
      </c>
      <c r="I265" s="10" t="str">
        <f ca="1">IF(PaymentSchedule[[#This Row],[Nº. DE PAGO]]&lt;&gt;"",PaymentSchedule[[#This Row],[SALDO INICIAL]]*(Tasa_De_Interes_Anual/Numero_De_Pagos_Por_Año),"")</f>
        <v/>
      </c>
      <c r="J26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5" s="10" t="str">
        <f ca="1">IF(PaymentSchedule[[#This Row],[Nº. DE PAGO]]&lt;&gt;"",SUM(INDEX(PaymentSchedule[INTERÉS],1,1):PaymentSchedule[[#This Row],[INTERÉS]]),"")</f>
        <v/>
      </c>
    </row>
    <row r="266" spans="2:11" x14ac:dyDescent="0.25">
      <c r="B266" s="7" t="str">
        <f ca="1">IF(LoanIsGood,IF(ROW()-ROW(PaymentSchedule[[#Headers],[Nº. DE PAGO]])&gt;Numero_De_Pagos_Programados,"",ROW()-ROW(PaymentSchedule[[#Headers],[Nº. DE PAGO]])),"")</f>
        <v/>
      </c>
      <c r="C26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6" s="10" t="str">
        <f ca="1">IF(PaymentSchedule[[#This Row],[Nº. DE PAGO]]&lt;&gt;"",Pago_Programado,"")</f>
        <v/>
      </c>
      <c r="F26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6" s="10" t="str">
        <f ca="1">IF(PaymentSchedule[[#This Row],[Nº. DE PAGO]]&lt;&gt;"",PaymentSchedule[[#This Row],[IMPORTE TOTAL DEL PAGO]]-PaymentSchedule[[#This Row],[INTERÉS]],"")</f>
        <v/>
      </c>
      <c r="I266" s="10" t="str">
        <f ca="1">IF(PaymentSchedule[[#This Row],[Nº. DE PAGO]]&lt;&gt;"",PaymentSchedule[[#This Row],[SALDO INICIAL]]*(Tasa_De_Interes_Anual/Numero_De_Pagos_Por_Año),"")</f>
        <v/>
      </c>
      <c r="J26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6" s="10" t="str">
        <f ca="1">IF(PaymentSchedule[[#This Row],[Nº. DE PAGO]]&lt;&gt;"",SUM(INDEX(PaymentSchedule[INTERÉS],1,1):PaymentSchedule[[#This Row],[INTERÉS]]),"")</f>
        <v/>
      </c>
    </row>
    <row r="267" spans="2:11" x14ac:dyDescent="0.25">
      <c r="B267" s="7" t="str">
        <f ca="1">IF(LoanIsGood,IF(ROW()-ROW(PaymentSchedule[[#Headers],[Nº. DE PAGO]])&gt;Numero_De_Pagos_Programados,"",ROW()-ROW(PaymentSchedule[[#Headers],[Nº. DE PAGO]])),"")</f>
        <v/>
      </c>
      <c r="C26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7" s="10" t="str">
        <f ca="1">IF(PaymentSchedule[[#This Row],[Nº. DE PAGO]]&lt;&gt;"",Pago_Programado,"")</f>
        <v/>
      </c>
      <c r="F26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7" s="10" t="str">
        <f ca="1">IF(PaymentSchedule[[#This Row],[Nº. DE PAGO]]&lt;&gt;"",PaymentSchedule[[#This Row],[IMPORTE TOTAL DEL PAGO]]-PaymentSchedule[[#This Row],[INTERÉS]],"")</f>
        <v/>
      </c>
      <c r="I267" s="10" t="str">
        <f ca="1">IF(PaymentSchedule[[#This Row],[Nº. DE PAGO]]&lt;&gt;"",PaymentSchedule[[#This Row],[SALDO INICIAL]]*(Tasa_De_Interes_Anual/Numero_De_Pagos_Por_Año),"")</f>
        <v/>
      </c>
      <c r="J26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7" s="10" t="str">
        <f ca="1">IF(PaymentSchedule[[#This Row],[Nº. DE PAGO]]&lt;&gt;"",SUM(INDEX(PaymentSchedule[INTERÉS],1,1):PaymentSchedule[[#This Row],[INTERÉS]]),"")</f>
        <v/>
      </c>
    </row>
    <row r="268" spans="2:11" x14ac:dyDescent="0.25">
      <c r="B268" s="7" t="str">
        <f ca="1">IF(LoanIsGood,IF(ROW()-ROW(PaymentSchedule[[#Headers],[Nº. DE PAGO]])&gt;Numero_De_Pagos_Programados,"",ROW()-ROW(PaymentSchedule[[#Headers],[Nº. DE PAGO]])),"")</f>
        <v/>
      </c>
      <c r="C26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8" s="10" t="str">
        <f ca="1">IF(PaymentSchedule[[#This Row],[Nº. DE PAGO]]&lt;&gt;"",Pago_Programado,"")</f>
        <v/>
      </c>
      <c r="F26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8" s="10" t="str">
        <f ca="1">IF(PaymentSchedule[[#This Row],[Nº. DE PAGO]]&lt;&gt;"",PaymentSchedule[[#This Row],[IMPORTE TOTAL DEL PAGO]]-PaymentSchedule[[#This Row],[INTERÉS]],"")</f>
        <v/>
      </c>
      <c r="I268" s="10" t="str">
        <f ca="1">IF(PaymentSchedule[[#This Row],[Nº. DE PAGO]]&lt;&gt;"",PaymentSchedule[[#This Row],[SALDO INICIAL]]*(Tasa_De_Interes_Anual/Numero_De_Pagos_Por_Año),"")</f>
        <v/>
      </c>
      <c r="J26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8" s="10" t="str">
        <f ca="1">IF(PaymentSchedule[[#This Row],[Nº. DE PAGO]]&lt;&gt;"",SUM(INDEX(PaymentSchedule[INTERÉS],1,1):PaymentSchedule[[#This Row],[INTERÉS]]),"")</f>
        <v/>
      </c>
    </row>
    <row r="269" spans="2:11" x14ac:dyDescent="0.25">
      <c r="B269" s="7" t="str">
        <f ca="1">IF(LoanIsGood,IF(ROW()-ROW(PaymentSchedule[[#Headers],[Nº. DE PAGO]])&gt;Numero_De_Pagos_Programados,"",ROW()-ROW(PaymentSchedule[[#Headers],[Nº. DE PAGO]])),"")</f>
        <v/>
      </c>
      <c r="C26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6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69" s="10" t="str">
        <f ca="1">IF(PaymentSchedule[[#This Row],[Nº. DE PAGO]]&lt;&gt;"",Pago_Programado,"")</f>
        <v/>
      </c>
      <c r="F26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6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69" s="10" t="str">
        <f ca="1">IF(PaymentSchedule[[#This Row],[Nº. DE PAGO]]&lt;&gt;"",PaymentSchedule[[#This Row],[IMPORTE TOTAL DEL PAGO]]-PaymentSchedule[[#This Row],[INTERÉS]],"")</f>
        <v/>
      </c>
      <c r="I269" s="10" t="str">
        <f ca="1">IF(PaymentSchedule[[#This Row],[Nº. DE PAGO]]&lt;&gt;"",PaymentSchedule[[#This Row],[SALDO INICIAL]]*(Tasa_De_Interes_Anual/Numero_De_Pagos_Por_Año),"")</f>
        <v/>
      </c>
      <c r="J26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69" s="10" t="str">
        <f ca="1">IF(PaymentSchedule[[#This Row],[Nº. DE PAGO]]&lt;&gt;"",SUM(INDEX(PaymentSchedule[INTERÉS],1,1):PaymentSchedule[[#This Row],[INTERÉS]]),"")</f>
        <v/>
      </c>
    </row>
    <row r="270" spans="2:11" x14ac:dyDescent="0.25">
      <c r="B270" s="7" t="str">
        <f ca="1">IF(LoanIsGood,IF(ROW()-ROW(PaymentSchedule[[#Headers],[Nº. DE PAGO]])&gt;Numero_De_Pagos_Programados,"",ROW()-ROW(PaymentSchedule[[#Headers],[Nº. DE PAGO]])),"")</f>
        <v/>
      </c>
      <c r="C27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0" s="10" t="str">
        <f ca="1">IF(PaymentSchedule[[#This Row],[Nº. DE PAGO]]&lt;&gt;"",Pago_Programado,"")</f>
        <v/>
      </c>
      <c r="F27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0" s="10" t="str">
        <f ca="1">IF(PaymentSchedule[[#This Row],[Nº. DE PAGO]]&lt;&gt;"",PaymentSchedule[[#This Row],[IMPORTE TOTAL DEL PAGO]]-PaymentSchedule[[#This Row],[INTERÉS]],"")</f>
        <v/>
      </c>
      <c r="I270" s="10" t="str">
        <f ca="1">IF(PaymentSchedule[[#This Row],[Nº. DE PAGO]]&lt;&gt;"",PaymentSchedule[[#This Row],[SALDO INICIAL]]*(Tasa_De_Interes_Anual/Numero_De_Pagos_Por_Año),"")</f>
        <v/>
      </c>
      <c r="J27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0" s="10" t="str">
        <f ca="1">IF(PaymentSchedule[[#This Row],[Nº. DE PAGO]]&lt;&gt;"",SUM(INDEX(PaymentSchedule[INTERÉS],1,1):PaymentSchedule[[#This Row],[INTERÉS]]),"")</f>
        <v/>
      </c>
    </row>
    <row r="271" spans="2:11" x14ac:dyDescent="0.25">
      <c r="B271" s="7" t="str">
        <f ca="1">IF(LoanIsGood,IF(ROW()-ROW(PaymentSchedule[[#Headers],[Nº. DE PAGO]])&gt;Numero_De_Pagos_Programados,"",ROW()-ROW(PaymentSchedule[[#Headers],[Nº. DE PAGO]])),"")</f>
        <v/>
      </c>
      <c r="C27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1" s="10" t="str">
        <f ca="1">IF(PaymentSchedule[[#This Row],[Nº. DE PAGO]]&lt;&gt;"",Pago_Programado,"")</f>
        <v/>
      </c>
      <c r="F27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1" s="10" t="str">
        <f ca="1">IF(PaymentSchedule[[#This Row],[Nº. DE PAGO]]&lt;&gt;"",PaymentSchedule[[#This Row],[IMPORTE TOTAL DEL PAGO]]-PaymentSchedule[[#This Row],[INTERÉS]],"")</f>
        <v/>
      </c>
      <c r="I271" s="10" t="str">
        <f ca="1">IF(PaymentSchedule[[#This Row],[Nº. DE PAGO]]&lt;&gt;"",PaymentSchedule[[#This Row],[SALDO INICIAL]]*(Tasa_De_Interes_Anual/Numero_De_Pagos_Por_Año),"")</f>
        <v/>
      </c>
      <c r="J27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1" s="10" t="str">
        <f ca="1">IF(PaymentSchedule[[#This Row],[Nº. DE PAGO]]&lt;&gt;"",SUM(INDEX(PaymentSchedule[INTERÉS],1,1):PaymentSchedule[[#This Row],[INTERÉS]]),"")</f>
        <v/>
      </c>
    </row>
    <row r="272" spans="2:11" x14ac:dyDescent="0.25">
      <c r="B272" s="7" t="str">
        <f ca="1">IF(LoanIsGood,IF(ROW()-ROW(PaymentSchedule[[#Headers],[Nº. DE PAGO]])&gt;Numero_De_Pagos_Programados,"",ROW()-ROW(PaymentSchedule[[#Headers],[Nº. DE PAGO]])),"")</f>
        <v/>
      </c>
      <c r="C27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2" s="10" t="str">
        <f ca="1">IF(PaymentSchedule[[#This Row],[Nº. DE PAGO]]&lt;&gt;"",Pago_Programado,"")</f>
        <v/>
      </c>
      <c r="F27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2" s="10" t="str">
        <f ca="1">IF(PaymentSchedule[[#This Row],[Nº. DE PAGO]]&lt;&gt;"",PaymentSchedule[[#This Row],[IMPORTE TOTAL DEL PAGO]]-PaymentSchedule[[#This Row],[INTERÉS]],"")</f>
        <v/>
      </c>
      <c r="I272" s="10" t="str">
        <f ca="1">IF(PaymentSchedule[[#This Row],[Nº. DE PAGO]]&lt;&gt;"",PaymentSchedule[[#This Row],[SALDO INICIAL]]*(Tasa_De_Interes_Anual/Numero_De_Pagos_Por_Año),"")</f>
        <v/>
      </c>
      <c r="J27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2" s="10" t="str">
        <f ca="1">IF(PaymentSchedule[[#This Row],[Nº. DE PAGO]]&lt;&gt;"",SUM(INDEX(PaymentSchedule[INTERÉS],1,1):PaymentSchedule[[#This Row],[INTERÉS]]),"")</f>
        <v/>
      </c>
    </row>
    <row r="273" spans="2:11" x14ac:dyDescent="0.25">
      <c r="B273" s="7" t="str">
        <f ca="1">IF(LoanIsGood,IF(ROW()-ROW(PaymentSchedule[[#Headers],[Nº. DE PAGO]])&gt;Numero_De_Pagos_Programados,"",ROW()-ROW(PaymentSchedule[[#Headers],[Nº. DE PAGO]])),"")</f>
        <v/>
      </c>
      <c r="C27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3" s="10" t="str">
        <f ca="1">IF(PaymentSchedule[[#This Row],[Nº. DE PAGO]]&lt;&gt;"",Pago_Programado,"")</f>
        <v/>
      </c>
      <c r="F27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3" s="10" t="str">
        <f ca="1">IF(PaymentSchedule[[#This Row],[Nº. DE PAGO]]&lt;&gt;"",PaymentSchedule[[#This Row],[IMPORTE TOTAL DEL PAGO]]-PaymentSchedule[[#This Row],[INTERÉS]],"")</f>
        <v/>
      </c>
      <c r="I273" s="10" t="str">
        <f ca="1">IF(PaymentSchedule[[#This Row],[Nº. DE PAGO]]&lt;&gt;"",PaymentSchedule[[#This Row],[SALDO INICIAL]]*(Tasa_De_Interes_Anual/Numero_De_Pagos_Por_Año),"")</f>
        <v/>
      </c>
      <c r="J27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3" s="10" t="str">
        <f ca="1">IF(PaymentSchedule[[#This Row],[Nº. DE PAGO]]&lt;&gt;"",SUM(INDEX(PaymentSchedule[INTERÉS],1,1):PaymentSchedule[[#This Row],[INTERÉS]]),"")</f>
        <v/>
      </c>
    </row>
    <row r="274" spans="2:11" x14ac:dyDescent="0.25">
      <c r="B274" s="7" t="str">
        <f ca="1">IF(LoanIsGood,IF(ROW()-ROW(PaymentSchedule[[#Headers],[Nº. DE PAGO]])&gt;Numero_De_Pagos_Programados,"",ROW()-ROW(PaymentSchedule[[#Headers],[Nº. DE PAGO]])),"")</f>
        <v/>
      </c>
      <c r="C27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4" s="10" t="str">
        <f ca="1">IF(PaymentSchedule[[#This Row],[Nº. DE PAGO]]&lt;&gt;"",Pago_Programado,"")</f>
        <v/>
      </c>
      <c r="F27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4" s="10" t="str">
        <f ca="1">IF(PaymentSchedule[[#This Row],[Nº. DE PAGO]]&lt;&gt;"",PaymentSchedule[[#This Row],[IMPORTE TOTAL DEL PAGO]]-PaymentSchedule[[#This Row],[INTERÉS]],"")</f>
        <v/>
      </c>
      <c r="I274" s="10" t="str">
        <f ca="1">IF(PaymentSchedule[[#This Row],[Nº. DE PAGO]]&lt;&gt;"",PaymentSchedule[[#This Row],[SALDO INICIAL]]*(Tasa_De_Interes_Anual/Numero_De_Pagos_Por_Año),"")</f>
        <v/>
      </c>
      <c r="J27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4" s="10" t="str">
        <f ca="1">IF(PaymentSchedule[[#This Row],[Nº. DE PAGO]]&lt;&gt;"",SUM(INDEX(PaymentSchedule[INTERÉS],1,1):PaymentSchedule[[#This Row],[INTERÉS]]),"")</f>
        <v/>
      </c>
    </row>
    <row r="275" spans="2:11" x14ac:dyDescent="0.25">
      <c r="B275" s="7" t="str">
        <f ca="1">IF(LoanIsGood,IF(ROW()-ROW(PaymentSchedule[[#Headers],[Nº. DE PAGO]])&gt;Numero_De_Pagos_Programados,"",ROW()-ROW(PaymentSchedule[[#Headers],[Nº. DE PAGO]])),"")</f>
        <v/>
      </c>
      <c r="C27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5" s="10" t="str">
        <f ca="1">IF(PaymentSchedule[[#This Row],[Nº. DE PAGO]]&lt;&gt;"",Pago_Programado,"")</f>
        <v/>
      </c>
      <c r="F27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5" s="10" t="str">
        <f ca="1">IF(PaymentSchedule[[#This Row],[Nº. DE PAGO]]&lt;&gt;"",PaymentSchedule[[#This Row],[IMPORTE TOTAL DEL PAGO]]-PaymentSchedule[[#This Row],[INTERÉS]],"")</f>
        <v/>
      </c>
      <c r="I275" s="10" t="str">
        <f ca="1">IF(PaymentSchedule[[#This Row],[Nº. DE PAGO]]&lt;&gt;"",PaymentSchedule[[#This Row],[SALDO INICIAL]]*(Tasa_De_Interes_Anual/Numero_De_Pagos_Por_Año),"")</f>
        <v/>
      </c>
      <c r="J27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5" s="10" t="str">
        <f ca="1">IF(PaymentSchedule[[#This Row],[Nº. DE PAGO]]&lt;&gt;"",SUM(INDEX(PaymentSchedule[INTERÉS],1,1):PaymentSchedule[[#This Row],[INTERÉS]]),"")</f>
        <v/>
      </c>
    </row>
    <row r="276" spans="2:11" x14ac:dyDescent="0.25">
      <c r="B276" s="7" t="str">
        <f ca="1">IF(LoanIsGood,IF(ROW()-ROW(PaymentSchedule[[#Headers],[Nº. DE PAGO]])&gt;Numero_De_Pagos_Programados,"",ROW()-ROW(PaymentSchedule[[#Headers],[Nº. DE PAGO]])),"")</f>
        <v/>
      </c>
      <c r="C27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6" s="10" t="str">
        <f ca="1">IF(PaymentSchedule[[#This Row],[Nº. DE PAGO]]&lt;&gt;"",Pago_Programado,"")</f>
        <v/>
      </c>
      <c r="F27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6" s="10" t="str">
        <f ca="1">IF(PaymentSchedule[[#This Row],[Nº. DE PAGO]]&lt;&gt;"",PaymentSchedule[[#This Row],[IMPORTE TOTAL DEL PAGO]]-PaymentSchedule[[#This Row],[INTERÉS]],"")</f>
        <v/>
      </c>
      <c r="I276" s="10" t="str">
        <f ca="1">IF(PaymentSchedule[[#This Row],[Nº. DE PAGO]]&lt;&gt;"",PaymentSchedule[[#This Row],[SALDO INICIAL]]*(Tasa_De_Interes_Anual/Numero_De_Pagos_Por_Año),"")</f>
        <v/>
      </c>
      <c r="J27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6" s="10" t="str">
        <f ca="1">IF(PaymentSchedule[[#This Row],[Nº. DE PAGO]]&lt;&gt;"",SUM(INDEX(PaymentSchedule[INTERÉS],1,1):PaymentSchedule[[#This Row],[INTERÉS]]),"")</f>
        <v/>
      </c>
    </row>
    <row r="277" spans="2:11" x14ac:dyDescent="0.25">
      <c r="B277" s="7" t="str">
        <f ca="1">IF(LoanIsGood,IF(ROW()-ROW(PaymentSchedule[[#Headers],[Nº. DE PAGO]])&gt;Numero_De_Pagos_Programados,"",ROW()-ROW(PaymentSchedule[[#Headers],[Nº. DE PAGO]])),"")</f>
        <v/>
      </c>
      <c r="C27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7" s="10" t="str">
        <f ca="1">IF(PaymentSchedule[[#This Row],[Nº. DE PAGO]]&lt;&gt;"",Pago_Programado,"")</f>
        <v/>
      </c>
      <c r="F27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7" s="10" t="str">
        <f ca="1">IF(PaymentSchedule[[#This Row],[Nº. DE PAGO]]&lt;&gt;"",PaymentSchedule[[#This Row],[IMPORTE TOTAL DEL PAGO]]-PaymentSchedule[[#This Row],[INTERÉS]],"")</f>
        <v/>
      </c>
      <c r="I277" s="10" t="str">
        <f ca="1">IF(PaymentSchedule[[#This Row],[Nº. DE PAGO]]&lt;&gt;"",PaymentSchedule[[#This Row],[SALDO INICIAL]]*(Tasa_De_Interes_Anual/Numero_De_Pagos_Por_Año),"")</f>
        <v/>
      </c>
      <c r="J27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7" s="10" t="str">
        <f ca="1">IF(PaymentSchedule[[#This Row],[Nº. DE PAGO]]&lt;&gt;"",SUM(INDEX(PaymentSchedule[INTERÉS],1,1):PaymentSchedule[[#This Row],[INTERÉS]]),"")</f>
        <v/>
      </c>
    </row>
    <row r="278" spans="2:11" x14ac:dyDescent="0.25">
      <c r="B278" s="7" t="str">
        <f ca="1">IF(LoanIsGood,IF(ROW()-ROW(PaymentSchedule[[#Headers],[Nº. DE PAGO]])&gt;Numero_De_Pagos_Programados,"",ROW()-ROW(PaymentSchedule[[#Headers],[Nº. DE PAGO]])),"")</f>
        <v/>
      </c>
      <c r="C27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8" s="10" t="str">
        <f ca="1">IF(PaymentSchedule[[#This Row],[Nº. DE PAGO]]&lt;&gt;"",Pago_Programado,"")</f>
        <v/>
      </c>
      <c r="F27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8" s="10" t="str">
        <f ca="1">IF(PaymentSchedule[[#This Row],[Nº. DE PAGO]]&lt;&gt;"",PaymentSchedule[[#This Row],[IMPORTE TOTAL DEL PAGO]]-PaymentSchedule[[#This Row],[INTERÉS]],"")</f>
        <v/>
      </c>
      <c r="I278" s="10" t="str">
        <f ca="1">IF(PaymentSchedule[[#This Row],[Nº. DE PAGO]]&lt;&gt;"",PaymentSchedule[[#This Row],[SALDO INICIAL]]*(Tasa_De_Interes_Anual/Numero_De_Pagos_Por_Año),"")</f>
        <v/>
      </c>
      <c r="J27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8" s="10" t="str">
        <f ca="1">IF(PaymentSchedule[[#This Row],[Nº. DE PAGO]]&lt;&gt;"",SUM(INDEX(PaymentSchedule[INTERÉS],1,1):PaymentSchedule[[#This Row],[INTERÉS]]),"")</f>
        <v/>
      </c>
    </row>
    <row r="279" spans="2:11" x14ac:dyDescent="0.25">
      <c r="B279" s="7" t="str">
        <f ca="1">IF(LoanIsGood,IF(ROW()-ROW(PaymentSchedule[[#Headers],[Nº. DE PAGO]])&gt;Numero_De_Pagos_Programados,"",ROW()-ROW(PaymentSchedule[[#Headers],[Nº. DE PAGO]])),"")</f>
        <v/>
      </c>
      <c r="C27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7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79" s="10" t="str">
        <f ca="1">IF(PaymentSchedule[[#This Row],[Nº. DE PAGO]]&lt;&gt;"",Pago_Programado,"")</f>
        <v/>
      </c>
      <c r="F27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7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79" s="10" t="str">
        <f ca="1">IF(PaymentSchedule[[#This Row],[Nº. DE PAGO]]&lt;&gt;"",PaymentSchedule[[#This Row],[IMPORTE TOTAL DEL PAGO]]-PaymentSchedule[[#This Row],[INTERÉS]],"")</f>
        <v/>
      </c>
      <c r="I279" s="10" t="str">
        <f ca="1">IF(PaymentSchedule[[#This Row],[Nº. DE PAGO]]&lt;&gt;"",PaymentSchedule[[#This Row],[SALDO INICIAL]]*(Tasa_De_Interes_Anual/Numero_De_Pagos_Por_Año),"")</f>
        <v/>
      </c>
      <c r="J27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79" s="10" t="str">
        <f ca="1">IF(PaymentSchedule[[#This Row],[Nº. DE PAGO]]&lt;&gt;"",SUM(INDEX(PaymentSchedule[INTERÉS],1,1):PaymentSchedule[[#This Row],[INTERÉS]]),"")</f>
        <v/>
      </c>
    </row>
    <row r="280" spans="2:11" x14ac:dyDescent="0.25">
      <c r="B280" s="7" t="str">
        <f ca="1">IF(LoanIsGood,IF(ROW()-ROW(PaymentSchedule[[#Headers],[Nº. DE PAGO]])&gt;Numero_De_Pagos_Programados,"",ROW()-ROW(PaymentSchedule[[#Headers],[Nº. DE PAGO]])),"")</f>
        <v/>
      </c>
      <c r="C28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0" s="10" t="str">
        <f ca="1">IF(PaymentSchedule[[#This Row],[Nº. DE PAGO]]&lt;&gt;"",Pago_Programado,"")</f>
        <v/>
      </c>
      <c r="F28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0" s="10" t="str">
        <f ca="1">IF(PaymentSchedule[[#This Row],[Nº. DE PAGO]]&lt;&gt;"",PaymentSchedule[[#This Row],[IMPORTE TOTAL DEL PAGO]]-PaymentSchedule[[#This Row],[INTERÉS]],"")</f>
        <v/>
      </c>
      <c r="I280" s="10" t="str">
        <f ca="1">IF(PaymentSchedule[[#This Row],[Nº. DE PAGO]]&lt;&gt;"",PaymentSchedule[[#This Row],[SALDO INICIAL]]*(Tasa_De_Interes_Anual/Numero_De_Pagos_Por_Año),"")</f>
        <v/>
      </c>
      <c r="J28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0" s="10" t="str">
        <f ca="1">IF(PaymentSchedule[[#This Row],[Nº. DE PAGO]]&lt;&gt;"",SUM(INDEX(PaymentSchedule[INTERÉS],1,1):PaymentSchedule[[#This Row],[INTERÉS]]),"")</f>
        <v/>
      </c>
    </row>
    <row r="281" spans="2:11" x14ac:dyDescent="0.25">
      <c r="B281" s="7" t="str">
        <f ca="1">IF(LoanIsGood,IF(ROW()-ROW(PaymentSchedule[[#Headers],[Nº. DE PAGO]])&gt;Numero_De_Pagos_Programados,"",ROW()-ROW(PaymentSchedule[[#Headers],[Nº. DE PAGO]])),"")</f>
        <v/>
      </c>
      <c r="C28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1" s="10" t="str">
        <f ca="1">IF(PaymentSchedule[[#This Row],[Nº. DE PAGO]]&lt;&gt;"",Pago_Programado,"")</f>
        <v/>
      </c>
      <c r="F28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1" s="10" t="str">
        <f ca="1">IF(PaymentSchedule[[#This Row],[Nº. DE PAGO]]&lt;&gt;"",PaymentSchedule[[#This Row],[IMPORTE TOTAL DEL PAGO]]-PaymentSchedule[[#This Row],[INTERÉS]],"")</f>
        <v/>
      </c>
      <c r="I281" s="10" t="str">
        <f ca="1">IF(PaymentSchedule[[#This Row],[Nº. DE PAGO]]&lt;&gt;"",PaymentSchedule[[#This Row],[SALDO INICIAL]]*(Tasa_De_Interes_Anual/Numero_De_Pagos_Por_Año),"")</f>
        <v/>
      </c>
      <c r="J28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1" s="10" t="str">
        <f ca="1">IF(PaymentSchedule[[#This Row],[Nº. DE PAGO]]&lt;&gt;"",SUM(INDEX(PaymentSchedule[INTERÉS],1,1):PaymentSchedule[[#This Row],[INTERÉS]]),"")</f>
        <v/>
      </c>
    </row>
    <row r="282" spans="2:11" x14ac:dyDescent="0.25">
      <c r="B282" s="7" t="str">
        <f ca="1">IF(LoanIsGood,IF(ROW()-ROW(PaymentSchedule[[#Headers],[Nº. DE PAGO]])&gt;Numero_De_Pagos_Programados,"",ROW()-ROW(PaymentSchedule[[#Headers],[Nº. DE PAGO]])),"")</f>
        <v/>
      </c>
      <c r="C28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2" s="10" t="str">
        <f ca="1">IF(PaymentSchedule[[#This Row],[Nº. DE PAGO]]&lt;&gt;"",Pago_Programado,"")</f>
        <v/>
      </c>
      <c r="F28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2" s="10" t="str">
        <f ca="1">IF(PaymentSchedule[[#This Row],[Nº. DE PAGO]]&lt;&gt;"",PaymentSchedule[[#This Row],[IMPORTE TOTAL DEL PAGO]]-PaymentSchedule[[#This Row],[INTERÉS]],"")</f>
        <v/>
      </c>
      <c r="I282" s="10" t="str">
        <f ca="1">IF(PaymentSchedule[[#This Row],[Nº. DE PAGO]]&lt;&gt;"",PaymentSchedule[[#This Row],[SALDO INICIAL]]*(Tasa_De_Interes_Anual/Numero_De_Pagos_Por_Año),"")</f>
        <v/>
      </c>
      <c r="J28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2" s="10" t="str">
        <f ca="1">IF(PaymentSchedule[[#This Row],[Nº. DE PAGO]]&lt;&gt;"",SUM(INDEX(PaymentSchedule[INTERÉS],1,1):PaymentSchedule[[#This Row],[INTERÉS]]),"")</f>
        <v/>
      </c>
    </row>
    <row r="283" spans="2:11" x14ac:dyDescent="0.25">
      <c r="B283" s="7" t="str">
        <f ca="1">IF(LoanIsGood,IF(ROW()-ROW(PaymentSchedule[[#Headers],[Nº. DE PAGO]])&gt;Numero_De_Pagos_Programados,"",ROW()-ROW(PaymentSchedule[[#Headers],[Nº. DE PAGO]])),"")</f>
        <v/>
      </c>
      <c r="C28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3" s="10" t="str">
        <f ca="1">IF(PaymentSchedule[[#This Row],[Nº. DE PAGO]]&lt;&gt;"",Pago_Programado,"")</f>
        <v/>
      </c>
      <c r="F28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3" s="10" t="str">
        <f ca="1">IF(PaymentSchedule[[#This Row],[Nº. DE PAGO]]&lt;&gt;"",PaymentSchedule[[#This Row],[IMPORTE TOTAL DEL PAGO]]-PaymentSchedule[[#This Row],[INTERÉS]],"")</f>
        <v/>
      </c>
      <c r="I283" s="10" t="str">
        <f ca="1">IF(PaymentSchedule[[#This Row],[Nº. DE PAGO]]&lt;&gt;"",PaymentSchedule[[#This Row],[SALDO INICIAL]]*(Tasa_De_Interes_Anual/Numero_De_Pagos_Por_Año),"")</f>
        <v/>
      </c>
      <c r="J28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3" s="10" t="str">
        <f ca="1">IF(PaymentSchedule[[#This Row],[Nº. DE PAGO]]&lt;&gt;"",SUM(INDEX(PaymentSchedule[INTERÉS],1,1):PaymentSchedule[[#This Row],[INTERÉS]]),"")</f>
        <v/>
      </c>
    </row>
    <row r="284" spans="2:11" x14ac:dyDescent="0.25">
      <c r="B284" s="7" t="str">
        <f ca="1">IF(LoanIsGood,IF(ROW()-ROW(PaymentSchedule[[#Headers],[Nº. DE PAGO]])&gt;Numero_De_Pagos_Programados,"",ROW()-ROW(PaymentSchedule[[#Headers],[Nº. DE PAGO]])),"")</f>
        <v/>
      </c>
      <c r="C28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4" s="10" t="str">
        <f ca="1">IF(PaymentSchedule[[#This Row],[Nº. DE PAGO]]&lt;&gt;"",Pago_Programado,"")</f>
        <v/>
      </c>
      <c r="F28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4" s="10" t="str">
        <f ca="1">IF(PaymentSchedule[[#This Row],[Nº. DE PAGO]]&lt;&gt;"",PaymentSchedule[[#This Row],[IMPORTE TOTAL DEL PAGO]]-PaymentSchedule[[#This Row],[INTERÉS]],"")</f>
        <v/>
      </c>
      <c r="I284" s="10" t="str">
        <f ca="1">IF(PaymentSchedule[[#This Row],[Nº. DE PAGO]]&lt;&gt;"",PaymentSchedule[[#This Row],[SALDO INICIAL]]*(Tasa_De_Interes_Anual/Numero_De_Pagos_Por_Año),"")</f>
        <v/>
      </c>
      <c r="J28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4" s="10" t="str">
        <f ca="1">IF(PaymentSchedule[[#This Row],[Nº. DE PAGO]]&lt;&gt;"",SUM(INDEX(PaymentSchedule[INTERÉS],1,1):PaymentSchedule[[#This Row],[INTERÉS]]),"")</f>
        <v/>
      </c>
    </row>
    <row r="285" spans="2:11" x14ac:dyDescent="0.25">
      <c r="B285" s="7" t="str">
        <f ca="1">IF(LoanIsGood,IF(ROW()-ROW(PaymentSchedule[[#Headers],[Nº. DE PAGO]])&gt;Numero_De_Pagos_Programados,"",ROW()-ROW(PaymentSchedule[[#Headers],[Nº. DE PAGO]])),"")</f>
        <v/>
      </c>
      <c r="C28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5" s="10" t="str">
        <f ca="1">IF(PaymentSchedule[[#This Row],[Nº. DE PAGO]]&lt;&gt;"",Pago_Programado,"")</f>
        <v/>
      </c>
      <c r="F28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5" s="10" t="str">
        <f ca="1">IF(PaymentSchedule[[#This Row],[Nº. DE PAGO]]&lt;&gt;"",PaymentSchedule[[#This Row],[IMPORTE TOTAL DEL PAGO]]-PaymentSchedule[[#This Row],[INTERÉS]],"")</f>
        <v/>
      </c>
      <c r="I285" s="10" t="str">
        <f ca="1">IF(PaymentSchedule[[#This Row],[Nº. DE PAGO]]&lt;&gt;"",PaymentSchedule[[#This Row],[SALDO INICIAL]]*(Tasa_De_Interes_Anual/Numero_De_Pagos_Por_Año),"")</f>
        <v/>
      </c>
      <c r="J28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5" s="10" t="str">
        <f ca="1">IF(PaymentSchedule[[#This Row],[Nº. DE PAGO]]&lt;&gt;"",SUM(INDEX(PaymentSchedule[INTERÉS],1,1):PaymentSchedule[[#This Row],[INTERÉS]]),"")</f>
        <v/>
      </c>
    </row>
    <row r="286" spans="2:11" x14ac:dyDescent="0.25">
      <c r="B286" s="7" t="str">
        <f ca="1">IF(LoanIsGood,IF(ROW()-ROW(PaymentSchedule[[#Headers],[Nº. DE PAGO]])&gt;Numero_De_Pagos_Programados,"",ROW()-ROW(PaymentSchedule[[#Headers],[Nº. DE PAGO]])),"")</f>
        <v/>
      </c>
      <c r="C28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6" s="10" t="str">
        <f ca="1">IF(PaymentSchedule[[#This Row],[Nº. DE PAGO]]&lt;&gt;"",Pago_Programado,"")</f>
        <v/>
      </c>
      <c r="F28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6" s="10" t="str">
        <f ca="1">IF(PaymentSchedule[[#This Row],[Nº. DE PAGO]]&lt;&gt;"",PaymentSchedule[[#This Row],[IMPORTE TOTAL DEL PAGO]]-PaymentSchedule[[#This Row],[INTERÉS]],"")</f>
        <v/>
      </c>
      <c r="I286" s="10" t="str">
        <f ca="1">IF(PaymentSchedule[[#This Row],[Nº. DE PAGO]]&lt;&gt;"",PaymentSchedule[[#This Row],[SALDO INICIAL]]*(Tasa_De_Interes_Anual/Numero_De_Pagos_Por_Año),"")</f>
        <v/>
      </c>
      <c r="J28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6" s="10" t="str">
        <f ca="1">IF(PaymentSchedule[[#This Row],[Nº. DE PAGO]]&lt;&gt;"",SUM(INDEX(PaymentSchedule[INTERÉS],1,1):PaymentSchedule[[#This Row],[INTERÉS]]),"")</f>
        <v/>
      </c>
    </row>
    <row r="287" spans="2:11" x14ac:dyDescent="0.25">
      <c r="B287" s="7" t="str">
        <f ca="1">IF(LoanIsGood,IF(ROW()-ROW(PaymentSchedule[[#Headers],[Nº. DE PAGO]])&gt;Numero_De_Pagos_Programados,"",ROW()-ROW(PaymentSchedule[[#Headers],[Nº. DE PAGO]])),"")</f>
        <v/>
      </c>
      <c r="C28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7" s="10" t="str">
        <f ca="1">IF(PaymentSchedule[[#This Row],[Nº. DE PAGO]]&lt;&gt;"",Pago_Programado,"")</f>
        <v/>
      </c>
      <c r="F28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7" s="10" t="str">
        <f ca="1">IF(PaymentSchedule[[#This Row],[Nº. DE PAGO]]&lt;&gt;"",PaymentSchedule[[#This Row],[IMPORTE TOTAL DEL PAGO]]-PaymentSchedule[[#This Row],[INTERÉS]],"")</f>
        <v/>
      </c>
      <c r="I287" s="10" t="str">
        <f ca="1">IF(PaymentSchedule[[#This Row],[Nº. DE PAGO]]&lt;&gt;"",PaymentSchedule[[#This Row],[SALDO INICIAL]]*(Tasa_De_Interes_Anual/Numero_De_Pagos_Por_Año),"")</f>
        <v/>
      </c>
      <c r="J28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7" s="10" t="str">
        <f ca="1">IF(PaymentSchedule[[#This Row],[Nº. DE PAGO]]&lt;&gt;"",SUM(INDEX(PaymentSchedule[INTERÉS],1,1):PaymentSchedule[[#This Row],[INTERÉS]]),"")</f>
        <v/>
      </c>
    </row>
    <row r="288" spans="2:11" x14ac:dyDescent="0.25">
      <c r="B288" s="7" t="str">
        <f ca="1">IF(LoanIsGood,IF(ROW()-ROW(PaymentSchedule[[#Headers],[Nº. DE PAGO]])&gt;Numero_De_Pagos_Programados,"",ROW()-ROW(PaymentSchedule[[#Headers],[Nº. DE PAGO]])),"")</f>
        <v/>
      </c>
      <c r="C28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8" s="10" t="str">
        <f ca="1">IF(PaymentSchedule[[#This Row],[Nº. DE PAGO]]&lt;&gt;"",Pago_Programado,"")</f>
        <v/>
      </c>
      <c r="F28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8" s="10" t="str">
        <f ca="1">IF(PaymentSchedule[[#This Row],[Nº. DE PAGO]]&lt;&gt;"",PaymentSchedule[[#This Row],[IMPORTE TOTAL DEL PAGO]]-PaymentSchedule[[#This Row],[INTERÉS]],"")</f>
        <v/>
      </c>
      <c r="I288" s="10" t="str">
        <f ca="1">IF(PaymentSchedule[[#This Row],[Nº. DE PAGO]]&lt;&gt;"",PaymentSchedule[[#This Row],[SALDO INICIAL]]*(Tasa_De_Interes_Anual/Numero_De_Pagos_Por_Año),"")</f>
        <v/>
      </c>
      <c r="J28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8" s="10" t="str">
        <f ca="1">IF(PaymentSchedule[[#This Row],[Nº. DE PAGO]]&lt;&gt;"",SUM(INDEX(PaymentSchedule[INTERÉS],1,1):PaymentSchedule[[#This Row],[INTERÉS]]),"")</f>
        <v/>
      </c>
    </row>
    <row r="289" spans="2:11" x14ac:dyDescent="0.25">
      <c r="B289" s="7" t="str">
        <f ca="1">IF(LoanIsGood,IF(ROW()-ROW(PaymentSchedule[[#Headers],[Nº. DE PAGO]])&gt;Numero_De_Pagos_Programados,"",ROW()-ROW(PaymentSchedule[[#Headers],[Nº. DE PAGO]])),"")</f>
        <v/>
      </c>
      <c r="C28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8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89" s="10" t="str">
        <f ca="1">IF(PaymentSchedule[[#This Row],[Nº. DE PAGO]]&lt;&gt;"",Pago_Programado,"")</f>
        <v/>
      </c>
      <c r="F28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8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89" s="10" t="str">
        <f ca="1">IF(PaymentSchedule[[#This Row],[Nº. DE PAGO]]&lt;&gt;"",PaymentSchedule[[#This Row],[IMPORTE TOTAL DEL PAGO]]-PaymentSchedule[[#This Row],[INTERÉS]],"")</f>
        <v/>
      </c>
      <c r="I289" s="10" t="str">
        <f ca="1">IF(PaymentSchedule[[#This Row],[Nº. DE PAGO]]&lt;&gt;"",PaymentSchedule[[#This Row],[SALDO INICIAL]]*(Tasa_De_Interes_Anual/Numero_De_Pagos_Por_Año),"")</f>
        <v/>
      </c>
      <c r="J28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89" s="10" t="str">
        <f ca="1">IF(PaymentSchedule[[#This Row],[Nº. DE PAGO]]&lt;&gt;"",SUM(INDEX(PaymentSchedule[INTERÉS],1,1):PaymentSchedule[[#This Row],[INTERÉS]]),"")</f>
        <v/>
      </c>
    </row>
    <row r="290" spans="2:11" x14ac:dyDescent="0.25">
      <c r="B290" s="7" t="str">
        <f ca="1">IF(LoanIsGood,IF(ROW()-ROW(PaymentSchedule[[#Headers],[Nº. DE PAGO]])&gt;Numero_De_Pagos_Programados,"",ROW()-ROW(PaymentSchedule[[#Headers],[Nº. DE PAGO]])),"")</f>
        <v/>
      </c>
      <c r="C29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0" s="10" t="str">
        <f ca="1">IF(PaymentSchedule[[#This Row],[Nº. DE PAGO]]&lt;&gt;"",Pago_Programado,"")</f>
        <v/>
      </c>
      <c r="F29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0" s="10" t="str">
        <f ca="1">IF(PaymentSchedule[[#This Row],[Nº. DE PAGO]]&lt;&gt;"",PaymentSchedule[[#This Row],[IMPORTE TOTAL DEL PAGO]]-PaymentSchedule[[#This Row],[INTERÉS]],"")</f>
        <v/>
      </c>
      <c r="I290" s="10" t="str">
        <f ca="1">IF(PaymentSchedule[[#This Row],[Nº. DE PAGO]]&lt;&gt;"",PaymentSchedule[[#This Row],[SALDO INICIAL]]*(Tasa_De_Interes_Anual/Numero_De_Pagos_Por_Año),"")</f>
        <v/>
      </c>
      <c r="J29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0" s="10" t="str">
        <f ca="1">IF(PaymentSchedule[[#This Row],[Nº. DE PAGO]]&lt;&gt;"",SUM(INDEX(PaymentSchedule[INTERÉS],1,1):PaymentSchedule[[#This Row],[INTERÉS]]),"")</f>
        <v/>
      </c>
    </row>
    <row r="291" spans="2:11" x14ac:dyDescent="0.25">
      <c r="B291" s="7" t="str">
        <f ca="1">IF(LoanIsGood,IF(ROW()-ROW(PaymentSchedule[[#Headers],[Nº. DE PAGO]])&gt;Numero_De_Pagos_Programados,"",ROW()-ROW(PaymentSchedule[[#Headers],[Nº. DE PAGO]])),"")</f>
        <v/>
      </c>
      <c r="C29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1" s="10" t="str">
        <f ca="1">IF(PaymentSchedule[[#This Row],[Nº. DE PAGO]]&lt;&gt;"",Pago_Programado,"")</f>
        <v/>
      </c>
      <c r="F29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1" s="10" t="str">
        <f ca="1">IF(PaymentSchedule[[#This Row],[Nº. DE PAGO]]&lt;&gt;"",PaymentSchedule[[#This Row],[IMPORTE TOTAL DEL PAGO]]-PaymentSchedule[[#This Row],[INTERÉS]],"")</f>
        <v/>
      </c>
      <c r="I291" s="10" t="str">
        <f ca="1">IF(PaymentSchedule[[#This Row],[Nº. DE PAGO]]&lt;&gt;"",PaymentSchedule[[#This Row],[SALDO INICIAL]]*(Tasa_De_Interes_Anual/Numero_De_Pagos_Por_Año),"")</f>
        <v/>
      </c>
      <c r="J29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1" s="10" t="str">
        <f ca="1">IF(PaymentSchedule[[#This Row],[Nº. DE PAGO]]&lt;&gt;"",SUM(INDEX(PaymentSchedule[INTERÉS],1,1):PaymentSchedule[[#This Row],[INTERÉS]]),"")</f>
        <v/>
      </c>
    </row>
    <row r="292" spans="2:11" x14ac:dyDescent="0.25">
      <c r="B292" s="7" t="str">
        <f ca="1">IF(LoanIsGood,IF(ROW()-ROW(PaymentSchedule[[#Headers],[Nº. DE PAGO]])&gt;Numero_De_Pagos_Programados,"",ROW()-ROW(PaymentSchedule[[#Headers],[Nº. DE PAGO]])),"")</f>
        <v/>
      </c>
      <c r="C29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2" s="10" t="str">
        <f ca="1">IF(PaymentSchedule[[#This Row],[Nº. DE PAGO]]&lt;&gt;"",Pago_Programado,"")</f>
        <v/>
      </c>
      <c r="F29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2" s="10" t="str">
        <f ca="1">IF(PaymentSchedule[[#This Row],[Nº. DE PAGO]]&lt;&gt;"",PaymentSchedule[[#This Row],[IMPORTE TOTAL DEL PAGO]]-PaymentSchedule[[#This Row],[INTERÉS]],"")</f>
        <v/>
      </c>
      <c r="I292" s="10" t="str">
        <f ca="1">IF(PaymentSchedule[[#This Row],[Nº. DE PAGO]]&lt;&gt;"",PaymentSchedule[[#This Row],[SALDO INICIAL]]*(Tasa_De_Interes_Anual/Numero_De_Pagos_Por_Año),"")</f>
        <v/>
      </c>
      <c r="J29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2" s="10" t="str">
        <f ca="1">IF(PaymentSchedule[[#This Row],[Nº. DE PAGO]]&lt;&gt;"",SUM(INDEX(PaymentSchedule[INTERÉS],1,1):PaymentSchedule[[#This Row],[INTERÉS]]),"")</f>
        <v/>
      </c>
    </row>
    <row r="293" spans="2:11" x14ac:dyDescent="0.25">
      <c r="B293" s="7" t="str">
        <f ca="1">IF(LoanIsGood,IF(ROW()-ROW(PaymentSchedule[[#Headers],[Nº. DE PAGO]])&gt;Numero_De_Pagos_Programados,"",ROW()-ROW(PaymentSchedule[[#Headers],[Nº. DE PAGO]])),"")</f>
        <v/>
      </c>
      <c r="C29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3" s="10" t="str">
        <f ca="1">IF(PaymentSchedule[[#This Row],[Nº. DE PAGO]]&lt;&gt;"",Pago_Programado,"")</f>
        <v/>
      </c>
      <c r="F29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3" s="10" t="str">
        <f ca="1">IF(PaymentSchedule[[#This Row],[Nº. DE PAGO]]&lt;&gt;"",PaymentSchedule[[#This Row],[IMPORTE TOTAL DEL PAGO]]-PaymentSchedule[[#This Row],[INTERÉS]],"")</f>
        <v/>
      </c>
      <c r="I293" s="10" t="str">
        <f ca="1">IF(PaymentSchedule[[#This Row],[Nº. DE PAGO]]&lt;&gt;"",PaymentSchedule[[#This Row],[SALDO INICIAL]]*(Tasa_De_Interes_Anual/Numero_De_Pagos_Por_Año),"")</f>
        <v/>
      </c>
      <c r="J29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3" s="10" t="str">
        <f ca="1">IF(PaymentSchedule[[#This Row],[Nº. DE PAGO]]&lt;&gt;"",SUM(INDEX(PaymentSchedule[INTERÉS],1,1):PaymentSchedule[[#This Row],[INTERÉS]]),"")</f>
        <v/>
      </c>
    </row>
    <row r="294" spans="2:11" x14ac:dyDescent="0.25">
      <c r="B294" s="7" t="str">
        <f ca="1">IF(LoanIsGood,IF(ROW()-ROW(PaymentSchedule[[#Headers],[Nº. DE PAGO]])&gt;Numero_De_Pagos_Programados,"",ROW()-ROW(PaymentSchedule[[#Headers],[Nº. DE PAGO]])),"")</f>
        <v/>
      </c>
      <c r="C29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4" s="10" t="str">
        <f ca="1">IF(PaymentSchedule[[#This Row],[Nº. DE PAGO]]&lt;&gt;"",Pago_Programado,"")</f>
        <v/>
      </c>
      <c r="F29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4" s="10" t="str">
        <f ca="1">IF(PaymentSchedule[[#This Row],[Nº. DE PAGO]]&lt;&gt;"",PaymentSchedule[[#This Row],[IMPORTE TOTAL DEL PAGO]]-PaymentSchedule[[#This Row],[INTERÉS]],"")</f>
        <v/>
      </c>
      <c r="I294" s="10" t="str">
        <f ca="1">IF(PaymentSchedule[[#This Row],[Nº. DE PAGO]]&lt;&gt;"",PaymentSchedule[[#This Row],[SALDO INICIAL]]*(Tasa_De_Interes_Anual/Numero_De_Pagos_Por_Año),"")</f>
        <v/>
      </c>
      <c r="J29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4" s="10" t="str">
        <f ca="1">IF(PaymentSchedule[[#This Row],[Nº. DE PAGO]]&lt;&gt;"",SUM(INDEX(PaymentSchedule[INTERÉS],1,1):PaymentSchedule[[#This Row],[INTERÉS]]),"")</f>
        <v/>
      </c>
    </row>
    <row r="295" spans="2:11" x14ac:dyDescent="0.25">
      <c r="B295" s="7" t="str">
        <f ca="1">IF(LoanIsGood,IF(ROW()-ROW(PaymentSchedule[[#Headers],[Nº. DE PAGO]])&gt;Numero_De_Pagos_Programados,"",ROW()-ROW(PaymentSchedule[[#Headers],[Nº. DE PAGO]])),"")</f>
        <v/>
      </c>
      <c r="C29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5" s="10" t="str">
        <f ca="1">IF(PaymentSchedule[[#This Row],[Nº. DE PAGO]]&lt;&gt;"",Pago_Programado,"")</f>
        <v/>
      </c>
      <c r="F29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5" s="10" t="str">
        <f ca="1">IF(PaymentSchedule[[#This Row],[Nº. DE PAGO]]&lt;&gt;"",PaymentSchedule[[#This Row],[IMPORTE TOTAL DEL PAGO]]-PaymentSchedule[[#This Row],[INTERÉS]],"")</f>
        <v/>
      </c>
      <c r="I295" s="10" t="str">
        <f ca="1">IF(PaymentSchedule[[#This Row],[Nº. DE PAGO]]&lt;&gt;"",PaymentSchedule[[#This Row],[SALDO INICIAL]]*(Tasa_De_Interes_Anual/Numero_De_Pagos_Por_Año),"")</f>
        <v/>
      </c>
      <c r="J29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5" s="10" t="str">
        <f ca="1">IF(PaymentSchedule[[#This Row],[Nº. DE PAGO]]&lt;&gt;"",SUM(INDEX(PaymentSchedule[INTERÉS],1,1):PaymentSchedule[[#This Row],[INTERÉS]]),"")</f>
        <v/>
      </c>
    </row>
    <row r="296" spans="2:11" x14ac:dyDescent="0.25">
      <c r="B296" s="7" t="str">
        <f ca="1">IF(LoanIsGood,IF(ROW()-ROW(PaymentSchedule[[#Headers],[Nº. DE PAGO]])&gt;Numero_De_Pagos_Programados,"",ROW()-ROW(PaymentSchedule[[#Headers],[Nº. DE PAGO]])),"")</f>
        <v/>
      </c>
      <c r="C29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6" s="10" t="str">
        <f ca="1">IF(PaymentSchedule[[#This Row],[Nº. DE PAGO]]&lt;&gt;"",Pago_Programado,"")</f>
        <v/>
      </c>
      <c r="F29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6" s="10" t="str">
        <f ca="1">IF(PaymentSchedule[[#This Row],[Nº. DE PAGO]]&lt;&gt;"",PaymentSchedule[[#This Row],[IMPORTE TOTAL DEL PAGO]]-PaymentSchedule[[#This Row],[INTERÉS]],"")</f>
        <v/>
      </c>
      <c r="I296" s="10" t="str">
        <f ca="1">IF(PaymentSchedule[[#This Row],[Nº. DE PAGO]]&lt;&gt;"",PaymentSchedule[[#This Row],[SALDO INICIAL]]*(Tasa_De_Interes_Anual/Numero_De_Pagos_Por_Año),"")</f>
        <v/>
      </c>
      <c r="J29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6" s="10" t="str">
        <f ca="1">IF(PaymentSchedule[[#This Row],[Nº. DE PAGO]]&lt;&gt;"",SUM(INDEX(PaymentSchedule[INTERÉS],1,1):PaymentSchedule[[#This Row],[INTERÉS]]),"")</f>
        <v/>
      </c>
    </row>
    <row r="297" spans="2:11" x14ac:dyDescent="0.25">
      <c r="B297" s="7" t="str">
        <f ca="1">IF(LoanIsGood,IF(ROW()-ROW(PaymentSchedule[[#Headers],[Nº. DE PAGO]])&gt;Numero_De_Pagos_Programados,"",ROW()-ROW(PaymentSchedule[[#Headers],[Nº. DE PAGO]])),"")</f>
        <v/>
      </c>
      <c r="C29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7" s="10" t="str">
        <f ca="1">IF(PaymentSchedule[[#This Row],[Nº. DE PAGO]]&lt;&gt;"",Pago_Programado,"")</f>
        <v/>
      </c>
      <c r="F29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7" s="10" t="str">
        <f ca="1">IF(PaymentSchedule[[#This Row],[Nº. DE PAGO]]&lt;&gt;"",PaymentSchedule[[#This Row],[IMPORTE TOTAL DEL PAGO]]-PaymentSchedule[[#This Row],[INTERÉS]],"")</f>
        <v/>
      </c>
      <c r="I297" s="10" t="str">
        <f ca="1">IF(PaymentSchedule[[#This Row],[Nº. DE PAGO]]&lt;&gt;"",PaymentSchedule[[#This Row],[SALDO INICIAL]]*(Tasa_De_Interes_Anual/Numero_De_Pagos_Por_Año),"")</f>
        <v/>
      </c>
      <c r="J29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7" s="10" t="str">
        <f ca="1">IF(PaymentSchedule[[#This Row],[Nº. DE PAGO]]&lt;&gt;"",SUM(INDEX(PaymentSchedule[INTERÉS],1,1):PaymentSchedule[[#This Row],[INTERÉS]]),"")</f>
        <v/>
      </c>
    </row>
    <row r="298" spans="2:11" x14ac:dyDescent="0.25">
      <c r="B298" s="7" t="str">
        <f ca="1">IF(LoanIsGood,IF(ROW()-ROW(PaymentSchedule[[#Headers],[Nº. DE PAGO]])&gt;Numero_De_Pagos_Programados,"",ROW()-ROW(PaymentSchedule[[#Headers],[Nº. DE PAGO]])),"")</f>
        <v/>
      </c>
      <c r="C29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8" s="10" t="str">
        <f ca="1">IF(PaymentSchedule[[#This Row],[Nº. DE PAGO]]&lt;&gt;"",Pago_Programado,"")</f>
        <v/>
      </c>
      <c r="F29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8" s="10" t="str">
        <f ca="1">IF(PaymentSchedule[[#This Row],[Nº. DE PAGO]]&lt;&gt;"",PaymentSchedule[[#This Row],[IMPORTE TOTAL DEL PAGO]]-PaymentSchedule[[#This Row],[INTERÉS]],"")</f>
        <v/>
      </c>
      <c r="I298" s="10" t="str">
        <f ca="1">IF(PaymentSchedule[[#This Row],[Nº. DE PAGO]]&lt;&gt;"",PaymentSchedule[[#This Row],[SALDO INICIAL]]*(Tasa_De_Interes_Anual/Numero_De_Pagos_Por_Año),"")</f>
        <v/>
      </c>
      <c r="J29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8" s="10" t="str">
        <f ca="1">IF(PaymentSchedule[[#This Row],[Nº. DE PAGO]]&lt;&gt;"",SUM(INDEX(PaymentSchedule[INTERÉS],1,1):PaymentSchedule[[#This Row],[INTERÉS]]),"")</f>
        <v/>
      </c>
    </row>
    <row r="299" spans="2:11" x14ac:dyDescent="0.25">
      <c r="B299" s="7" t="str">
        <f ca="1">IF(LoanIsGood,IF(ROW()-ROW(PaymentSchedule[[#Headers],[Nº. DE PAGO]])&gt;Numero_De_Pagos_Programados,"",ROW()-ROW(PaymentSchedule[[#Headers],[Nº. DE PAGO]])),"")</f>
        <v/>
      </c>
      <c r="C29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29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299" s="10" t="str">
        <f ca="1">IF(PaymentSchedule[[#This Row],[Nº. DE PAGO]]&lt;&gt;"",Pago_Programado,"")</f>
        <v/>
      </c>
      <c r="F29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29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299" s="10" t="str">
        <f ca="1">IF(PaymentSchedule[[#This Row],[Nº. DE PAGO]]&lt;&gt;"",PaymentSchedule[[#This Row],[IMPORTE TOTAL DEL PAGO]]-PaymentSchedule[[#This Row],[INTERÉS]],"")</f>
        <v/>
      </c>
      <c r="I299" s="10" t="str">
        <f ca="1">IF(PaymentSchedule[[#This Row],[Nº. DE PAGO]]&lt;&gt;"",PaymentSchedule[[#This Row],[SALDO INICIAL]]*(Tasa_De_Interes_Anual/Numero_De_Pagos_Por_Año),"")</f>
        <v/>
      </c>
      <c r="J29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299" s="10" t="str">
        <f ca="1">IF(PaymentSchedule[[#This Row],[Nº. DE PAGO]]&lt;&gt;"",SUM(INDEX(PaymentSchedule[INTERÉS],1,1):PaymentSchedule[[#This Row],[INTERÉS]]),"")</f>
        <v/>
      </c>
    </row>
    <row r="300" spans="2:11" x14ac:dyDescent="0.25">
      <c r="B300" s="7" t="str">
        <f ca="1">IF(LoanIsGood,IF(ROW()-ROW(PaymentSchedule[[#Headers],[Nº. DE PAGO]])&gt;Numero_De_Pagos_Programados,"",ROW()-ROW(PaymentSchedule[[#Headers],[Nº. DE PAGO]])),"")</f>
        <v/>
      </c>
      <c r="C30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0" s="10" t="str">
        <f ca="1">IF(PaymentSchedule[[#This Row],[Nº. DE PAGO]]&lt;&gt;"",Pago_Programado,"")</f>
        <v/>
      </c>
      <c r="F30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0" s="10" t="str">
        <f ca="1">IF(PaymentSchedule[[#This Row],[Nº. DE PAGO]]&lt;&gt;"",PaymentSchedule[[#This Row],[IMPORTE TOTAL DEL PAGO]]-PaymentSchedule[[#This Row],[INTERÉS]],"")</f>
        <v/>
      </c>
      <c r="I300" s="10" t="str">
        <f ca="1">IF(PaymentSchedule[[#This Row],[Nº. DE PAGO]]&lt;&gt;"",PaymentSchedule[[#This Row],[SALDO INICIAL]]*(Tasa_De_Interes_Anual/Numero_De_Pagos_Por_Año),"")</f>
        <v/>
      </c>
      <c r="J30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0" s="10" t="str">
        <f ca="1">IF(PaymentSchedule[[#This Row],[Nº. DE PAGO]]&lt;&gt;"",SUM(INDEX(PaymentSchedule[INTERÉS],1,1):PaymentSchedule[[#This Row],[INTERÉS]]),"")</f>
        <v/>
      </c>
    </row>
    <row r="301" spans="2:11" x14ac:dyDescent="0.25">
      <c r="B301" s="7" t="str">
        <f ca="1">IF(LoanIsGood,IF(ROW()-ROW(PaymentSchedule[[#Headers],[Nº. DE PAGO]])&gt;Numero_De_Pagos_Programados,"",ROW()-ROW(PaymentSchedule[[#Headers],[Nº. DE PAGO]])),"")</f>
        <v/>
      </c>
      <c r="C30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1" s="10" t="str">
        <f ca="1">IF(PaymentSchedule[[#This Row],[Nº. DE PAGO]]&lt;&gt;"",Pago_Programado,"")</f>
        <v/>
      </c>
      <c r="F30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1" s="10" t="str">
        <f ca="1">IF(PaymentSchedule[[#This Row],[Nº. DE PAGO]]&lt;&gt;"",PaymentSchedule[[#This Row],[IMPORTE TOTAL DEL PAGO]]-PaymentSchedule[[#This Row],[INTERÉS]],"")</f>
        <v/>
      </c>
      <c r="I301" s="10" t="str">
        <f ca="1">IF(PaymentSchedule[[#This Row],[Nº. DE PAGO]]&lt;&gt;"",PaymentSchedule[[#This Row],[SALDO INICIAL]]*(Tasa_De_Interes_Anual/Numero_De_Pagos_Por_Año),"")</f>
        <v/>
      </c>
      <c r="J30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1" s="10" t="str">
        <f ca="1">IF(PaymentSchedule[[#This Row],[Nº. DE PAGO]]&lt;&gt;"",SUM(INDEX(PaymentSchedule[INTERÉS],1,1):PaymentSchedule[[#This Row],[INTERÉS]]),"")</f>
        <v/>
      </c>
    </row>
    <row r="302" spans="2:11" x14ac:dyDescent="0.25">
      <c r="B302" s="7" t="str">
        <f ca="1">IF(LoanIsGood,IF(ROW()-ROW(PaymentSchedule[[#Headers],[Nº. DE PAGO]])&gt;Numero_De_Pagos_Programados,"",ROW()-ROW(PaymentSchedule[[#Headers],[Nº. DE PAGO]])),"")</f>
        <v/>
      </c>
      <c r="C30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2" s="10" t="str">
        <f ca="1">IF(PaymentSchedule[[#This Row],[Nº. DE PAGO]]&lt;&gt;"",Pago_Programado,"")</f>
        <v/>
      </c>
      <c r="F30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2" s="10" t="str">
        <f ca="1">IF(PaymentSchedule[[#This Row],[Nº. DE PAGO]]&lt;&gt;"",PaymentSchedule[[#This Row],[IMPORTE TOTAL DEL PAGO]]-PaymentSchedule[[#This Row],[INTERÉS]],"")</f>
        <v/>
      </c>
      <c r="I302" s="10" t="str">
        <f ca="1">IF(PaymentSchedule[[#This Row],[Nº. DE PAGO]]&lt;&gt;"",PaymentSchedule[[#This Row],[SALDO INICIAL]]*(Tasa_De_Interes_Anual/Numero_De_Pagos_Por_Año),"")</f>
        <v/>
      </c>
      <c r="J30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2" s="10" t="str">
        <f ca="1">IF(PaymentSchedule[[#This Row],[Nº. DE PAGO]]&lt;&gt;"",SUM(INDEX(PaymentSchedule[INTERÉS],1,1):PaymentSchedule[[#This Row],[INTERÉS]]),"")</f>
        <v/>
      </c>
    </row>
    <row r="303" spans="2:11" x14ac:dyDescent="0.25">
      <c r="B303" s="7" t="str">
        <f ca="1">IF(LoanIsGood,IF(ROW()-ROW(PaymentSchedule[[#Headers],[Nº. DE PAGO]])&gt;Numero_De_Pagos_Programados,"",ROW()-ROW(PaymentSchedule[[#Headers],[Nº. DE PAGO]])),"")</f>
        <v/>
      </c>
      <c r="C30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3" s="10" t="str">
        <f ca="1">IF(PaymentSchedule[[#This Row],[Nº. DE PAGO]]&lt;&gt;"",Pago_Programado,"")</f>
        <v/>
      </c>
      <c r="F30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3" s="10" t="str">
        <f ca="1">IF(PaymentSchedule[[#This Row],[Nº. DE PAGO]]&lt;&gt;"",PaymentSchedule[[#This Row],[IMPORTE TOTAL DEL PAGO]]-PaymentSchedule[[#This Row],[INTERÉS]],"")</f>
        <v/>
      </c>
      <c r="I303" s="10" t="str">
        <f ca="1">IF(PaymentSchedule[[#This Row],[Nº. DE PAGO]]&lt;&gt;"",PaymentSchedule[[#This Row],[SALDO INICIAL]]*(Tasa_De_Interes_Anual/Numero_De_Pagos_Por_Año),"")</f>
        <v/>
      </c>
      <c r="J30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3" s="10" t="str">
        <f ca="1">IF(PaymentSchedule[[#This Row],[Nº. DE PAGO]]&lt;&gt;"",SUM(INDEX(PaymentSchedule[INTERÉS],1,1):PaymentSchedule[[#This Row],[INTERÉS]]),"")</f>
        <v/>
      </c>
    </row>
    <row r="304" spans="2:11" x14ac:dyDescent="0.25">
      <c r="B304" s="7" t="str">
        <f ca="1">IF(LoanIsGood,IF(ROW()-ROW(PaymentSchedule[[#Headers],[Nº. DE PAGO]])&gt;Numero_De_Pagos_Programados,"",ROW()-ROW(PaymentSchedule[[#Headers],[Nº. DE PAGO]])),"")</f>
        <v/>
      </c>
      <c r="C30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4" s="10" t="str">
        <f ca="1">IF(PaymentSchedule[[#This Row],[Nº. DE PAGO]]&lt;&gt;"",Pago_Programado,"")</f>
        <v/>
      </c>
      <c r="F30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4" s="10" t="str">
        <f ca="1">IF(PaymentSchedule[[#This Row],[Nº. DE PAGO]]&lt;&gt;"",PaymentSchedule[[#This Row],[IMPORTE TOTAL DEL PAGO]]-PaymentSchedule[[#This Row],[INTERÉS]],"")</f>
        <v/>
      </c>
      <c r="I304" s="10" t="str">
        <f ca="1">IF(PaymentSchedule[[#This Row],[Nº. DE PAGO]]&lt;&gt;"",PaymentSchedule[[#This Row],[SALDO INICIAL]]*(Tasa_De_Interes_Anual/Numero_De_Pagos_Por_Año),"")</f>
        <v/>
      </c>
      <c r="J30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4" s="10" t="str">
        <f ca="1">IF(PaymentSchedule[[#This Row],[Nº. DE PAGO]]&lt;&gt;"",SUM(INDEX(PaymentSchedule[INTERÉS],1,1):PaymentSchedule[[#This Row],[INTERÉS]]),"")</f>
        <v/>
      </c>
    </row>
    <row r="305" spans="2:11" x14ac:dyDescent="0.25">
      <c r="B305" s="7" t="str">
        <f ca="1">IF(LoanIsGood,IF(ROW()-ROW(PaymentSchedule[[#Headers],[Nº. DE PAGO]])&gt;Numero_De_Pagos_Programados,"",ROW()-ROW(PaymentSchedule[[#Headers],[Nº. DE PAGO]])),"")</f>
        <v/>
      </c>
      <c r="C30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5" s="10" t="str">
        <f ca="1">IF(PaymentSchedule[[#This Row],[Nº. DE PAGO]]&lt;&gt;"",Pago_Programado,"")</f>
        <v/>
      </c>
      <c r="F30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5" s="10" t="str">
        <f ca="1">IF(PaymentSchedule[[#This Row],[Nº. DE PAGO]]&lt;&gt;"",PaymentSchedule[[#This Row],[IMPORTE TOTAL DEL PAGO]]-PaymentSchedule[[#This Row],[INTERÉS]],"")</f>
        <v/>
      </c>
      <c r="I305" s="10" t="str">
        <f ca="1">IF(PaymentSchedule[[#This Row],[Nº. DE PAGO]]&lt;&gt;"",PaymentSchedule[[#This Row],[SALDO INICIAL]]*(Tasa_De_Interes_Anual/Numero_De_Pagos_Por_Año),"")</f>
        <v/>
      </c>
      <c r="J30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5" s="10" t="str">
        <f ca="1">IF(PaymentSchedule[[#This Row],[Nº. DE PAGO]]&lt;&gt;"",SUM(INDEX(PaymentSchedule[INTERÉS],1,1):PaymentSchedule[[#This Row],[INTERÉS]]),"")</f>
        <v/>
      </c>
    </row>
    <row r="306" spans="2:11" x14ac:dyDescent="0.25">
      <c r="B306" s="7" t="str">
        <f ca="1">IF(LoanIsGood,IF(ROW()-ROW(PaymentSchedule[[#Headers],[Nº. DE PAGO]])&gt;Numero_De_Pagos_Programados,"",ROW()-ROW(PaymentSchedule[[#Headers],[Nº. DE PAGO]])),"")</f>
        <v/>
      </c>
      <c r="C30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6" s="10" t="str">
        <f ca="1">IF(PaymentSchedule[[#This Row],[Nº. DE PAGO]]&lt;&gt;"",Pago_Programado,"")</f>
        <v/>
      </c>
      <c r="F30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6" s="10" t="str">
        <f ca="1">IF(PaymentSchedule[[#This Row],[Nº. DE PAGO]]&lt;&gt;"",PaymentSchedule[[#This Row],[IMPORTE TOTAL DEL PAGO]]-PaymentSchedule[[#This Row],[INTERÉS]],"")</f>
        <v/>
      </c>
      <c r="I306" s="10" t="str">
        <f ca="1">IF(PaymentSchedule[[#This Row],[Nº. DE PAGO]]&lt;&gt;"",PaymentSchedule[[#This Row],[SALDO INICIAL]]*(Tasa_De_Interes_Anual/Numero_De_Pagos_Por_Año),"")</f>
        <v/>
      </c>
      <c r="J30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6" s="10" t="str">
        <f ca="1">IF(PaymentSchedule[[#This Row],[Nº. DE PAGO]]&lt;&gt;"",SUM(INDEX(PaymentSchedule[INTERÉS],1,1):PaymentSchedule[[#This Row],[INTERÉS]]),"")</f>
        <v/>
      </c>
    </row>
    <row r="307" spans="2:11" x14ac:dyDescent="0.25">
      <c r="B307" s="7" t="str">
        <f ca="1">IF(LoanIsGood,IF(ROW()-ROW(PaymentSchedule[[#Headers],[Nº. DE PAGO]])&gt;Numero_De_Pagos_Programados,"",ROW()-ROW(PaymentSchedule[[#Headers],[Nº. DE PAGO]])),"")</f>
        <v/>
      </c>
      <c r="C30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7" s="10" t="str">
        <f ca="1">IF(PaymentSchedule[[#This Row],[Nº. DE PAGO]]&lt;&gt;"",Pago_Programado,"")</f>
        <v/>
      </c>
      <c r="F30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7" s="10" t="str">
        <f ca="1">IF(PaymentSchedule[[#This Row],[Nº. DE PAGO]]&lt;&gt;"",PaymentSchedule[[#This Row],[IMPORTE TOTAL DEL PAGO]]-PaymentSchedule[[#This Row],[INTERÉS]],"")</f>
        <v/>
      </c>
      <c r="I307" s="10" t="str">
        <f ca="1">IF(PaymentSchedule[[#This Row],[Nº. DE PAGO]]&lt;&gt;"",PaymentSchedule[[#This Row],[SALDO INICIAL]]*(Tasa_De_Interes_Anual/Numero_De_Pagos_Por_Año),"")</f>
        <v/>
      </c>
      <c r="J30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7" s="10" t="str">
        <f ca="1">IF(PaymentSchedule[[#This Row],[Nº. DE PAGO]]&lt;&gt;"",SUM(INDEX(PaymentSchedule[INTERÉS],1,1):PaymentSchedule[[#This Row],[INTERÉS]]),"")</f>
        <v/>
      </c>
    </row>
    <row r="308" spans="2:11" x14ac:dyDescent="0.25">
      <c r="B308" s="7" t="str">
        <f ca="1">IF(LoanIsGood,IF(ROW()-ROW(PaymentSchedule[[#Headers],[Nº. DE PAGO]])&gt;Numero_De_Pagos_Programados,"",ROW()-ROW(PaymentSchedule[[#Headers],[Nº. DE PAGO]])),"")</f>
        <v/>
      </c>
      <c r="C30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8" s="10" t="str">
        <f ca="1">IF(PaymentSchedule[[#This Row],[Nº. DE PAGO]]&lt;&gt;"",Pago_Programado,"")</f>
        <v/>
      </c>
      <c r="F30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8" s="10" t="str">
        <f ca="1">IF(PaymentSchedule[[#This Row],[Nº. DE PAGO]]&lt;&gt;"",PaymentSchedule[[#This Row],[IMPORTE TOTAL DEL PAGO]]-PaymentSchedule[[#This Row],[INTERÉS]],"")</f>
        <v/>
      </c>
      <c r="I308" s="10" t="str">
        <f ca="1">IF(PaymentSchedule[[#This Row],[Nº. DE PAGO]]&lt;&gt;"",PaymentSchedule[[#This Row],[SALDO INICIAL]]*(Tasa_De_Interes_Anual/Numero_De_Pagos_Por_Año),"")</f>
        <v/>
      </c>
      <c r="J30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8" s="10" t="str">
        <f ca="1">IF(PaymentSchedule[[#This Row],[Nº. DE PAGO]]&lt;&gt;"",SUM(INDEX(PaymentSchedule[INTERÉS],1,1):PaymentSchedule[[#This Row],[INTERÉS]]),"")</f>
        <v/>
      </c>
    </row>
    <row r="309" spans="2:11" x14ac:dyDescent="0.25">
      <c r="B309" s="7" t="str">
        <f ca="1">IF(LoanIsGood,IF(ROW()-ROW(PaymentSchedule[[#Headers],[Nº. DE PAGO]])&gt;Numero_De_Pagos_Programados,"",ROW()-ROW(PaymentSchedule[[#Headers],[Nº. DE PAGO]])),"")</f>
        <v/>
      </c>
      <c r="C30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0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09" s="10" t="str">
        <f ca="1">IF(PaymentSchedule[[#This Row],[Nº. DE PAGO]]&lt;&gt;"",Pago_Programado,"")</f>
        <v/>
      </c>
      <c r="F30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0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09" s="10" t="str">
        <f ca="1">IF(PaymentSchedule[[#This Row],[Nº. DE PAGO]]&lt;&gt;"",PaymentSchedule[[#This Row],[IMPORTE TOTAL DEL PAGO]]-PaymentSchedule[[#This Row],[INTERÉS]],"")</f>
        <v/>
      </c>
      <c r="I309" s="10" t="str">
        <f ca="1">IF(PaymentSchedule[[#This Row],[Nº. DE PAGO]]&lt;&gt;"",PaymentSchedule[[#This Row],[SALDO INICIAL]]*(Tasa_De_Interes_Anual/Numero_De_Pagos_Por_Año),"")</f>
        <v/>
      </c>
      <c r="J30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09" s="10" t="str">
        <f ca="1">IF(PaymentSchedule[[#This Row],[Nº. DE PAGO]]&lt;&gt;"",SUM(INDEX(PaymentSchedule[INTERÉS],1,1):PaymentSchedule[[#This Row],[INTERÉS]]),"")</f>
        <v/>
      </c>
    </row>
    <row r="310" spans="2:11" x14ac:dyDescent="0.25">
      <c r="B310" s="7" t="str">
        <f ca="1">IF(LoanIsGood,IF(ROW()-ROW(PaymentSchedule[[#Headers],[Nº. DE PAGO]])&gt;Numero_De_Pagos_Programados,"",ROW()-ROW(PaymentSchedule[[#Headers],[Nº. DE PAGO]])),"")</f>
        <v/>
      </c>
      <c r="C31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0" s="10" t="str">
        <f ca="1">IF(PaymentSchedule[[#This Row],[Nº. DE PAGO]]&lt;&gt;"",Pago_Programado,"")</f>
        <v/>
      </c>
      <c r="F31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0" s="10" t="str">
        <f ca="1">IF(PaymentSchedule[[#This Row],[Nº. DE PAGO]]&lt;&gt;"",PaymentSchedule[[#This Row],[IMPORTE TOTAL DEL PAGO]]-PaymentSchedule[[#This Row],[INTERÉS]],"")</f>
        <v/>
      </c>
      <c r="I310" s="10" t="str">
        <f ca="1">IF(PaymentSchedule[[#This Row],[Nº. DE PAGO]]&lt;&gt;"",PaymentSchedule[[#This Row],[SALDO INICIAL]]*(Tasa_De_Interes_Anual/Numero_De_Pagos_Por_Año),"")</f>
        <v/>
      </c>
      <c r="J31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0" s="10" t="str">
        <f ca="1">IF(PaymentSchedule[[#This Row],[Nº. DE PAGO]]&lt;&gt;"",SUM(INDEX(PaymentSchedule[INTERÉS],1,1):PaymentSchedule[[#This Row],[INTERÉS]]),"")</f>
        <v/>
      </c>
    </row>
    <row r="311" spans="2:11" x14ac:dyDescent="0.25">
      <c r="B311" s="7" t="str">
        <f ca="1">IF(LoanIsGood,IF(ROW()-ROW(PaymentSchedule[[#Headers],[Nº. DE PAGO]])&gt;Numero_De_Pagos_Programados,"",ROW()-ROW(PaymentSchedule[[#Headers],[Nº. DE PAGO]])),"")</f>
        <v/>
      </c>
      <c r="C31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1" s="10" t="str">
        <f ca="1">IF(PaymentSchedule[[#This Row],[Nº. DE PAGO]]&lt;&gt;"",Pago_Programado,"")</f>
        <v/>
      </c>
      <c r="F31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1" s="10" t="str">
        <f ca="1">IF(PaymentSchedule[[#This Row],[Nº. DE PAGO]]&lt;&gt;"",PaymentSchedule[[#This Row],[IMPORTE TOTAL DEL PAGO]]-PaymentSchedule[[#This Row],[INTERÉS]],"")</f>
        <v/>
      </c>
      <c r="I311" s="10" t="str">
        <f ca="1">IF(PaymentSchedule[[#This Row],[Nº. DE PAGO]]&lt;&gt;"",PaymentSchedule[[#This Row],[SALDO INICIAL]]*(Tasa_De_Interes_Anual/Numero_De_Pagos_Por_Año),"")</f>
        <v/>
      </c>
      <c r="J31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1" s="10" t="str">
        <f ca="1">IF(PaymentSchedule[[#This Row],[Nº. DE PAGO]]&lt;&gt;"",SUM(INDEX(PaymentSchedule[INTERÉS],1,1):PaymentSchedule[[#This Row],[INTERÉS]]),"")</f>
        <v/>
      </c>
    </row>
    <row r="312" spans="2:11" x14ac:dyDescent="0.25">
      <c r="B312" s="7" t="str">
        <f ca="1">IF(LoanIsGood,IF(ROW()-ROW(PaymentSchedule[[#Headers],[Nº. DE PAGO]])&gt;Numero_De_Pagos_Programados,"",ROW()-ROW(PaymentSchedule[[#Headers],[Nº. DE PAGO]])),"")</f>
        <v/>
      </c>
      <c r="C31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2" s="10" t="str">
        <f ca="1">IF(PaymentSchedule[[#This Row],[Nº. DE PAGO]]&lt;&gt;"",Pago_Programado,"")</f>
        <v/>
      </c>
      <c r="F31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2" s="10" t="str">
        <f ca="1">IF(PaymentSchedule[[#This Row],[Nº. DE PAGO]]&lt;&gt;"",PaymentSchedule[[#This Row],[IMPORTE TOTAL DEL PAGO]]-PaymentSchedule[[#This Row],[INTERÉS]],"")</f>
        <v/>
      </c>
      <c r="I312" s="10" t="str">
        <f ca="1">IF(PaymentSchedule[[#This Row],[Nº. DE PAGO]]&lt;&gt;"",PaymentSchedule[[#This Row],[SALDO INICIAL]]*(Tasa_De_Interes_Anual/Numero_De_Pagos_Por_Año),"")</f>
        <v/>
      </c>
      <c r="J31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2" s="10" t="str">
        <f ca="1">IF(PaymentSchedule[[#This Row],[Nº. DE PAGO]]&lt;&gt;"",SUM(INDEX(PaymentSchedule[INTERÉS],1,1):PaymentSchedule[[#This Row],[INTERÉS]]),"")</f>
        <v/>
      </c>
    </row>
    <row r="313" spans="2:11" x14ac:dyDescent="0.25">
      <c r="B313" s="7" t="str">
        <f ca="1">IF(LoanIsGood,IF(ROW()-ROW(PaymentSchedule[[#Headers],[Nº. DE PAGO]])&gt;Numero_De_Pagos_Programados,"",ROW()-ROW(PaymentSchedule[[#Headers],[Nº. DE PAGO]])),"")</f>
        <v/>
      </c>
      <c r="C31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3" s="10" t="str">
        <f ca="1">IF(PaymentSchedule[[#This Row],[Nº. DE PAGO]]&lt;&gt;"",Pago_Programado,"")</f>
        <v/>
      </c>
      <c r="F31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3" s="10" t="str">
        <f ca="1">IF(PaymentSchedule[[#This Row],[Nº. DE PAGO]]&lt;&gt;"",PaymentSchedule[[#This Row],[IMPORTE TOTAL DEL PAGO]]-PaymentSchedule[[#This Row],[INTERÉS]],"")</f>
        <v/>
      </c>
      <c r="I313" s="10" t="str">
        <f ca="1">IF(PaymentSchedule[[#This Row],[Nº. DE PAGO]]&lt;&gt;"",PaymentSchedule[[#This Row],[SALDO INICIAL]]*(Tasa_De_Interes_Anual/Numero_De_Pagos_Por_Año),"")</f>
        <v/>
      </c>
      <c r="J31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3" s="10" t="str">
        <f ca="1">IF(PaymentSchedule[[#This Row],[Nº. DE PAGO]]&lt;&gt;"",SUM(INDEX(PaymentSchedule[INTERÉS],1,1):PaymentSchedule[[#This Row],[INTERÉS]]),"")</f>
        <v/>
      </c>
    </row>
    <row r="314" spans="2:11" x14ac:dyDescent="0.25">
      <c r="B314" s="7" t="str">
        <f ca="1">IF(LoanIsGood,IF(ROW()-ROW(PaymentSchedule[[#Headers],[Nº. DE PAGO]])&gt;Numero_De_Pagos_Programados,"",ROW()-ROW(PaymentSchedule[[#Headers],[Nº. DE PAGO]])),"")</f>
        <v/>
      </c>
      <c r="C31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4" s="10" t="str">
        <f ca="1">IF(PaymentSchedule[[#This Row],[Nº. DE PAGO]]&lt;&gt;"",Pago_Programado,"")</f>
        <v/>
      </c>
      <c r="F31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4" s="10" t="str">
        <f ca="1">IF(PaymentSchedule[[#This Row],[Nº. DE PAGO]]&lt;&gt;"",PaymentSchedule[[#This Row],[IMPORTE TOTAL DEL PAGO]]-PaymentSchedule[[#This Row],[INTERÉS]],"")</f>
        <v/>
      </c>
      <c r="I314" s="10" t="str">
        <f ca="1">IF(PaymentSchedule[[#This Row],[Nº. DE PAGO]]&lt;&gt;"",PaymentSchedule[[#This Row],[SALDO INICIAL]]*(Tasa_De_Interes_Anual/Numero_De_Pagos_Por_Año),"")</f>
        <v/>
      </c>
      <c r="J31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4" s="10" t="str">
        <f ca="1">IF(PaymentSchedule[[#This Row],[Nº. DE PAGO]]&lt;&gt;"",SUM(INDEX(PaymentSchedule[INTERÉS],1,1):PaymentSchedule[[#This Row],[INTERÉS]]),"")</f>
        <v/>
      </c>
    </row>
    <row r="315" spans="2:11" x14ac:dyDescent="0.25">
      <c r="B315" s="7" t="str">
        <f ca="1">IF(LoanIsGood,IF(ROW()-ROW(PaymentSchedule[[#Headers],[Nº. DE PAGO]])&gt;Numero_De_Pagos_Programados,"",ROW()-ROW(PaymentSchedule[[#Headers],[Nº. DE PAGO]])),"")</f>
        <v/>
      </c>
      <c r="C31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5" s="10" t="str">
        <f ca="1">IF(PaymentSchedule[[#This Row],[Nº. DE PAGO]]&lt;&gt;"",Pago_Programado,"")</f>
        <v/>
      </c>
      <c r="F31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5" s="10" t="str">
        <f ca="1">IF(PaymentSchedule[[#This Row],[Nº. DE PAGO]]&lt;&gt;"",PaymentSchedule[[#This Row],[IMPORTE TOTAL DEL PAGO]]-PaymentSchedule[[#This Row],[INTERÉS]],"")</f>
        <v/>
      </c>
      <c r="I315" s="10" t="str">
        <f ca="1">IF(PaymentSchedule[[#This Row],[Nº. DE PAGO]]&lt;&gt;"",PaymentSchedule[[#This Row],[SALDO INICIAL]]*(Tasa_De_Interes_Anual/Numero_De_Pagos_Por_Año),"")</f>
        <v/>
      </c>
      <c r="J31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5" s="10" t="str">
        <f ca="1">IF(PaymentSchedule[[#This Row],[Nº. DE PAGO]]&lt;&gt;"",SUM(INDEX(PaymentSchedule[INTERÉS],1,1):PaymentSchedule[[#This Row],[INTERÉS]]),"")</f>
        <v/>
      </c>
    </row>
    <row r="316" spans="2:11" x14ac:dyDescent="0.25">
      <c r="B316" s="7" t="str">
        <f ca="1">IF(LoanIsGood,IF(ROW()-ROW(PaymentSchedule[[#Headers],[Nº. DE PAGO]])&gt;Numero_De_Pagos_Programados,"",ROW()-ROW(PaymentSchedule[[#Headers],[Nº. DE PAGO]])),"")</f>
        <v/>
      </c>
      <c r="C31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6" s="10" t="str">
        <f ca="1">IF(PaymentSchedule[[#This Row],[Nº. DE PAGO]]&lt;&gt;"",Pago_Programado,"")</f>
        <v/>
      </c>
      <c r="F31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6" s="10" t="str">
        <f ca="1">IF(PaymentSchedule[[#This Row],[Nº. DE PAGO]]&lt;&gt;"",PaymentSchedule[[#This Row],[IMPORTE TOTAL DEL PAGO]]-PaymentSchedule[[#This Row],[INTERÉS]],"")</f>
        <v/>
      </c>
      <c r="I316" s="10" t="str">
        <f ca="1">IF(PaymentSchedule[[#This Row],[Nº. DE PAGO]]&lt;&gt;"",PaymentSchedule[[#This Row],[SALDO INICIAL]]*(Tasa_De_Interes_Anual/Numero_De_Pagos_Por_Año),"")</f>
        <v/>
      </c>
      <c r="J31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6" s="10" t="str">
        <f ca="1">IF(PaymentSchedule[[#This Row],[Nº. DE PAGO]]&lt;&gt;"",SUM(INDEX(PaymentSchedule[INTERÉS],1,1):PaymentSchedule[[#This Row],[INTERÉS]]),"")</f>
        <v/>
      </c>
    </row>
    <row r="317" spans="2:11" x14ac:dyDescent="0.25">
      <c r="B317" s="7" t="str">
        <f ca="1">IF(LoanIsGood,IF(ROW()-ROW(PaymentSchedule[[#Headers],[Nº. DE PAGO]])&gt;Numero_De_Pagos_Programados,"",ROW()-ROW(PaymentSchedule[[#Headers],[Nº. DE PAGO]])),"")</f>
        <v/>
      </c>
      <c r="C31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7" s="10" t="str">
        <f ca="1">IF(PaymentSchedule[[#This Row],[Nº. DE PAGO]]&lt;&gt;"",Pago_Programado,"")</f>
        <v/>
      </c>
      <c r="F31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7" s="10" t="str">
        <f ca="1">IF(PaymentSchedule[[#This Row],[Nº. DE PAGO]]&lt;&gt;"",PaymentSchedule[[#This Row],[IMPORTE TOTAL DEL PAGO]]-PaymentSchedule[[#This Row],[INTERÉS]],"")</f>
        <v/>
      </c>
      <c r="I317" s="10" t="str">
        <f ca="1">IF(PaymentSchedule[[#This Row],[Nº. DE PAGO]]&lt;&gt;"",PaymentSchedule[[#This Row],[SALDO INICIAL]]*(Tasa_De_Interes_Anual/Numero_De_Pagos_Por_Año),"")</f>
        <v/>
      </c>
      <c r="J31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7" s="10" t="str">
        <f ca="1">IF(PaymentSchedule[[#This Row],[Nº. DE PAGO]]&lt;&gt;"",SUM(INDEX(PaymentSchedule[INTERÉS],1,1):PaymentSchedule[[#This Row],[INTERÉS]]),"")</f>
        <v/>
      </c>
    </row>
    <row r="318" spans="2:11" x14ac:dyDescent="0.25">
      <c r="B318" s="7" t="str">
        <f ca="1">IF(LoanIsGood,IF(ROW()-ROW(PaymentSchedule[[#Headers],[Nº. DE PAGO]])&gt;Numero_De_Pagos_Programados,"",ROW()-ROW(PaymentSchedule[[#Headers],[Nº. DE PAGO]])),"")</f>
        <v/>
      </c>
      <c r="C31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8" s="10" t="str">
        <f ca="1">IF(PaymentSchedule[[#This Row],[Nº. DE PAGO]]&lt;&gt;"",Pago_Programado,"")</f>
        <v/>
      </c>
      <c r="F31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8" s="10" t="str">
        <f ca="1">IF(PaymentSchedule[[#This Row],[Nº. DE PAGO]]&lt;&gt;"",PaymentSchedule[[#This Row],[IMPORTE TOTAL DEL PAGO]]-PaymentSchedule[[#This Row],[INTERÉS]],"")</f>
        <v/>
      </c>
      <c r="I318" s="10" t="str">
        <f ca="1">IF(PaymentSchedule[[#This Row],[Nº. DE PAGO]]&lt;&gt;"",PaymentSchedule[[#This Row],[SALDO INICIAL]]*(Tasa_De_Interes_Anual/Numero_De_Pagos_Por_Año),"")</f>
        <v/>
      </c>
      <c r="J31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8" s="10" t="str">
        <f ca="1">IF(PaymentSchedule[[#This Row],[Nº. DE PAGO]]&lt;&gt;"",SUM(INDEX(PaymentSchedule[INTERÉS],1,1):PaymentSchedule[[#This Row],[INTERÉS]]),"")</f>
        <v/>
      </c>
    </row>
    <row r="319" spans="2:11" x14ac:dyDescent="0.25">
      <c r="B319" s="7" t="str">
        <f ca="1">IF(LoanIsGood,IF(ROW()-ROW(PaymentSchedule[[#Headers],[Nº. DE PAGO]])&gt;Numero_De_Pagos_Programados,"",ROW()-ROW(PaymentSchedule[[#Headers],[Nº. DE PAGO]])),"")</f>
        <v/>
      </c>
      <c r="C31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1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19" s="10" t="str">
        <f ca="1">IF(PaymentSchedule[[#This Row],[Nº. DE PAGO]]&lt;&gt;"",Pago_Programado,"")</f>
        <v/>
      </c>
      <c r="F31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1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19" s="10" t="str">
        <f ca="1">IF(PaymentSchedule[[#This Row],[Nº. DE PAGO]]&lt;&gt;"",PaymentSchedule[[#This Row],[IMPORTE TOTAL DEL PAGO]]-PaymentSchedule[[#This Row],[INTERÉS]],"")</f>
        <v/>
      </c>
      <c r="I319" s="10" t="str">
        <f ca="1">IF(PaymentSchedule[[#This Row],[Nº. DE PAGO]]&lt;&gt;"",PaymentSchedule[[#This Row],[SALDO INICIAL]]*(Tasa_De_Interes_Anual/Numero_De_Pagos_Por_Año),"")</f>
        <v/>
      </c>
      <c r="J31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19" s="10" t="str">
        <f ca="1">IF(PaymentSchedule[[#This Row],[Nº. DE PAGO]]&lt;&gt;"",SUM(INDEX(PaymentSchedule[INTERÉS],1,1):PaymentSchedule[[#This Row],[INTERÉS]]),"")</f>
        <v/>
      </c>
    </row>
    <row r="320" spans="2:11" x14ac:dyDescent="0.25">
      <c r="B320" s="7" t="str">
        <f ca="1">IF(LoanIsGood,IF(ROW()-ROW(PaymentSchedule[[#Headers],[Nº. DE PAGO]])&gt;Numero_De_Pagos_Programados,"",ROW()-ROW(PaymentSchedule[[#Headers],[Nº. DE PAGO]])),"")</f>
        <v/>
      </c>
      <c r="C32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0" s="10" t="str">
        <f ca="1">IF(PaymentSchedule[[#This Row],[Nº. DE PAGO]]&lt;&gt;"",Pago_Programado,"")</f>
        <v/>
      </c>
      <c r="F32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0" s="10" t="str">
        <f ca="1">IF(PaymentSchedule[[#This Row],[Nº. DE PAGO]]&lt;&gt;"",PaymentSchedule[[#This Row],[IMPORTE TOTAL DEL PAGO]]-PaymentSchedule[[#This Row],[INTERÉS]],"")</f>
        <v/>
      </c>
      <c r="I320" s="10" t="str">
        <f ca="1">IF(PaymentSchedule[[#This Row],[Nº. DE PAGO]]&lt;&gt;"",PaymentSchedule[[#This Row],[SALDO INICIAL]]*(Tasa_De_Interes_Anual/Numero_De_Pagos_Por_Año),"")</f>
        <v/>
      </c>
      <c r="J32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0" s="10" t="str">
        <f ca="1">IF(PaymentSchedule[[#This Row],[Nº. DE PAGO]]&lt;&gt;"",SUM(INDEX(PaymentSchedule[INTERÉS],1,1):PaymentSchedule[[#This Row],[INTERÉS]]),"")</f>
        <v/>
      </c>
    </row>
    <row r="321" spans="2:11" x14ac:dyDescent="0.25">
      <c r="B321" s="7" t="str">
        <f ca="1">IF(LoanIsGood,IF(ROW()-ROW(PaymentSchedule[[#Headers],[Nº. DE PAGO]])&gt;Numero_De_Pagos_Programados,"",ROW()-ROW(PaymentSchedule[[#Headers],[Nº. DE PAGO]])),"")</f>
        <v/>
      </c>
      <c r="C32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1" s="10" t="str">
        <f ca="1">IF(PaymentSchedule[[#This Row],[Nº. DE PAGO]]&lt;&gt;"",Pago_Programado,"")</f>
        <v/>
      </c>
      <c r="F32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1" s="10" t="str">
        <f ca="1">IF(PaymentSchedule[[#This Row],[Nº. DE PAGO]]&lt;&gt;"",PaymentSchedule[[#This Row],[IMPORTE TOTAL DEL PAGO]]-PaymentSchedule[[#This Row],[INTERÉS]],"")</f>
        <v/>
      </c>
      <c r="I321" s="10" t="str">
        <f ca="1">IF(PaymentSchedule[[#This Row],[Nº. DE PAGO]]&lt;&gt;"",PaymentSchedule[[#This Row],[SALDO INICIAL]]*(Tasa_De_Interes_Anual/Numero_De_Pagos_Por_Año),"")</f>
        <v/>
      </c>
      <c r="J32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1" s="10" t="str">
        <f ca="1">IF(PaymentSchedule[[#This Row],[Nº. DE PAGO]]&lt;&gt;"",SUM(INDEX(PaymentSchedule[INTERÉS],1,1):PaymentSchedule[[#This Row],[INTERÉS]]),"")</f>
        <v/>
      </c>
    </row>
    <row r="322" spans="2:11" x14ac:dyDescent="0.25">
      <c r="B322" s="7" t="str">
        <f ca="1">IF(LoanIsGood,IF(ROW()-ROW(PaymentSchedule[[#Headers],[Nº. DE PAGO]])&gt;Numero_De_Pagos_Programados,"",ROW()-ROW(PaymentSchedule[[#Headers],[Nº. DE PAGO]])),"")</f>
        <v/>
      </c>
      <c r="C32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2" s="10" t="str">
        <f ca="1">IF(PaymentSchedule[[#This Row],[Nº. DE PAGO]]&lt;&gt;"",Pago_Programado,"")</f>
        <v/>
      </c>
      <c r="F32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2" s="10" t="str">
        <f ca="1">IF(PaymentSchedule[[#This Row],[Nº. DE PAGO]]&lt;&gt;"",PaymentSchedule[[#This Row],[IMPORTE TOTAL DEL PAGO]]-PaymentSchedule[[#This Row],[INTERÉS]],"")</f>
        <v/>
      </c>
      <c r="I322" s="10" t="str">
        <f ca="1">IF(PaymentSchedule[[#This Row],[Nº. DE PAGO]]&lt;&gt;"",PaymentSchedule[[#This Row],[SALDO INICIAL]]*(Tasa_De_Interes_Anual/Numero_De_Pagos_Por_Año),"")</f>
        <v/>
      </c>
      <c r="J32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2" s="10" t="str">
        <f ca="1">IF(PaymentSchedule[[#This Row],[Nº. DE PAGO]]&lt;&gt;"",SUM(INDEX(PaymentSchedule[INTERÉS],1,1):PaymentSchedule[[#This Row],[INTERÉS]]),"")</f>
        <v/>
      </c>
    </row>
    <row r="323" spans="2:11" x14ac:dyDescent="0.25">
      <c r="B323" s="7" t="str">
        <f ca="1">IF(LoanIsGood,IF(ROW()-ROW(PaymentSchedule[[#Headers],[Nº. DE PAGO]])&gt;Numero_De_Pagos_Programados,"",ROW()-ROW(PaymentSchedule[[#Headers],[Nº. DE PAGO]])),"")</f>
        <v/>
      </c>
      <c r="C32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3" s="10" t="str">
        <f ca="1">IF(PaymentSchedule[[#This Row],[Nº. DE PAGO]]&lt;&gt;"",Pago_Programado,"")</f>
        <v/>
      </c>
      <c r="F32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3" s="10" t="str">
        <f ca="1">IF(PaymentSchedule[[#This Row],[Nº. DE PAGO]]&lt;&gt;"",PaymentSchedule[[#This Row],[IMPORTE TOTAL DEL PAGO]]-PaymentSchedule[[#This Row],[INTERÉS]],"")</f>
        <v/>
      </c>
      <c r="I323" s="10" t="str">
        <f ca="1">IF(PaymentSchedule[[#This Row],[Nº. DE PAGO]]&lt;&gt;"",PaymentSchedule[[#This Row],[SALDO INICIAL]]*(Tasa_De_Interes_Anual/Numero_De_Pagos_Por_Año),"")</f>
        <v/>
      </c>
      <c r="J32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3" s="10" t="str">
        <f ca="1">IF(PaymentSchedule[[#This Row],[Nº. DE PAGO]]&lt;&gt;"",SUM(INDEX(PaymentSchedule[INTERÉS],1,1):PaymentSchedule[[#This Row],[INTERÉS]]),"")</f>
        <v/>
      </c>
    </row>
    <row r="324" spans="2:11" x14ac:dyDescent="0.25">
      <c r="B324" s="7" t="str">
        <f ca="1">IF(LoanIsGood,IF(ROW()-ROW(PaymentSchedule[[#Headers],[Nº. DE PAGO]])&gt;Numero_De_Pagos_Programados,"",ROW()-ROW(PaymentSchedule[[#Headers],[Nº. DE PAGO]])),"")</f>
        <v/>
      </c>
      <c r="C32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4" s="10" t="str">
        <f ca="1">IF(PaymentSchedule[[#This Row],[Nº. DE PAGO]]&lt;&gt;"",Pago_Programado,"")</f>
        <v/>
      </c>
      <c r="F32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4" s="10" t="str">
        <f ca="1">IF(PaymentSchedule[[#This Row],[Nº. DE PAGO]]&lt;&gt;"",PaymentSchedule[[#This Row],[IMPORTE TOTAL DEL PAGO]]-PaymentSchedule[[#This Row],[INTERÉS]],"")</f>
        <v/>
      </c>
      <c r="I324" s="10" t="str">
        <f ca="1">IF(PaymentSchedule[[#This Row],[Nº. DE PAGO]]&lt;&gt;"",PaymentSchedule[[#This Row],[SALDO INICIAL]]*(Tasa_De_Interes_Anual/Numero_De_Pagos_Por_Año),"")</f>
        <v/>
      </c>
      <c r="J32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4" s="10" t="str">
        <f ca="1">IF(PaymentSchedule[[#This Row],[Nº. DE PAGO]]&lt;&gt;"",SUM(INDEX(PaymentSchedule[INTERÉS],1,1):PaymentSchedule[[#This Row],[INTERÉS]]),"")</f>
        <v/>
      </c>
    </row>
    <row r="325" spans="2:11" x14ac:dyDescent="0.25">
      <c r="B325" s="7" t="str">
        <f ca="1">IF(LoanIsGood,IF(ROW()-ROW(PaymentSchedule[[#Headers],[Nº. DE PAGO]])&gt;Numero_De_Pagos_Programados,"",ROW()-ROW(PaymentSchedule[[#Headers],[Nº. DE PAGO]])),"")</f>
        <v/>
      </c>
      <c r="C32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5" s="10" t="str">
        <f ca="1">IF(PaymentSchedule[[#This Row],[Nº. DE PAGO]]&lt;&gt;"",Pago_Programado,"")</f>
        <v/>
      </c>
      <c r="F32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5" s="10" t="str">
        <f ca="1">IF(PaymentSchedule[[#This Row],[Nº. DE PAGO]]&lt;&gt;"",PaymentSchedule[[#This Row],[IMPORTE TOTAL DEL PAGO]]-PaymentSchedule[[#This Row],[INTERÉS]],"")</f>
        <v/>
      </c>
      <c r="I325" s="10" t="str">
        <f ca="1">IF(PaymentSchedule[[#This Row],[Nº. DE PAGO]]&lt;&gt;"",PaymentSchedule[[#This Row],[SALDO INICIAL]]*(Tasa_De_Interes_Anual/Numero_De_Pagos_Por_Año),"")</f>
        <v/>
      </c>
      <c r="J32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5" s="10" t="str">
        <f ca="1">IF(PaymentSchedule[[#This Row],[Nº. DE PAGO]]&lt;&gt;"",SUM(INDEX(PaymentSchedule[INTERÉS],1,1):PaymentSchedule[[#This Row],[INTERÉS]]),"")</f>
        <v/>
      </c>
    </row>
    <row r="326" spans="2:11" x14ac:dyDescent="0.25">
      <c r="B326" s="7" t="str">
        <f ca="1">IF(LoanIsGood,IF(ROW()-ROW(PaymentSchedule[[#Headers],[Nº. DE PAGO]])&gt;Numero_De_Pagos_Programados,"",ROW()-ROW(PaymentSchedule[[#Headers],[Nº. DE PAGO]])),"")</f>
        <v/>
      </c>
      <c r="C32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6" s="10" t="str">
        <f ca="1">IF(PaymentSchedule[[#This Row],[Nº. DE PAGO]]&lt;&gt;"",Pago_Programado,"")</f>
        <v/>
      </c>
      <c r="F32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6" s="10" t="str">
        <f ca="1">IF(PaymentSchedule[[#This Row],[Nº. DE PAGO]]&lt;&gt;"",PaymentSchedule[[#This Row],[IMPORTE TOTAL DEL PAGO]]-PaymentSchedule[[#This Row],[INTERÉS]],"")</f>
        <v/>
      </c>
      <c r="I326" s="10" t="str">
        <f ca="1">IF(PaymentSchedule[[#This Row],[Nº. DE PAGO]]&lt;&gt;"",PaymentSchedule[[#This Row],[SALDO INICIAL]]*(Tasa_De_Interes_Anual/Numero_De_Pagos_Por_Año),"")</f>
        <v/>
      </c>
      <c r="J32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6" s="10" t="str">
        <f ca="1">IF(PaymentSchedule[[#This Row],[Nº. DE PAGO]]&lt;&gt;"",SUM(INDEX(PaymentSchedule[INTERÉS],1,1):PaymentSchedule[[#This Row],[INTERÉS]]),"")</f>
        <v/>
      </c>
    </row>
    <row r="327" spans="2:11" x14ac:dyDescent="0.25">
      <c r="B327" s="7" t="str">
        <f ca="1">IF(LoanIsGood,IF(ROW()-ROW(PaymentSchedule[[#Headers],[Nº. DE PAGO]])&gt;Numero_De_Pagos_Programados,"",ROW()-ROW(PaymentSchedule[[#Headers],[Nº. DE PAGO]])),"")</f>
        <v/>
      </c>
      <c r="C32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7" s="10" t="str">
        <f ca="1">IF(PaymentSchedule[[#This Row],[Nº. DE PAGO]]&lt;&gt;"",Pago_Programado,"")</f>
        <v/>
      </c>
      <c r="F32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7" s="10" t="str">
        <f ca="1">IF(PaymentSchedule[[#This Row],[Nº. DE PAGO]]&lt;&gt;"",PaymentSchedule[[#This Row],[IMPORTE TOTAL DEL PAGO]]-PaymentSchedule[[#This Row],[INTERÉS]],"")</f>
        <v/>
      </c>
      <c r="I327" s="10" t="str">
        <f ca="1">IF(PaymentSchedule[[#This Row],[Nº. DE PAGO]]&lt;&gt;"",PaymentSchedule[[#This Row],[SALDO INICIAL]]*(Tasa_De_Interes_Anual/Numero_De_Pagos_Por_Año),"")</f>
        <v/>
      </c>
      <c r="J32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7" s="10" t="str">
        <f ca="1">IF(PaymentSchedule[[#This Row],[Nº. DE PAGO]]&lt;&gt;"",SUM(INDEX(PaymentSchedule[INTERÉS],1,1):PaymentSchedule[[#This Row],[INTERÉS]]),"")</f>
        <v/>
      </c>
    </row>
    <row r="328" spans="2:11" x14ac:dyDescent="0.25">
      <c r="B328" s="7" t="str">
        <f ca="1">IF(LoanIsGood,IF(ROW()-ROW(PaymentSchedule[[#Headers],[Nº. DE PAGO]])&gt;Numero_De_Pagos_Programados,"",ROW()-ROW(PaymentSchedule[[#Headers],[Nº. DE PAGO]])),"")</f>
        <v/>
      </c>
      <c r="C32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8" s="10" t="str">
        <f ca="1">IF(PaymentSchedule[[#This Row],[Nº. DE PAGO]]&lt;&gt;"",Pago_Programado,"")</f>
        <v/>
      </c>
      <c r="F32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8" s="10" t="str">
        <f ca="1">IF(PaymentSchedule[[#This Row],[Nº. DE PAGO]]&lt;&gt;"",PaymentSchedule[[#This Row],[IMPORTE TOTAL DEL PAGO]]-PaymentSchedule[[#This Row],[INTERÉS]],"")</f>
        <v/>
      </c>
      <c r="I328" s="10" t="str">
        <f ca="1">IF(PaymentSchedule[[#This Row],[Nº. DE PAGO]]&lt;&gt;"",PaymentSchedule[[#This Row],[SALDO INICIAL]]*(Tasa_De_Interes_Anual/Numero_De_Pagos_Por_Año),"")</f>
        <v/>
      </c>
      <c r="J32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8" s="10" t="str">
        <f ca="1">IF(PaymentSchedule[[#This Row],[Nº. DE PAGO]]&lt;&gt;"",SUM(INDEX(PaymentSchedule[INTERÉS],1,1):PaymentSchedule[[#This Row],[INTERÉS]]),"")</f>
        <v/>
      </c>
    </row>
    <row r="329" spans="2:11" x14ac:dyDescent="0.25">
      <c r="B329" s="7" t="str">
        <f ca="1">IF(LoanIsGood,IF(ROW()-ROW(PaymentSchedule[[#Headers],[Nº. DE PAGO]])&gt;Numero_De_Pagos_Programados,"",ROW()-ROW(PaymentSchedule[[#Headers],[Nº. DE PAGO]])),"")</f>
        <v/>
      </c>
      <c r="C32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2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29" s="10" t="str">
        <f ca="1">IF(PaymentSchedule[[#This Row],[Nº. DE PAGO]]&lt;&gt;"",Pago_Programado,"")</f>
        <v/>
      </c>
      <c r="F32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2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29" s="10" t="str">
        <f ca="1">IF(PaymentSchedule[[#This Row],[Nº. DE PAGO]]&lt;&gt;"",PaymentSchedule[[#This Row],[IMPORTE TOTAL DEL PAGO]]-PaymentSchedule[[#This Row],[INTERÉS]],"")</f>
        <v/>
      </c>
      <c r="I329" s="10" t="str">
        <f ca="1">IF(PaymentSchedule[[#This Row],[Nº. DE PAGO]]&lt;&gt;"",PaymentSchedule[[#This Row],[SALDO INICIAL]]*(Tasa_De_Interes_Anual/Numero_De_Pagos_Por_Año),"")</f>
        <v/>
      </c>
      <c r="J32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29" s="10" t="str">
        <f ca="1">IF(PaymentSchedule[[#This Row],[Nº. DE PAGO]]&lt;&gt;"",SUM(INDEX(PaymentSchedule[INTERÉS],1,1):PaymentSchedule[[#This Row],[INTERÉS]]),"")</f>
        <v/>
      </c>
    </row>
    <row r="330" spans="2:11" x14ac:dyDescent="0.25">
      <c r="B330" s="7" t="str">
        <f ca="1">IF(LoanIsGood,IF(ROW()-ROW(PaymentSchedule[[#Headers],[Nº. DE PAGO]])&gt;Numero_De_Pagos_Programados,"",ROW()-ROW(PaymentSchedule[[#Headers],[Nº. DE PAGO]])),"")</f>
        <v/>
      </c>
      <c r="C33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0" s="10" t="str">
        <f ca="1">IF(PaymentSchedule[[#This Row],[Nº. DE PAGO]]&lt;&gt;"",Pago_Programado,"")</f>
        <v/>
      </c>
      <c r="F33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0" s="10" t="str">
        <f ca="1">IF(PaymentSchedule[[#This Row],[Nº. DE PAGO]]&lt;&gt;"",PaymentSchedule[[#This Row],[IMPORTE TOTAL DEL PAGO]]-PaymentSchedule[[#This Row],[INTERÉS]],"")</f>
        <v/>
      </c>
      <c r="I330" s="10" t="str">
        <f ca="1">IF(PaymentSchedule[[#This Row],[Nº. DE PAGO]]&lt;&gt;"",PaymentSchedule[[#This Row],[SALDO INICIAL]]*(Tasa_De_Interes_Anual/Numero_De_Pagos_Por_Año),"")</f>
        <v/>
      </c>
      <c r="J33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0" s="10" t="str">
        <f ca="1">IF(PaymentSchedule[[#This Row],[Nº. DE PAGO]]&lt;&gt;"",SUM(INDEX(PaymentSchedule[INTERÉS],1,1):PaymentSchedule[[#This Row],[INTERÉS]]),"")</f>
        <v/>
      </c>
    </row>
    <row r="331" spans="2:11" x14ac:dyDescent="0.25">
      <c r="B331" s="7" t="str">
        <f ca="1">IF(LoanIsGood,IF(ROW()-ROW(PaymentSchedule[[#Headers],[Nº. DE PAGO]])&gt;Numero_De_Pagos_Programados,"",ROW()-ROW(PaymentSchedule[[#Headers],[Nº. DE PAGO]])),"")</f>
        <v/>
      </c>
      <c r="C33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1" s="10" t="str">
        <f ca="1">IF(PaymentSchedule[[#This Row],[Nº. DE PAGO]]&lt;&gt;"",Pago_Programado,"")</f>
        <v/>
      </c>
      <c r="F33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1" s="10" t="str">
        <f ca="1">IF(PaymentSchedule[[#This Row],[Nº. DE PAGO]]&lt;&gt;"",PaymentSchedule[[#This Row],[IMPORTE TOTAL DEL PAGO]]-PaymentSchedule[[#This Row],[INTERÉS]],"")</f>
        <v/>
      </c>
      <c r="I331" s="10" t="str">
        <f ca="1">IF(PaymentSchedule[[#This Row],[Nº. DE PAGO]]&lt;&gt;"",PaymentSchedule[[#This Row],[SALDO INICIAL]]*(Tasa_De_Interes_Anual/Numero_De_Pagos_Por_Año),"")</f>
        <v/>
      </c>
      <c r="J33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1" s="10" t="str">
        <f ca="1">IF(PaymentSchedule[[#This Row],[Nº. DE PAGO]]&lt;&gt;"",SUM(INDEX(PaymentSchedule[INTERÉS],1,1):PaymentSchedule[[#This Row],[INTERÉS]]),"")</f>
        <v/>
      </c>
    </row>
    <row r="332" spans="2:11" x14ac:dyDescent="0.25">
      <c r="B332" s="7" t="str">
        <f ca="1">IF(LoanIsGood,IF(ROW()-ROW(PaymentSchedule[[#Headers],[Nº. DE PAGO]])&gt;Numero_De_Pagos_Programados,"",ROW()-ROW(PaymentSchedule[[#Headers],[Nº. DE PAGO]])),"")</f>
        <v/>
      </c>
      <c r="C33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2" s="10" t="str">
        <f ca="1">IF(PaymentSchedule[[#This Row],[Nº. DE PAGO]]&lt;&gt;"",Pago_Programado,"")</f>
        <v/>
      </c>
      <c r="F33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2" s="10" t="str">
        <f ca="1">IF(PaymentSchedule[[#This Row],[Nº. DE PAGO]]&lt;&gt;"",PaymentSchedule[[#This Row],[IMPORTE TOTAL DEL PAGO]]-PaymentSchedule[[#This Row],[INTERÉS]],"")</f>
        <v/>
      </c>
      <c r="I332" s="10" t="str">
        <f ca="1">IF(PaymentSchedule[[#This Row],[Nº. DE PAGO]]&lt;&gt;"",PaymentSchedule[[#This Row],[SALDO INICIAL]]*(Tasa_De_Interes_Anual/Numero_De_Pagos_Por_Año),"")</f>
        <v/>
      </c>
      <c r="J33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2" s="10" t="str">
        <f ca="1">IF(PaymentSchedule[[#This Row],[Nº. DE PAGO]]&lt;&gt;"",SUM(INDEX(PaymentSchedule[INTERÉS],1,1):PaymentSchedule[[#This Row],[INTERÉS]]),"")</f>
        <v/>
      </c>
    </row>
    <row r="333" spans="2:11" x14ac:dyDescent="0.25">
      <c r="B333" s="7" t="str">
        <f ca="1">IF(LoanIsGood,IF(ROW()-ROW(PaymentSchedule[[#Headers],[Nº. DE PAGO]])&gt;Numero_De_Pagos_Programados,"",ROW()-ROW(PaymentSchedule[[#Headers],[Nº. DE PAGO]])),"")</f>
        <v/>
      </c>
      <c r="C33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3" s="10" t="str">
        <f ca="1">IF(PaymentSchedule[[#This Row],[Nº. DE PAGO]]&lt;&gt;"",Pago_Programado,"")</f>
        <v/>
      </c>
      <c r="F33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3" s="10" t="str">
        <f ca="1">IF(PaymentSchedule[[#This Row],[Nº. DE PAGO]]&lt;&gt;"",PaymentSchedule[[#This Row],[IMPORTE TOTAL DEL PAGO]]-PaymentSchedule[[#This Row],[INTERÉS]],"")</f>
        <v/>
      </c>
      <c r="I333" s="10" t="str">
        <f ca="1">IF(PaymentSchedule[[#This Row],[Nº. DE PAGO]]&lt;&gt;"",PaymentSchedule[[#This Row],[SALDO INICIAL]]*(Tasa_De_Interes_Anual/Numero_De_Pagos_Por_Año),"")</f>
        <v/>
      </c>
      <c r="J33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3" s="10" t="str">
        <f ca="1">IF(PaymentSchedule[[#This Row],[Nº. DE PAGO]]&lt;&gt;"",SUM(INDEX(PaymentSchedule[INTERÉS],1,1):PaymentSchedule[[#This Row],[INTERÉS]]),"")</f>
        <v/>
      </c>
    </row>
    <row r="334" spans="2:11" x14ac:dyDescent="0.25">
      <c r="B334" s="7" t="str">
        <f ca="1">IF(LoanIsGood,IF(ROW()-ROW(PaymentSchedule[[#Headers],[Nº. DE PAGO]])&gt;Numero_De_Pagos_Programados,"",ROW()-ROW(PaymentSchedule[[#Headers],[Nº. DE PAGO]])),"")</f>
        <v/>
      </c>
      <c r="C33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4" s="10" t="str">
        <f ca="1">IF(PaymentSchedule[[#This Row],[Nº. DE PAGO]]&lt;&gt;"",Pago_Programado,"")</f>
        <v/>
      </c>
      <c r="F33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4" s="10" t="str">
        <f ca="1">IF(PaymentSchedule[[#This Row],[Nº. DE PAGO]]&lt;&gt;"",PaymentSchedule[[#This Row],[IMPORTE TOTAL DEL PAGO]]-PaymentSchedule[[#This Row],[INTERÉS]],"")</f>
        <v/>
      </c>
      <c r="I334" s="10" t="str">
        <f ca="1">IF(PaymentSchedule[[#This Row],[Nº. DE PAGO]]&lt;&gt;"",PaymentSchedule[[#This Row],[SALDO INICIAL]]*(Tasa_De_Interes_Anual/Numero_De_Pagos_Por_Año),"")</f>
        <v/>
      </c>
      <c r="J33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4" s="10" t="str">
        <f ca="1">IF(PaymentSchedule[[#This Row],[Nº. DE PAGO]]&lt;&gt;"",SUM(INDEX(PaymentSchedule[INTERÉS],1,1):PaymentSchedule[[#This Row],[INTERÉS]]),"")</f>
        <v/>
      </c>
    </row>
    <row r="335" spans="2:11" x14ac:dyDescent="0.25">
      <c r="B335" s="7" t="str">
        <f ca="1">IF(LoanIsGood,IF(ROW()-ROW(PaymentSchedule[[#Headers],[Nº. DE PAGO]])&gt;Numero_De_Pagos_Programados,"",ROW()-ROW(PaymentSchedule[[#Headers],[Nº. DE PAGO]])),"")</f>
        <v/>
      </c>
      <c r="C33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5" s="10" t="str">
        <f ca="1">IF(PaymentSchedule[[#This Row],[Nº. DE PAGO]]&lt;&gt;"",Pago_Programado,"")</f>
        <v/>
      </c>
      <c r="F33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5" s="10" t="str">
        <f ca="1">IF(PaymentSchedule[[#This Row],[Nº. DE PAGO]]&lt;&gt;"",PaymentSchedule[[#This Row],[IMPORTE TOTAL DEL PAGO]]-PaymentSchedule[[#This Row],[INTERÉS]],"")</f>
        <v/>
      </c>
      <c r="I335" s="10" t="str">
        <f ca="1">IF(PaymentSchedule[[#This Row],[Nº. DE PAGO]]&lt;&gt;"",PaymentSchedule[[#This Row],[SALDO INICIAL]]*(Tasa_De_Interes_Anual/Numero_De_Pagos_Por_Año),"")</f>
        <v/>
      </c>
      <c r="J33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5" s="10" t="str">
        <f ca="1">IF(PaymentSchedule[[#This Row],[Nº. DE PAGO]]&lt;&gt;"",SUM(INDEX(PaymentSchedule[INTERÉS],1,1):PaymentSchedule[[#This Row],[INTERÉS]]),"")</f>
        <v/>
      </c>
    </row>
    <row r="336" spans="2:11" x14ac:dyDescent="0.25">
      <c r="B336" s="7" t="str">
        <f ca="1">IF(LoanIsGood,IF(ROW()-ROW(PaymentSchedule[[#Headers],[Nº. DE PAGO]])&gt;Numero_De_Pagos_Programados,"",ROW()-ROW(PaymentSchedule[[#Headers],[Nº. DE PAGO]])),"")</f>
        <v/>
      </c>
      <c r="C33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6" s="10" t="str">
        <f ca="1">IF(PaymentSchedule[[#This Row],[Nº. DE PAGO]]&lt;&gt;"",Pago_Programado,"")</f>
        <v/>
      </c>
      <c r="F33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6" s="10" t="str">
        <f ca="1">IF(PaymentSchedule[[#This Row],[Nº. DE PAGO]]&lt;&gt;"",PaymentSchedule[[#This Row],[IMPORTE TOTAL DEL PAGO]]-PaymentSchedule[[#This Row],[INTERÉS]],"")</f>
        <v/>
      </c>
      <c r="I336" s="10" t="str">
        <f ca="1">IF(PaymentSchedule[[#This Row],[Nº. DE PAGO]]&lt;&gt;"",PaymentSchedule[[#This Row],[SALDO INICIAL]]*(Tasa_De_Interes_Anual/Numero_De_Pagos_Por_Año),"")</f>
        <v/>
      </c>
      <c r="J33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6" s="10" t="str">
        <f ca="1">IF(PaymentSchedule[[#This Row],[Nº. DE PAGO]]&lt;&gt;"",SUM(INDEX(PaymentSchedule[INTERÉS],1,1):PaymentSchedule[[#This Row],[INTERÉS]]),"")</f>
        <v/>
      </c>
    </row>
    <row r="337" spans="2:11" x14ac:dyDescent="0.25">
      <c r="B337" s="7" t="str">
        <f ca="1">IF(LoanIsGood,IF(ROW()-ROW(PaymentSchedule[[#Headers],[Nº. DE PAGO]])&gt;Numero_De_Pagos_Programados,"",ROW()-ROW(PaymentSchedule[[#Headers],[Nº. DE PAGO]])),"")</f>
        <v/>
      </c>
      <c r="C33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7" s="10" t="str">
        <f ca="1">IF(PaymentSchedule[[#This Row],[Nº. DE PAGO]]&lt;&gt;"",Pago_Programado,"")</f>
        <v/>
      </c>
      <c r="F33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7" s="10" t="str">
        <f ca="1">IF(PaymentSchedule[[#This Row],[Nº. DE PAGO]]&lt;&gt;"",PaymentSchedule[[#This Row],[IMPORTE TOTAL DEL PAGO]]-PaymentSchedule[[#This Row],[INTERÉS]],"")</f>
        <v/>
      </c>
      <c r="I337" s="10" t="str">
        <f ca="1">IF(PaymentSchedule[[#This Row],[Nº. DE PAGO]]&lt;&gt;"",PaymentSchedule[[#This Row],[SALDO INICIAL]]*(Tasa_De_Interes_Anual/Numero_De_Pagos_Por_Año),"")</f>
        <v/>
      </c>
      <c r="J33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7" s="10" t="str">
        <f ca="1">IF(PaymentSchedule[[#This Row],[Nº. DE PAGO]]&lt;&gt;"",SUM(INDEX(PaymentSchedule[INTERÉS],1,1):PaymentSchedule[[#This Row],[INTERÉS]]),"")</f>
        <v/>
      </c>
    </row>
    <row r="338" spans="2:11" x14ac:dyDescent="0.25">
      <c r="B338" s="7" t="str">
        <f ca="1">IF(LoanIsGood,IF(ROW()-ROW(PaymentSchedule[[#Headers],[Nº. DE PAGO]])&gt;Numero_De_Pagos_Programados,"",ROW()-ROW(PaymentSchedule[[#Headers],[Nº. DE PAGO]])),"")</f>
        <v/>
      </c>
      <c r="C33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8" s="10" t="str">
        <f ca="1">IF(PaymentSchedule[[#This Row],[Nº. DE PAGO]]&lt;&gt;"",Pago_Programado,"")</f>
        <v/>
      </c>
      <c r="F33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8" s="10" t="str">
        <f ca="1">IF(PaymentSchedule[[#This Row],[Nº. DE PAGO]]&lt;&gt;"",PaymentSchedule[[#This Row],[IMPORTE TOTAL DEL PAGO]]-PaymentSchedule[[#This Row],[INTERÉS]],"")</f>
        <v/>
      </c>
      <c r="I338" s="10" t="str">
        <f ca="1">IF(PaymentSchedule[[#This Row],[Nº. DE PAGO]]&lt;&gt;"",PaymentSchedule[[#This Row],[SALDO INICIAL]]*(Tasa_De_Interes_Anual/Numero_De_Pagos_Por_Año),"")</f>
        <v/>
      </c>
      <c r="J33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8" s="10" t="str">
        <f ca="1">IF(PaymentSchedule[[#This Row],[Nº. DE PAGO]]&lt;&gt;"",SUM(INDEX(PaymentSchedule[INTERÉS],1,1):PaymentSchedule[[#This Row],[INTERÉS]]),"")</f>
        <v/>
      </c>
    </row>
    <row r="339" spans="2:11" x14ac:dyDescent="0.25">
      <c r="B339" s="7" t="str">
        <f ca="1">IF(LoanIsGood,IF(ROW()-ROW(PaymentSchedule[[#Headers],[Nº. DE PAGO]])&gt;Numero_De_Pagos_Programados,"",ROW()-ROW(PaymentSchedule[[#Headers],[Nº. DE PAGO]])),"")</f>
        <v/>
      </c>
      <c r="C33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3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39" s="10" t="str">
        <f ca="1">IF(PaymentSchedule[[#This Row],[Nº. DE PAGO]]&lt;&gt;"",Pago_Programado,"")</f>
        <v/>
      </c>
      <c r="F33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3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39" s="10" t="str">
        <f ca="1">IF(PaymentSchedule[[#This Row],[Nº. DE PAGO]]&lt;&gt;"",PaymentSchedule[[#This Row],[IMPORTE TOTAL DEL PAGO]]-PaymentSchedule[[#This Row],[INTERÉS]],"")</f>
        <v/>
      </c>
      <c r="I339" s="10" t="str">
        <f ca="1">IF(PaymentSchedule[[#This Row],[Nº. DE PAGO]]&lt;&gt;"",PaymentSchedule[[#This Row],[SALDO INICIAL]]*(Tasa_De_Interes_Anual/Numero_De_Pagos_Por_Año),"")</f>
        <v/>
      </c>
      <c r="J33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39" s="10" t="str">
        <f ca="1">IF(PaymentSchedule[[#This Row],[Nº. DE PAGO]]&lt;&gt;"",SUM(INDEX(PaymentSchedule[INTERÉS],1,1):PaymentSchedule[[#This Row],[INTERÉS]]),"")</f>
        <v/>
      </c>
    </row>
    <row r="340" spans="2:11" x14ac:dyDescent="0.25">
      <c r="B340" s="7" t="str">
        <f ca="1">IF(LoanIsGood,IF(ROW()-ROW(PaymentSchedule[[#Headers],[Nº. DE PAGO]])&gt;Numero_De_Pagos_Programados,"",ROW()-ROW(PaymentSchedule[[#Headers],[Nº. DE PAGO]])),"")</f>
        <v/>
      </c>
      <c r="C34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0" s="10" t="str">
        <f ca="1">IF(PaymentSchedule[[#This Row],[Nº. DE PAGO]]&lt;&gt;"",Pago_Programado,"")</f>
        <v/>
      </c>
      <c r="F34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0" s="10" t="str">
        <f ca="1">IF(PaymentSchedule[[#This Row],[Nº. DE PAGO]]&lt;&gt;"",PaymentSchedule[[#This Row],[IMPORTE TOTAL DEL PAGO]]-PaymentSchedule[[#This Row],[INTERÉS]],"")</f>
        <v/>
      </c>
      <c r="I340" s="10" t="str">
        <f ca="1">IF(PaymentSchedule[[#This Row],[Nº. DE PAGO]]&lt;&gt;"",PaymentSchedule[[#This Row],[SALDO INICIAL]]*(Tasa_De_Interes_Anual/Numero_De_Pagos_Por_Año),"")</f>
        <v/>
      </c>
      <c r="J34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0" s="10" t="str">
        <f ca="1">IF(PaymentSchedule[[#This Row],[Nº. DE PAGO]]&lt;&gt;"",SUM(INDEX(PaymentSchedule[INTERÉS],1,1):PaymentSchedule[[#This Row],[INTERÉS]]),"")</f>
        <v/>
      </c>
    </row>
    <row r="341" spans="2:11" x14ac:dyDescent="0.25">
      <c r="B341" s="7" t="str">
        <f ca="1">IF(LoanIsGood,IF(ROW()-ROW(PaymentSchedule[[#Headers],[Nº. DE PAGO]])&gt;Numero_De_Pagos_Programados,"",ROW()-ROW(PaymentSchedule[[#Headers],[Nº. DE PAGO]])),"")</f>
        <v/>
      </c>
      <c r="C34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1" s="10" t="str">
        <f ca="1">IF(PaymentSchedule[[#This Row],[Nº. DE PAGO]]&lt;&gt;"",Pago_Programado,"")</f>
        <v/>
      </c>
      <c r="F34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1" s="10" t="str">
        <f ca="1">IF(PaymentSchedule[[#This Row],[Nº. DE PAGO]]&lt;&gt;"",PaymentSchedule[[#This Row],[IMPORTE TOTAL DEL PAGO]]-PaymentSchedule[[#This Row],[INTERÉS]],"")</f>
        <v/>
      </c>
      <c r="I341" s="10" t="str">
        <f ca="1">IF(PaymentSchedule[[#This Row],[Nº. DE PAGO]]&lt;&gt;"",PaymentSchedule[[#This Row],[SALDO INICIAL]]*(Tasa_De_Interes_Anual/Numero_De_Pagos_Por_Año),"")</f>
        <v/>
      </c>
      <c r="J34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1" s="10" t="str">
        <f ca="1">IF(PaymentSchedule[[#This Row],[Nº. DE PAGO]]&lt;&gt;"",SUM(INDEX(PaymentSchedule[INTERÉS],1,1):PaymentSchedule[[#This Row],[INTERÉS]]),"")</f>
        <v/>
      </c>
    </row>
    <row r="342" spans="2:11" x14ac:dyDescent="0.25">
      <c r="B342" s="7" t="str">
        <f ca="1">IF(LoanIsGood,IF(ROW()-ROW(PaymentSchedule[[#Headers],[Nº. DE PAGO]])&gt;Numero_De_Pagos_Programados,"",ROW()-ROW(PaymentSchedule[[#Headers],[Nº. DE PAGO]])),"")</f>
        <v/>
      </c>
      <c r="C34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2" s="10" t="str">
        <f ca="1">IF(PaymentSchedule[[#This Row],[Nº. DE PAGO]]&lt;&gt;"",Pago_Programado,"")</f>
        <v/>
      </c>
      <c r="F34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2" s="10" t="str">
        <f ca="1">IF(PaymentSchedule[[#This Row],[Nº. DE PAGO]]&lt;&gt;"",PaymentSchedule[[#This Row],[IMPORTE TOTAL DEL PAGO]]-PaymentSchedule[[#This Row],[INTERÉS]],"")</f>
        <v/>
      </c>
      <c r="I342" s="10" t="str">
        <f ca="1">IF(PaymentSchedule[[#This Row],[Nº. DE PAGO]]&lt;&gt;"",PaymentSchedule[[#This Row],[SALDO INICIAL]]*(Tasa_De_Interes_Anual/Numero_De_Pagos_Por_Año),"")</f>
        <v/>
      </c>
      <c r="J34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2" s="10" t="str">
        <f ca="1">IF(PaymentSchedule[[#This Row],[Nº. DE PAGO]]&lt;&gt;"",SUM(INDEX(PaymentSchedule[INTERÉS],1,1):PaymentSchedule[[#This Row],[INTERÉS]]),"")</f>
        <v/>
      </c>
    </row>
    <row r="343" spans="2:11" x14ac:dyDescent="0.25">
      <c r="B343" s="7" t="str">
        <f ca="1">IF(LoanIsGood,IF(ROW()-ROW(PaymentSchedule[[#Headers],[Nº. DE PAGO]])&gt;Numero_De_Pagos_Programados,"",ROW()-ROW(PaymentSchedule[[#Headers],[Nº. DE PAGO]])),"")</f>
        <v/>
      </c>
      <c r="C34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3" s="10" t="str">
        <f ca="1">IF(PaymentSchedule[[#This Row],[Nº. DE PAGO]]&lt;&gt;"",Pago_Programado,"")</f>
        <v/>
      </c>
      <c r="F34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3" s="10" t="str">
        <f ca="1">IF(PaymentSchedule[[#This Row],[Nº. DE PAGO]]&lt;&gt;"",PaymentSchedule[[#This Row],[IMPORTE TOTAL DEL PAGO]]-PaymentSchedule[[#This Row],[INTERÉS]],"")</f>
        <v/>
      </c>
      <c r="I343" s="10" t="str">
        <f ca="1">IF(PaymentSchedule[[#This Row],[Nº. DE PAGO]]&lt;&gt;"",PaymentSchedule[[#This Row],[SALDO INICIAL]]*(Tasa_De_Interes_Anual/Numero_De_Pagos_Por_Año),"")</f>
        <v/>
      </c>
      <c r="J34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3" s="10" t="str">
        <f ca="1">IF(PaymentSchedule[[#This Row],[Nº. DE PAGO]]&lt;&gt;"",SUM(INDEX(PaymentSchedule[INTERÉS],1,1):PaymentSchedule[[#This Row],[INTERÉS]]),"")</f>
        <v/>
      </c>
    </row>
    <row r="344" spans="2:11" x14ac:dyDescent="0.25">
      <c r="B344" s="7" t="str">
        <f ca="1">IF(LoanIsGood,IF(ROW()-ROW(PaymentSchedule[[#Headers],[Nº. DE PAGO]])&gt;Numero_De_Pagos_Programados,"",ROW()-ROW(PaymentSchedule[[#Headers],[Nº. DE PAGO]])),"")</f>
        <v/>
      </c>
      <c r="C34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4" s="10" t="str">
        <f ca="1">IF(PaymentSchedule[[#This Row],[Nº. DE PAGO]]&lt;&gt;"",Pago_Programado,"")</f>
        <v/>
      </c>
      <c r="F34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4" s="10" t="str">
        <f ca="1">IF(PaymentSchedule[[#This Row],[Nº. DE PAGO]]&lt;&gt;"",PaymentSchedule[[#This Row],[IMPORTE TOTAL DEL PAGO]]-PaymentSchedule[[#This Row],[INTERÉS]],"")</f>
        <v/>
      </c>
      <c r="I344" s="10" t="str">
        <f ca="1">IF(PaymentSchedule[[#This Row],[Nº. DE PAGO]]&lt;&gt;"",PaymentSchedule[[#This Row],[SALDO INICIAL]]*(Tasa_De_Interes_Anual/Numero_De_Pagos_Por_Año),"")</f>
        <v/>
      </c>
      <c r="J34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4" s="10" t="str">
        <f ca="1">IF(PaymentSchedule[[#This Row],[Nº. DE PAGO]]&lt;&gt;"",SUM(INDEX(PaymentSchedule[INTERÉS],1,1):PaymentSchedule[[#This Row],[INTERÉS]]),"")</f>
        <v/>
      </c>
    </row>
    <row r="345" spans="2:11" x14ac:dyDescent="0.25">
      <c r="B345" s="7" t="str">
        <f ca="1">IF(LoanIsGood,IF(ROW()-ROW(PaymentSchedule[[#Headers],[Nº. DE PAGO]])&gt;Numero_De_Pagos_Programados,"",ROW()-ROW(PaymentSchedule[[#Headers],[Nº. DE PAGO]])),"")</f>
        <v/>
      </c>
      <c r="C34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5" s="10" t="str">
        <f ca="1">IF(PaymentSchedule[[#This Row],[Nº. DE PAGO]]&lt;&gt;"",Pago_Programado,"")</f>
        <v/>
      </c>
      <c r="F34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5" s="10" t="str">
        <f ca="1">IF(PaymentSchedule[[#This Row],[Nº. DE PAGO]]&lt;&gt;"",PaymentSchedule[[#This Row],[IMPORTE TOTAL DEL PAGO]]-PaymentSchedule[[#This Row],[INTERÉS]],"")</f>
        <v/>
      </c>
      <c r="I345" s="10" t="str">
        <f ca="1">IF(PaymentSchedule[[#This Row],[Nº. DE PAGO]]&lt;&gt;"",PaymentSchedule[[#This Row],[SALDO INICIAL]]*(Tasa_De_Interes_Anual/Numero_De_Pagos_Por_Año),"")</f>
        <v/>
      </c>
      <c r="J34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5" s="10" t="str">
        <f ca="1">IF(PaymentSchedule[[#This Row],[Nº. DE PAGO]]&lt;&gt;"",SUM(INDEX(PaymentSchedule[INTERÉS],1,1):PaymentSchedule[[#This Row],[INTERÉS]]),"")</f>
        <v/>
      </c>
    </row>
    <row r="346" spans="2:11" x14ac:dyDescent="0.25">
      <c r="B346" s="7" t="str">
        <f ca="1">IF(LoanIsGood,IF(ROW()-ROW(PaymentSchedule[[#Headers],[Nº. DE PAGO]])&gt;Numero_De_Pagos_Programados,"",ROW()-ROW(PaymentSchedule[[#Headers],[Nº. DE PAGO]])),"")</f>
        <v/>
      </c>
      <c r="C34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6" s="10" t="str">
        <f ca="1">IF(PaymentSchedule[[#This Row],[Nº. DE PAGO]]&lt;&gt;"",Pago_Programado,"")</f>
        <v/>
      </c>
      <c r="F34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6" s="10" t="str">
        <f ca="1">IF(PaymentSchedule[[#This Row],[Nº. DE PAGO]]&lt;&gt;"",PaymentSchedule[[#This Row],[IMPORTE TOTAL DEL PAGO]]-PaymentSchedule[[#This Row],[INTERÉS]],"")</f>
        <v/>
      </c>
      <c r="I346" s="10" t="str">
        <f ca="1">IF(PaymentSchedule[[#This Row],[Nº. DE PAGO]]&lt;&gt;"",PaymentSchedule[[#This Row],[SALDO INICIAL]]*(Tasa_De_Interes_Anual/Numero_De_Pagos_Por_Año),"")</f>
        <v/>
      </c>
      <c r="J34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6" s="10" t="str">
        <f ca="1">IF(PaymentSchedule[[#This Row],[Nº. DE PAGO]]&lt;&gt;"",SUM(INDEX(PaymentSchedule[INTERÉS],1,1):PaymentSchedule[[#This Row],[INTERÉS]]),"")</f>
        <v/>
      </c>
    </row>
    <row r="347" spans="2:11" x14ac:dyDescent="0.25">
      <c r="B347" s="7" t="str">
        <f ca="1">IF(LoanIsGood,IF(ROW()-ROW(PaymentSchedule[[#Headers],[Nº. DE PAGO]])&gt;Numero_De_Pagos_Programados,"",ROW()-ROW(PaymentSchedule[[#Headers],[Nº. DE PAGO]])),"")</f>
        <v/>
      </c>
      <c r="C34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7" s="10" t="str">
        <f ca="1">IF(PaymentSchedule[[#This Row],[Nº. DE PAGO]]&lt;&gt;"",Pago_Programado,"")</f>
        <v/>
      </c>
      <c r="F34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7" s="10" t="str">
        <f ca="1">IF(PaymentSchedule[[#This Row],[Nº. DE PAGO]]&lt;&gt;"",PaymentSchedule[[#This Row],[IMPORTE TOTAL DEL PAGO]]-PaymentSchedule[[#This Row],[INTERÉS]],"")</f>
        <v/>
      </c>
      <c r="I347" s="10" t="str">
        <f ca="1">IF(PaymentSchedule[[#This Row],[Nº. DE PAGO]]&lt;&gt;"",PaymentSchedule[[#This Row],[SALDO INICIAL]]*(Tasa_De_Interes_Anual/Numero_De_Pagos_Por_Año),"")</f>
        <v/>
      </c>
      <c r="J34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7" s="10" t="str">
        <f ca="1">IF(PaymentSchedule[[#This Row],[Nº. DE PAGO]]&lt;&gt;"",SUM(INDEX(PaymentSchedule[INTERÉS],1,1):PaymentSchedule[[#This Row],[INTERÉS]]),"")</f>
        <v/>
      </c>
    </row>
    <row r="348" spans="2:11" x14ac:dyDescent="0.25">
      <c r="B348" s="7" t="str">
        <f ca="1">IF(LoanIsGood,IF(ROW()-ROW(PaymentSchedule[[#Headers],[Nº. DE PAGO]])&gt;Numero_De_Pagos_Programados,"",ROW()-ROW(PaymentSchedule[[#Headers],[Nº. DE PAGO]])),"")</f>
        <v/>
      </c>
      <c r="C34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8" s="10" t="str">
        <f ca="1">IF(PaymentSchedule[[#This Row],[Nº. DE PAGO]]&lt;&gt;"",Pago_Programado,"")</f>
        <v/>
      </c>
      <c r="F34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8" s="10" t="str">
        <f ca="1">IF(PaymentSchedule[[#This Row],[Nº. DE PAGO]]&lt;&gt;"",PaymentSchedule[[#This Row],[IMPORTE TOTAL DEL PAGO]]-PaymentSchedule[[#This Row],[INTERÉS]],"")</f>
        <v/>
      </c>
      <c r="I348" s="10" t="str">
        <f ca="1">IF(PaymentSchedule[[#This Row],[Nº. DE PAGO]]&lt;&gt;"",PaymentSchedule[[#This Row],[SALDO INICIAL]]*(Tasa_De_Interes_Anual/Numero_De_Pagos_Por_Año),"")</f>
        <v/>
      </c>
      <c r="J34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8" s="10" t="str">
        <f ca="1">IF(PaymentSchedule[[#This Row],[Nº. DE PAGO]]&lt;&gt;"",SUM(INDEX(PaymentSchedule[INTERÉS],1,1):PaymentSchedule[[#This Row],[INTERÉS]]),"")</f>
        <v/>
      </c>
    </row>
    <row r="349" spans="2:11" x14ac:dyDescent="0.25">
      <c r="B349" s="7" t="str">
        <f ca="1">IF(LoanIsGood,IF(ROW()-ROW(PaymentSchedule[[#Headers],[Nº. DE PAGO]])&gt;Numero_De_Pagos_Programados,"",ROW()-ROW(PaymentSchedule[[#Headers],[Nº. DE PAGO]])),"")</f>
        <v/>
      </c>
      <c r="C34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4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49" s="10" t="str">
        <f ca="1">IF(PaymentSchedule[[#This Row],[Nº. DE PAGO]]&lt;&gt;"",Pago_Programado,"")</f>
        <v/>
      </c>
      <c r="F34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4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49" s="10" t="str">
        <f ca="1">IF(PaymentSchedule[[#This Row],[Nº. DE PAGO]]&lt;&gt;"",PaymentSchedule[[#This Row],[IMPORTE TOTAL DEL PAGO]]-PaymentSchedule[[#This Row],[INTERÉS]],"")</f>
        <v/>
      </c>
      <c r="I349" s="10" t="str">
        <f ca="1">IF(PaymentSchedule[[#This Row],[Nº. DE PAGO]]&lt;&gt;"",PaymentSchedule[[#This Row],[SALDO INICIAL]]*(Tasa_De_Interes_Anual/Numero_De_Pagos_Por_Año),"")</f>
        <v/>
      </c>
      <c r="J34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49" s="10" t="str">
        <f ca="1">IF(PaymentSchedule[[#This Row],[Nº. DE PAGO]]&lt;&gt;"",SUM(INDEX(PaymentSchedule[INTERÉS],1,1):PaymentSchedule[[#This Row],[INTERÉS]]),"")</f>
        <v/>
      </c>
    </row>
    <row r="350" spans="2:11" x14ac:dyDescent="0.25">
      <c r="B350" s="7" t="str">
        <f ca="1">IF(LoanIsGood,IF(ROW()-ROW(PaymentSchedule[[#Headers],[Nº. DE PAGO]])&gt;Numero_De_Pagos_Programados,"",ROW()-ROW(PaymentSchedule[[#Headers],[Nº. DE PAGO]])),"")</f>
        <v/>
      </c>
      <c r="C35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0" s="10" t="str">
        <f ca="1">IF(PaymentSchedule[[#This Row],[Nº. DE PAGO]]&lt;&gt;"",Pago_Programado,"")</f>
        <v/>
      </c>
      <c r="F35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0" s="10" t="str">
        <f ca="1">IF(PaymentSchedule[[#This Row],[Nº. DE PAGO]]&lt;&gt;"",PaymentSchedule[[#This Row],[IMPORTE TOTAL DEL PAGO]]-PaymentSchedule[[#This Row],[INTERÉS]],"")</f>
        <v/>
      </c>
      <c r="I350" s="10" t="str">
        <f ca="1">IF(PaymentSchedule[[#This Row],[Nº. DE PAGO]]&lt;&gt;"",PaymentSchedule[[#This Row],[SALDO INICIAL]]*(Tasa_De_Interes_Anual/Numero_De_Pagos_Por_Año),"")</f>
        <v/>
      </c>
      <c r="J35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0" s="10" t="str">
        <f ca="1">IF(PaymentSchedule[[#This Row],[Nº. DE PAGO]]&lt;&gt;"",SUM(INDEX(PaymentSchedule[INTERÉS],1,1):PaymentSchedule[[#This Row],[INTERÉS]]),"")</f>
        <v/>
      </c>
    </row>
    <row r="351" spans="2:11" x14ac:dyDescent="0.25">
      <c r="B351" s="7" t="str">
        <f ca="1">IF(LoanIsGood,IF(ROW()-ROW(PaymentSchedule[[#Headers],[Nº. DE PAGO]])&gt;Numero_De_Pagos_Programados,"",ROW()-ROW(PaymentSchedule[[#Headers],[Nº. DE PAGO]])),"")</f>
        <v/>
      </c>
      <c r="C35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1" s="10" t="str">
        <f ca="1">IF(PaymentSchedule[[#This Row],[Nº. DE PAGO]]&lt;&gt;"",Pago_Programado,"")</f>
        <v/>
      </c>
      <c r="F35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1" s="10" t="str">
        <f ca="1">IF(PaymentSchedule[[#This Row],[Nº. DE PAGO]]&lt;&gt;"",PaymentSchedule[[#This Row],[IMPORTE TOTAL DEL PAGO]]-PaymentSchedule[[#This Row],[INTERÉS]],"")</f>
        <v/>
      </c>
      <c r="I351" s="10" t="str">
        <f ca="1">IF(PaymentSchedule[[#This Row],[Nº. DE PAGO]]&lt;&gt;"",PaymentSchedule[[#This Row],[SALDO INICIAL]]*(Tasa_De_Interes_Anual/Numero_De_Pagos_Por_Año),"")</f>
        <v/>
      </c>
      <c r="J35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1" s="10" t="str">
        <f ca="1">IF(PaymentSchedule[[#This Row],[Nº. DE PAGO]]&lt;&gt;"",SUM(INDEX(PaymentSchedule[INTERÉS],1,1):PaymentSchedule[[#This Row],[INTERÉS]]),"")</f>
        <v/>
      </c>
    </row>
    <row r="352" spans="2:11" x14ac:dyDescent="0.25">
      <c r="B352" s="7" t="str">
        <f ca="1">IF(LoanIsGood,IF(ROW()-ROW(PaymentSchedule[[#Headers],[Nº. DE PAGO]])&gt;Numero_De_Pagos_Programados,"",ROW()-ROW(PaymentSchedule[[#Headers],[Nº. DE PAGO]])),"")</f>
        <v/>
      </c>
      <c r="C35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2" s="10" t="str">
        <f ca="1">IF(PaymentSchedule[[#This Row],[Nº. DE PAGO]]&lt;&gt;"",Pago_Programado,"")</f>
        <v/>
      </c>
      <c r="F35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2" s="10" t="str">
        <f ca="1">IF(PaymentSchedule[[#This Row],[Nº. DE PAGO]]&lt;&gt;"",PaymentSchedule[[#This Row],[IMPORTE TOTAL DEL PAGO]]-PaymentSchedule[[#This Row],[INTERÉS]],"")</f>
        <v/>
      </c>
      <c r="I352" s="10" t="str">
        <f ca="1">IF(PaymentSchedule[[#This Row],[Nº. DE PAGO]]&lt;&gt;"",PaymentSchedule[[#This Row],[SALDO INICIAL]]*(Tasa_De_Interes_Anual/Numero_De_Pagos_Por_Año),"")</f>
        <v/>
      </c>
      <c r="J35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2" s="10" t="str">
        <f ca="1">IF(PaymentSchedule[[#This Row],[Nº. DE PAGO]]&lt;&gt;"",SUM(INDEX(PaymentSchedule[INTERÉS],1,1):PaymentSchedule[[#This Row],[INTERÉS]]),"")</f>
        <v/>
      </c>
    </row>
    <row r="353" spans="2:11" x14ac:dyDescent="0.25">
      <c r="B353" s="7" t="str">
        <f ca="1">IF(LoanIsGood,IF(ROW()-ROW(PaymentSchedule[[#Headers],[Nº. DE PAGO]])&gt;Numero_De_Pagos_Programados,"",ROW()-ROW(PaymentSchedule[[#Headers],[Nº. DE PAGO]])),"")</f>
        <v/>
      </c>
      <c r="C35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3" s="10" t="str">
        <f ca="1">IF(PaymentSchedule[[#This Row],[Nº. DE PAGO]]&lt;&gt;"",Pago_Programado,"")</f>
        <v/>
      </c>
      <c r="F35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3" s="10" t="str">
        <f ca="1">IF(PaymentSchedule[[#This Row],[Nº. DE PAGO]]&lt;&gt;"",PaymentSchedule[[#This Row],[IMPORTE TOTAL DEL PAGO]]-PaymentSchedule[[#This Row],[INTERÉS]],"")</f>
        <v/>
      </c>
      <c r="I353" s="10" t="str">
        <f ca="1">IF(PaymentSchedule[[#This Row],[Nº. DE PAGO]]&lt;&gt;"",PaymentSchedule[[#This Row],[SALDO INICIAL]]*(Tasa_De_Interes_Anual/Numero_De_Pagos_Por_Año),"")</f>
        <v/>
      </c>
      <c r="J35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3" s="10" t="str">
        <f ca="1">IF(PaymentSchedule[[#This Row],[Nº. DE PAGO]]&lt;&gt;"",SUM(INDEX(PaymentSchedule[INTERÉS],1,1):PaymentSchedule[[#This Row],[INTERÉS]]),"")</f>
        <v/>
      </c>
    </row>
    <row r="354" spans="2:11" x14ac:dyDescent="0.25">
      <c r="B354" s="7" t="str">
        <f ca="1">IF(LoanIsGood,IF(ROW()-ROW(PaymentSchedule[[#Headers],[Nº. DE PAGO]])&gt;Numero_De_Pagos_Programados,"",ROW()-ROW(PaymentSchedule[[#Headers],[Nº. DE PAGO]])),"")</f>
        <v/>
      </c>
      <c r="C35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4" s="10" t="str">
        <f ca="1">IF(PaymentSchedule[[#This Row],[Nº. DE PAGO]]&lt;&gt;"",Pago_Programado,"")</f>
        <v/>
      </c>
      <c r="F35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4" s="10" t="str">
        <f ca="1">IF(PaymentSchedule[[#This Row],[Nº. DE PAGO]]&lt;&gt;"",PaymentSchedule[[#This Row],[IMPORTE TOTAL DEL PAGO]]-PaymentSchedule[[#This Row],[INTERÉS]],"")</f>
        <v/>
      </c>
      <c r="I354" s="10" t="str">
        <f ca="1">IF(PaymentSchedule[[#This Row],[Nº. DE PAGO]]&lt;&gt;"",PaymentSchedule[[#This Row],[SALDO INICIAL]]*(Tasa_De_Interes_Anual/Numero_De_Pagos_Por_Año),"")</f>
        <v/>
      </c>
      <c r="J35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4" s="10" t="str">
        <f ca="1">IF(PaymentSchedule[[#This Row],[Nº. DE PAGO]]&lt;&gt;"",SUM(INDEX(PaymentSchedule[INTERÉS],1,1):PaymentSchedule[[#This Row],[INTERÉS]]),"")</f>
        <v/>
      </c>
    </row>
    <row r="355" spans="2:11" x14ac:dyDescent="0.25">
      <c r="B355" s="7" t="str">
        <f ca="1">IF(LoanIsGood,IF(ROW()-ROW(PaymentSchedule[[#Headers],[Nº. DE PAGO]])&gt;Numero_De_Pagos_Programados,"",ROW()-ROW(PaymentSchedule[[#Headers],[Nº. DE PAGO]])),"")</f>
        <v/>
      </c>
      <c r="C35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5" s="10" t="str">
        <f ca="1">IF(PaymentSchedule[[#This Row],[Nº. DE PAGO]]&lt;&gt;"",Pago_Programado,"")</f>
        <v/>
      </c>
      <c r="F35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5" s="10" t="str">
        <f ca="1">IF(PaymentSchedule[[#This Row],[Nº. DE PAGO]]&lt;&gt;"",PaymentSchedule[[#This Row],[IMPORTE TOTAL DEL PAGO]]-PaymentSchedule[[#This Row],[INTERÉS]],"")</f>
        <v/>
      </c>
      <c r="I355" s="10" t="str">
        <f ca="1">IF(PaymentSchedule[[#This Row],[Nº. DE PAGO]]&lt;&gt;"",PaymentSchedule[[#This Row],[SALDO INICIAL]]*(Tasa_De_Interes_Anual/Numero_De_Pagos_Por_Año),"")</f>
        <v/>
      </c>
      <c r="J35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5" s="10" t="str">
        <f ca="1">IF(PaymentSchedule[[#This Row],[Nº. DE PAGO]]&lt;&gt;"",SUM(INDEX(PaymentSchedule[INTERÉS],1,1):PaymentSchedule[[#This Row],[INTERÉS]]),"")</f>
        <v/>
      </c>
    </row>
    <row r="356" spans="2:11" x14ac:dyDescent="0.25">
      <c r="B356" s="7" t="str">
        <f ca="1">IF(LoanIsGood,IF(ROW()-ROW(PaymentSchedule[[#Headers],[Nº. DE PAGO]])&gt;Numero_De_Pagos_Programados,"",ROW()-ROW(PaymentSchedule[[#Headers],[Nº. DE PAGO]])),"")</f>
        <v/>
      </c>
      <c r="C35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6" s="10" t="str">
        <f ca="1">IF(PaymentSchedule[[#This Row],[Nº. DE PAGO]]&lt;&gt;"",Pago_Programado,"")</f>
        <v/>
      </c>
      <c r="F35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6" s="10" t="str">
        <f ca="1">IF(PaymentSchedule[[#This Row],[Nº. DE PAGO]]&lt;&gt;"",PaymentSchedule[[#This Row],[IMPORTE TOTAL DEL PAGO]]-PaymentSchedule[[#This Row],[INTERÉS]],"")</f>
        <v/>
      </c>
      <c r="I356" s="10" t="str">
        <f ca="1">IF(PaymentSchedule[[#This Row],[Nº. DE PAGO]]&lt;&gt;"",PaymentSchedule[[#This Row],[SALDO INICIAL]]*(Tasa_De_Interes_Anual/Numero_De_Pagos_Por_Año),"")</f>
        <v/>
      </c>
      <c r="J35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6" s="10" t="str">
        <f ca="1">IF(PaymentSchedule[[#This Row],[Nº. DE PAGO]]&lt;&gt;"",SUM(INDEX(PaymentSchedule[INTERÉS],1,1):PaymentSchedule[[#This Row],[INTERÉS]]),"")</f>
        <v/>
      </c>
    </row>
    <row r="357" spans="2:11" x14ac:dyDescent="0.25">
      <c r="B357" s="7" t="str">
        <f ca="1">IF(LoanIsGood,IF(ROW()-ROW(PaymentSchedule[[#Headers],[Nº. DE PAGO]])&gt;Numero_De_Pagos_Programados,"",ROW()-ROW(PaymentSchedule[[#Headers],[Nº. DE PAGO]])),"")</f>
        <v/>
      </c>
      <c r="C35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7" s="10" t="str">
        <f ca="1">IF(PaymentSchedule[[#This Row],[Nº. DE PAGO]]&lt;&gt;"",Pago_Programado,"")</f>
        <v/>
      </c>
      <c r="F35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7" s="10" t="str">
        <f ca="1">IF(PaymentSchedule[[#This Row],[Nº. DE PAGO]]&lt;&gt;"",PaymentSchedule[[#This Row],[IMPORTE TOTAL DEL PAGO]]-PaymentSchedule[[#This Row],[INTERÉS]],"")</f>
        <v/>
      </c>
      <c r="I357" s="10" t="str">
        <f ca="1">IF(PaymentSchedule[[#This Row],[Nº. DE PAGO]]&lt;&gt;"",PaymentSchedule[[#This Row],[SALDO INICIAL]]*(Tasa_De_Interes_Anual/Numero_De_Pagos_Por_Año),"")</f>
        <v/>
      </c>
      <c r="J35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7" s="10" t="str">
        <f ca="1">IF(PaymentSchedule[[#This Row],[Nº. DE PAGO]]&lt;&gt;"",SUM(INDEX(PaymentSchedule[INTERÉS],1,1):PaymentSchedule[[#This Row],[INTERÉS]]),"")</f>
        <v/>
      </c>
    </row>
    <row r="358" spans="2:11" x14ac:dyDescent="0.25">
      <c r="B358" s="7" t="str">
        <f ca="1">IF(LoanIsGood,IF(ROW()-ROW(PaymentSchedule[[#Headers],[Nº. DE PAGO]])&gt;Numero_De_Pagos_Programados,"",ROW()-ROW(PaymentSchedule[[#Headers],[Nº. DE PAGO]])),"")</f>
        <v/>
      </c>
      <c r="C35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8" s="10" t="str">
        <f ca="1">IF(PaymentSchedule[[#This Row],[Nº. DE PAGO]]&lt;&gt;"",Pago_Programado,"")</f>
        <v/>
      </c>
      <c r="F35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8" s="10" t="str">
        <f ca="1">IF(PaymentSchedule[[#This Row],[Nº. DE PAGO]]&lt;&gt;"",PaymentSchedule[[#This Row],[IMPORTE TOTAL DEL PAGO]]-PaymentSchedule[[#This Row],[INTERÉS]],"")</f>
        <v/>
      </c>
      <c r="I358" s="10" t="str">
        <f ca="1">IF(PaymentSchedule[[#This Row],[Nº. DE PAGO]]&lt;&gt;"",PaymentSchedule[[#This Row],[SALDO INICIAL]]*(Tasa_De_Interes_Anual/Numero_De_Pagos_Por_Año),"")</f>
        <v/>
      </c>
      <c r="J35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8" s="10" t="str">
        <f ca="1">IF(PaymentSchedule[[#This Row],[Nº. DE PAGO]]&lt;&gt;"",SUM(INDEX(PaymentSchedule[INTERÉS],1,1):PaymentSchedule[[#This Row],[INTERÉS]]),"")</f>
        <v/>
      </c>
    </row>
    <row r="359" spans="2:11" x14ac:dyDescent="0.25">
      <c r="B359" s="7" t="str">
        <f ca="1">IF(LoanIsGood,IF(ROW()-ROW(PaymentSchedule[[#Headers],[Nº. DE PAGO]])&gt;Numero_De_Pagos_Programados,"",ROW()-ROW(PaymentSchedule[[#Headers],[Nº. DE PAGO]])),"")</f>
        <v/>
      </c>
      <c r="C35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5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59" s="10" t="str">
        <f ca="1">IF(PaymentSchedule[[#This Row],[Nº. DE PAGO]]&lt;&gt;"",Pago_Programado,"")</f>
        <v/>
      </c>
      <c r="F35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5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59" s="10" t="str">
        <f ca="1">IF(PaymentSchedule[[#This Row],[Nº. DE PAGO]]&lt;&gt;"",PaymentSchedule[[#This Row],[IMPORTE TOTAL DEL PAGO]]-PaymentSchedule[[#This Row],[INTERÉS]],"")</f>
        <v/>
      </c>
      <c r="I359" s="10" t="str">
        <f ca="1">IF(PaymentSchedule[[#This Row],[Nº. DE PAGO]]&lt;&gt;"",PaymentSchedule[[#This Row],[SALDO INICIAL]]*(Tasa_De_Interes_Anual/Numero_De_Pagos_Por_Año),"")</f>
        <v/>
      </c>
      <c r="J35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59" s="10" t="str">
        <f ca="1">IF(PaymentSchedule[[#This Row],[Nº. DE PAGO]]&lt;&gt;"",SUM(INDEX(PaymentSchedule[INTERÉS],1,1):PaymentSchedule[[#This Row],[INTERÉS]]),"")</f>
        <v/>
      </c>
    </row>
    <row r="360" spans="2:11" x14ac:dyDescent="0.25">
      <c r="B360" s="7" t="str">
        <f ca="1">IF(LoanIsGood,IF(ROW()-ROW(PaymentSchedule[[#Headers],[Nº. DE PAGO]])&gt;Numero_De_Pagos_Programados,"",ROW()-ROW(PaymentSchedule[[#Headers],[Nº. DE PAGO]])),"")</f>
        <v/>
      </c>
      <c r="C36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0" s="10" t="str">
        <f ca="1">IF(PaymentSchedule[[#This Row],[Nº. DE PAGO]]&lt;&gt;"",Pago_Programado,"")</f>
        <v/>
      </c>
      <c r="F36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0" s="10" t="str">
        <f ca="1">IF(PaymentSchedule[[#This Row],[Nº. DE PAGO]]&lt;&gt;"",PaymentSchedule[[#This Row],[IMPORTE TOTAL DEL PAGO]]-PaymentSchedule[[#This Row],[INTERÉS]],"")</f>
        <v/>
      </c>
      <c r="I360" s="10" t="str">
        <f ca="1">IF(PaymentSchedule[[#This Row],[Nº. DE PAGO]]&lt;&gt;"",PaymentSchedule[[#This Row],[SALDO INICIAL]]*(Tasa_De_Interes_Anual/Numero_De_Pagos_Por_Año),"")</f>
        <v/>
      </c>
      <c r="J36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0" s="10" t="str">
        <f ca="1">IF(PaymentSchedule[[#This Row],[Nº. DE PAGO]]&lt;&gt;"",SUM(INDEX(PaymentSchedule[INTERÉS],1,1):PaymentSchedule[[#This Row],[INTERÉS]]),"")</f>
        <v/>
      </c>
    </row>
    <row r="361" spans="2:11" x14ac:dyDescent="0.25">
      <c r="B361" s="7" t="str">
        <f ca="1">IF(LoanIsGood,IF(ROW()-ROW(PaymentSchedule[[#Headers],[Nº. DE PAGO]])&gt;Numero_De_Pagos_Programados,"",ROW()-ROW(PaymentSchedule[[#Headers],[Nº. DE PAGO]])),"")</f>
        <v/>
      </c>
      <c r="C36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1" s="10" t="str">
        <f ca="1">IF(PaymentSchedule[[#This Row],[Nº. DE PAGO]]&lt;&gt;"",Pago_Programado,"")</f>
        <v/>
      </c>
      <c r="F36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1" s="10" t="str">
        <f ca="1">IF(PaymentSchedule[[#This Row],[Nº. DE PAGO]]&lt;&gt;"",PaymentSchedule[[#This Row],[IMPORTE TOTAL DEL PAGO]]-PaymentSchedule[[#This Row],[INTERÉS]],"")</f>
        <v/>
      </c>
      <c r="I361" s="10" t="str">
        <f ca="1">IF(PaymentSchedule[[#This Row],[Nº. DE PAGO]]&lt;&gt;"",PaymentSchedule[[#This Row],[SALDO INICIAL]]*(Tasa_De_Interes_Anual/Numero_De_Pagos_Por_Año),"")</f>
        <v/>
      </c>
      <c r="J36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1" s="10" t="str">
        <f ca="1">IF(PaymentSchedule[[#This Row],[Nº. DE PAGO]]&lt;&gt;"",SUM(INDEX(PaymentSchedule[INTERÉS],1,1):PaymentSchedule[[#This Row],[INTERÉS]]),"")</f>
        <v/>
      </c>
    </row>
    <row r="362" spans="2:11" x14ac:dyDescent="0.25">
      <c r="B362" s="7" t="str">
        <f ca="1">IF(LoanIsGood,IF(ROW()-ROW(PaymentSchedule[[#Headers],[Nº. DE PAGO]])&gt;Numero_De_Pagos_Programados,"",ROW()-ROW(PaymentSchedule[[#Headers],[Nº. DE PAGO]])),"")</f>
        <v/>
      </c>
      <c r="C362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2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2" s="10" t="str">
        <f ca="1">IF(PaymentSchedule[[#This Row],[Nº. DE PAGO]]&lt;&gt;"",Pago_Programado,"")</f>
        <v/>
      </c>
      <c r="F362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2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2" s="10" t="str">
        <f ca="1">IF(PaymentSchedule[[#This Row],[Nº. DE PAGO]]&lt;&gt;"",PaymentSchedule[[#This Row],[IMPORTE TOTAL DEL PAGO]]-PaymentSchedule[[#This Row],[INTERÉS]],"")</f>
        <v/>
      </c>
      <c r="I362" s="10" t="str">
        <f ca="1">IF(PaymentSchedule[[#This Row],[Nº. DE PAGO]]&lt;&gt;"",PaymentSchedule[[#This Row],[SALDO INICIAL]]*(Tasa_De_Interes_Anual/Numero_De_Pagos_Por_Año),"")</f>
        <v/>
      </c>
      <c r="J362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2" s="10" t="str">
        <f ca="1">IF(PaymentSchedule[[#This Row],[Nº. DE PAGO]]&lt;&gt;"",SUM(INDEX(PaymentSchedule[INTERÉS],1,1):PaymentSchedule[[#This Row],[INTERÉS]]),"")</f>
        <v/>
      </c>
    </row>
    <row r="363" spans="2:11" x14ac:dyDescent="0.25">
      <c r="B363" s="7" t="str">
        <f ca="1">IF(LoanIsGood,IF(ROW()-ROW(PaymentSchedule[[#Headers],[Nº. DE PAGO]])&gt;Numero_De_Pagos_Programados,"",ROW()-ROW(PaymentSchedule[[#Headers],[Nº. DE PAGO]])),"")</f>
        <v/>
      </c>
      <c r="C363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3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3" s="10" t="str">
        <f ca="1">IF(PaymentSchedule[[#This Row],[Nº. DE PAGO]]&lt;&gt;"",Pago_Programado,"")</f>
        <v/>
      </c>
      <c r="F363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3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3" s="10" t="str">
        <f ca="1">IF(PaymentSchedule[[#This Row],[Nº. DE PAGO]]&lt;&gt;"",PaymentSchedule[[#This Row],[IMPORTE TOTAL DEL PAGO]]-PaymentSchedule[[#This Row],[INTERÉS]],"")</f>
        <v/>
      </c>
      <c r="I363" s="10" t="str">
        <f ca="1">IF(PaymentSchedule[[#This Row],[Nº. DE PAGO]]&lt;&gt;"",PaymentSchedule[[#This Row],[SALDO INICIAL]]*(Tasa_De_Interes_Anual/Numero_De_Pagos_Por_Año),"")</f>
        <v/>
      </c>
      <c r="J363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3" s="10" t="str">
        <f ca="1">IF(PaymentSchedule[[#This Row],[Nº. DE PAGO]]&lt;&gt;"",SUM(INDEX(PaymentSchedule[INTERÉS],1,1):PaymentSchedule[[#This Row],[INTERÉS]]),"")</f>
        <v/>
      </c>
    </row>
    <row r="364" spans="2:11" x14ac:dyDescent="0.25">
      <c r="B364" s="7" t="str">
        <f ca="1">IF(LoanIsGood,IF(ROW()-ROW(PaymentSchedule[[#Headers],[Nº. DE PAGO]])&gt;Numero_De_Pagos_Programados,"",ROW()-ROW(PaymentSchedule[[#Headers],[Nº. DE PAGO]])),"")</f>
        <v/>
      </c>
      <c r="C364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4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4" s="10" t="str">
        <f ca="1">IF(PaymentSchedule[[#This Row],[Nº. DE PAGO]]&lt;&gt;"",Pago_Programado,"")</f>
        <v/>
      </c>
      <c r="F364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4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4" s="10" t="str">
        <f ca="1">IF(PaymentSchedule[[#This Row],[Nº. DE PAGO]]&lt;&gt;"",PaymentSchedule[[#This Row],[IMPORTE TOTAL DEL PAGO]]-PaymentSchedule[[#This Row],[INTERÉS]],"")</f>
        <v/>
      </c>
      <c r="I364" s="10" t="str">
        <f ca="1">IF(PaymentSchedule[[#This Row],[Nº. DE PAGO]]&lt;&gt;"",PaymentSchedule[[#This Row],[SALDO INICIAL]]*(Tasa_De_Interes_Anual/Numero_De_Pagos_Por_Año),"")</f>
        <v/>
      </c>
      <c r="J364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4" s="10" t="str">
        <f ca="1">IF(PaymentSchedule[[#This Row],[Nº. DE PAGO]]&lt;&gt;"",SUM(INDEX(PaymentSchedule[INTERÉS],1,1):PaymentSchedule[[#This Row],[INTERÉS]]),"")</f>
        <v/>
      </c>
    </row>
    <row r="365" spans="2:11" x14ac:dyDescent="0.25">
      <c r="B365" s="7" t="str">
        <f ca="1">IF(LoanIsGood,IF(ROW()-ROW(PaymentSchedule[[#Headers],[Nº. DE PAGO]])&gt;Numero_De_Pagos_Programados,"",ROW()-ROW(PaymentSchedule[[#Headers],[Nº. DE PAGO]])),"")</f>
        <v/>
      </c>
      <c r="C365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5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5" s="10" t="str">
        <f ca="1">IF(PaymentSchedule[[#This Row],[Nº. DE PAGO]]&lt;&gt;"",Pago_Programado,"")</f>
        <v/>
      </c>
      <c r="F365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5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5" s="10" t="str">
        <f ca="1">IF(PaymentSchedule[[#This Row],[Nº. DE PAGO]]&lt;&gt;"",PaymentSchedule[[#This Row],[IMPORTE TOTAL DEL PAGO]]-PaymentSchedule[[#This Row],[INTERÉS]],"")</f>
        <v/>
      </c>
      <c r="I365" s="10" t="str">
        <f ca="1">IF(PaymentSchedule[[#This Row],[Nº. DE PAGO]]&lt;&gt;"",PaymentSchedule[[#This Row],[SALDO INICIAL]]*(Tasa_De_Interes_Anual/Numero_De_Pagos_Por_Año),"")</f>
        <v/>
      </c>
      <c r="J365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5" s="10" t="str">
        <f ca="1">IF(PaymentSchedule[[#This Row],[Nº. DE PAGO]]&lt;&gt;"",SUM(INDEX(PaymentSchedule[INTERÉS],1,1):PaymentSchedule[[#This Row],[INTERÉS]]),"")</f>
        <v/>
      </c>
    </row>
    <row r="366" spans="2:11" x14ac:dyDescent="0.25">
      <c r="B366" s="7" t="str">
        <f ca="1">IF(LoanIsGood,IF(ROW()-ROW(PaymentSchedule[[#Headers],[Nº. DE PAGO]])&gt;Numero_De_Pagos_Programados,"",ROW()-ROW(PaymentSchedule[[#Headers],[Nº. DE PAGO]])),"")</f>
        <v/>
      </c>
      <c r="C366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6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6" s="10" t="str">
        <f ca="1">IF(PaymentSchedule[[#This Row],[Nº. DE PAGO]]&lt;&gt;"",Pago_Programado,"")</f>
        <v/>
      </c>
      <c r="F366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6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6" s="10" t="str">
        <f ca="1">IF(PaymentSchedule[[#This Row],[Nº. DE PAGO]]&lt;&gt;"",PaymentSchedule[[#This Row],[IMPORTE TOTAL DEL PAGO]]-PaymentSchedule[[#This Row],[INTERÉS]],"")</f>
        <v/>
      </c>
      <c r="I366" s="10" t="str">
        <f ca="1">IF(PaymentSchedule[[#This Row],[Nº. DE PAGO]]&lt;&gt;"",PaymentSchedule[[#This Row],[SALDO INICIAL]]*(Tasa_De_Interes_Anual/Numero_De_Pagos_Por_Año),"")</f>
        <v/>
      </c>
      <c r="J366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6" s="10" t="str">
        <f ca="1">IF(PaymentSchedule[[#This Row],[Nº. DE PAGO]]&lt;&gt;"",SUM(INDEX(PaymentSchedule[INTERÉS],1,1):PaymentSchedule[[#This Row],[INTERÉS]]),"")</f>
        <v/>
      </c>
    </row>
    <row r="367" spans="2:11" x14ac:dyDescent="0.25">
      <c r="B367" s="7" t="str">
        <f ca="1">IF(LoanIsGood,IF(ROW()-ROW(PaymentSchedule[[#Headers],[Nº. DE PAGO]])&gt;Numero_De_Pagos_Programados,"",ROW()-ROW(PaymentSchedule[[#Headers],[Nº. DE PAGO]])),"")</f>
        <v/>
      </c>
      <c r="C367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7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7" s="10" t="str">
        <f ca="1">IF(PaymentSchedule[[#This Row],[Nº. DE PAGO]]&lt;&gt;"",Pago_Programado,"")</f>
        <v/>
      </c>
      <c r="F367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7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7" s="10" t="str">
        <f ca="1">IF(PaymentSchedule[[#This Row],[Nº. DE PAGO]]&lt;&gt;"",PaymentSchedule[[#This Row],[IMPORTE TOTAL DEL PAGO]]-PaymentSchedule[[#This Row],[INTERÉS]],"")</f>
        <v/>
      </c>
      <c r="I367" s="10" t="str">
        <f ca="1">IF(PaymentSchedule[[#This Row],[Nº. DE PAGO]]&lt;&gt;"",PaymentSchedule[[#This Row],[SALDO INICIAL]]*(Tasa_De_Interes_Anual/Numero_De_Pagos_Por_Año),"")</f>
        <v/>
      </c>
      <c r="J367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7" s="10" t="str">
        <f ca="1">IF(PaymentSchedule[[#This Row],[Nº. DE PAGO]]&lt;&gt;"",SUM(INDEX(PaymentSchedule[INTERÉS],1,1):PaymentSchedule[[#This Row],[INTERÉS]]),"")</f>
        <v/>
      </c>
    </row>
    <row r="368" spans="2:11" x14ac:dyDescent="0.25">
      <c r="B368" s="7" t="str">
        <f ca="1">IF(LoanIsGood,IF(ROW()-ROW(PaymentSchedule[[#Headers],[Nº. DE PAGO]])&gt;Numero_De_Pagos_Programados,"",ROW()-ROW(PaymentSchedule[[#Headers],[Nº. DE PAGO]])),"")</f>
        <v/>
      </c>
      <c r="C368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8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8" s="10" t="str">
        <f ca="1">IF(PaymentSchedule[[#This Row],[Nº. DE PAGO]]&lt;&gt;"",Pago_Programado,"")</f>
        <v/>
      </c>
      <c r="F368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8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8" s="10" t="str">
        <f ca="1">IF(PaymentSchedule[[#This Row],[Nº. DE PAGO]]&lt;&gt;"",PaymentSchedule[[#This Row],[IMPORTE TOTAL DEL PAGO]]-PaymentSchedule[[#This Row],[INTERÉS]],"")</f>
        <v/>
      </c>
      <c r="I368" s="10" t="str">
        <f ca="1">IF(PaymentSchedule[[#This Row],[Nº. DE PAGO]]&lt;&gt;"",PaymentSchedule[[#This Row],[SALDO INICIAL]]*(Tasa_De_Interes_Anual/Numero_De_Pagos_Por_Año),"")</f>
        <v/>
      </c>
      <c r="J368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8" s="10" t="str">
        <f ca="1">IF(PaymentSchedule[[#This Row],[Nº. DE PAGO]]&lt;&gt;"",SUM(INDEX(PaymentSchedule[INTERÉS],1,1):PaymentSchedule[[#This Row],[INTERÉS]]),"")</f>
        <v/>
      </c>
    </row>
    <row r="369" spans="2:11" x14ac:dyDescent="0.25">
      <c r="B369" s="7" t="str">
        <f ca="1">IF(LoanIsGood,IF(ROW()-ROW(PaymentSchedule[[#Headers],[Nº. DE PAGO]])&gt;Numero_De_Pagos_Programados,"",ROW()-ROW(PaymentSchedule[[#Headers],[Nº. DE PAGO]])),"")</f>
        <v/>
      </c>
      <c r="C369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69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69" s="10" t="str">
        <f ca="1">IF(PaymentSchedule[[#This Row],[Nº. DE PAGO]]&lt;&gt;"",Pago_Programado,"")</f>
        <v/>
      </c>
      <c r="F369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69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69" s="10" t="str">
        <f ca="1">IF(PaymentSchedule[[#This Row],[Nº. DE PAGO]]&lt;&gt;"",PaymentSchedule[[#This Row],[IMPORTE TOTAL DEL PAGO]]-PaymentSchedule[[#This Row],[INTERÉS]],"")</f>
        <v/>
      </c>
      <c r="I369" s="10" t="str">
        <f ca="1">IF(PaymentSchedule[[#This Row],[Nº. DE PAGO]]&lt;&gt;"",PaymentSchedule[[#This Row],[SALDO INICIAL]]*(Tasa_De_Interes_Anual/Numero_De_Pagos_Por_Año),"")</f>
        <v/>
      </c>
      <c r="J369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69" s="10" t="str">
        <f ca="1">IF(PaymentSchedule[[#This Row],[Nº. DE PAGO]]&lt;&gt;"",SUM(INDEX(PaymentSchedule[INTERÉS],1,1):PaymentSchedule[[#This Row],[INTERÉS]]),"")</f>
        <v/>
      </c>
    </row>
    <row r="370" spans="2:11" x14ac:dyDescent="0.25">
      <c r="B370" s="7" t="str">
        <f ca="1">IF(LoanIsGood,IF(ROW()-ROW(PaymentSchedule[[#Headers],[Nº. DE PAGO]])&gt;Numero_De_Pagos_Programados,"",ROW()-ROW(PaymentSchedule[[#Headers],[Nº. DE PAGO]])),"")</f>
        <v/>
      </c>
      <c r="C370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70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0" s="10" t="str">
        <f ca="1">IF(PaymentSchedule[[#This Row],[Nº. DE PAGO]]&lt;&gt;"",Pago_Programado,"")</f>
        <v/>
      </c>
      <c r="F370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0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0" s="10" t="str">
        <f ca="1">IF(PaymentSchedule[[#This Row],[Nº. DE PAGO]]&lt;&gt;"",PaymentSchedule[[#This Row],[IMPORTE TOTAL DEL PAGO]]-PaymentSchedule[[#This Row],[INTERÉS]],"")</f>
        <v/>
      </c>
      <c r="I370" s="10" t="str">
        <f ca="1">IF(PaymentSchedule[[#This Row],[Nº. DE PAGO]]&lt;&gt;"",PaymentSchedule[[#This Row],[SALDO INICIAL]]*(Tasa_De_Interes_Anual/Numero_De_Pagos_Por_Año),"")</f>
        <v/>
      </c>
      <c r="J370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0" s="10" t="str">
        <f ca="1">IF(PaymentSchedule[[#This Row],[Nº. DE PAGO]]&lt;&gt;"",SUM(INDEX(PaymentSchedule[INTERÉS],1,1):PaymentSchedule[[#This Row],[INTERÉS]]),"")</f>
        <v/>
      </c>
    </row>
    <row r="371" spans="2:11" x14ac:dyDescent="0.25">
      <c r="B371" s="7" t="str">
        <f ca="1">IF(LoanIsGood,IF(ROW()-ROW(PaymentSchedule[[#Headers],[Nº. DE PAGO]])&gt;Numero_De_Pagos_Programados,"",ROW()-ROW(PaymentSchedule[[#Headers],[Nº. DE PAGO]])),"")</f>
        <v/>
      </c>
      <c r="C371" s="13" t="str">
        <f ca="1">IF(PaymentSchedule[[#This Row],[Nº. DE PAGO]]&lt;&gt;"",EOMONTH(Fecha_De_Inicio_Del_Prestamo,ROW(PaymentSchedule[[#This Row],[Nº. DE PAGO]])-ROW(PaymentSchedule[[#Headers],[Nº. DE PAGO]])-2)+DAY(Fecha_De_Inicio_Del_Prestamo),"")</f>
        <v/>
      </c>
      <c r="D371" s="10" t="str">
        <f ca="1">IF(PaymentSchedule[[#This Row],[Nº. DE PAGO]]&lt;&gt;"",IF(ROW()-ROW(PaymentSchedule[[#Headers],[SALDO INICIAL]])=1,Importe_Del_Prestamo,INDEX(PaymentSchedule[SALDO FINAL],ROW()-ROW(PaymentSchedule[[#Headers],[SALDO INICIAL]])-1)),"")</f>
        <v/>
      </c>
      <c r="E371" s="10" t="str">
        <f ca="1">IF(PaymentSchedule[[#This Row],[Nº. DE PAGO]]&lt;&gt;"",Pago_Programado,"")</f>
        <v/>
      </c>
      <c r="F371" s="10" t="str">
        <f ca="1">IF(PaymentSchedule[[#This Row],[Nº. DE PAGO]]&lt;&gt;"",IF(PaymentSchedule[[#This Row],[PAGO PROGRAMADO]]+Pagos_Extra_Opcionales&lt;PaymentSchedule[[#This Row],[SALDO INICIAL]],Pagos_Extra_Opcionales,IF(PaymentSchedule[[#This Row],[SALDO INICIAL]]-PaymentSchedule[[#This Row],[PAGO PROGRAMADO]]&gt;0,PaymentSchedule[[#This Row],[SALDO INICIAL]]-PaymentSchedule[[#This Row],[PAGO PROGRAMADO]],0)),"")</f>
        <v/>
      </c>
      <c r="G371" s="10" t="str">
        <f ca="1">IF(PaymentSchedule[[#This Row],[Nº. DE PAGO]]&lt;&gt;"",IF(PaymentSchedule[[#This Row],[PAGO PROGRAMADO]]+PaymentSchedule[[#This Row],[PAGO EXTRA]]&lt;=PaymentSchedule[[#This Row],[SALDO INICIAL]],PaymentSchedule[[#This Row],[PAGO PROGRAMADO]]+PaymentSchedule[[#This Row],[PAGO EXTRA]],PaymentSchedule[[#This Row],[SALDO INICIAL]]),"")</f>
        <v/>
      </c>
      <c r="H371" s="10" t="str">
        <f ca="1">IF(PaymentSchedule[[#This Row],[Nº. DE PAGO]]&lt;&gt;"",PaymentSchedule[[#This Row],[IMPORTE TOTAL DEL PAGO]]-PaymentSchedule[[#This Row],[INTERÉS]],"")</f>
        <v/>
      </c>
      <c r="I371" s="10" t="str">
        <f ca="1">IF(PaymentSchedule[[#This Row],[Nº. DE PAGO]]&lt;&gt;"",PaymentSchedule[[#This Row],[SALDO INICIAL]]*(Tasa_De_Interes_Anual/Numero_De_Pagos_Por_Año),"")</f>
        <v/>
      </c>
      <c r="J371" s="10" t="str">
        <f ca="1">IF(PaymentSchedule[[#This Row],[Nº. DE PAGO]]&lt;&gt;"",IF(PaymentSchedule[[#This Row],[PAGO PROGRAMADO]]+PaymentSchedule[[#This Row],[PAGO EXTRA]]&lt;=PaymentSchedule[[#This Row],[SALDO INICIAL]],PaymentSchedule[[#This Row],[SALDO INICIAL]]-PaymentSchedule[[#This Row],[PRINCIPAL]],0),"")</f>
        <v/>
      </c>
      <c r="K371" s="10" t="str">
        <f ca="1">IF(PaymentSchedule[[#This Row],[Nº. DE PAGO]]&lt;&gt;"",SUM(INDEX(PaymentSchedule[INTERÉS],1,1):PaymentSchedule[[#This Row],[INTERÉS]]),"")</f>
        <v/>
      </c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12:K371">
    <cfRule type="expression" dxfId="2" priority="1">
      <formula>($B12="")+(($D12=0)*($F12=0))</formula>
    </cfRule>
  </conditionalFormatting>
  <dataValidations xWindow="44" yWindow="264" count="26">
    <dataValidation allowBlank="1" showInputMessage="1" showErrorMessage="1" prompt="Escriba el importe del préstamo en esta celda." sqref="E3" xr:uid="{00000000-0002-0000-0000-000000000000}"/>
    <dataValidation allowBlank="1" showInputMessage="1" showErrorMessage="1" prompt="Escriba la tasa de interés que se debe pagar anualmente en esta celda." sqref="E4" xr:uid="{00000000-0002-0000-0000-000001000000}"/>
    <dataValidation allowBlank="1" showInputMessage="1" showErrorMessage="1" prompt="Escriba el periodo del préstamo en años en esta celda." sqref="E5" xr:uid="{00000000-0002-0000-0000-000002000000}"/>
    <dataValidation allowBlank="1" showInputMessage="1" showErrorMessage="1" prompt="Escriba el número de pagos que se deben realizar en un año en esta celda." sqref="E6" xr:uid="{00000000-0002-0000-0000-000003000000}"/>
    <dataValidation allowBlank="1" showInputMessage="1" showErrorMessage="1" prompt="Escriba la fecha de inicio del préstamo en esta celda." sqref="E7" xr:uid="{00000000-0002-0000-0000-000004000000}"/>
    <dataValidation allowBlank="1" showInputMessage="1" showErrorMessage="1" prompt="Escriba el importe del pago extra en esta celda." sqref="E9" xr:uid="{00000000-0002-0000-0000-000005000000}"/>
    <dataValidation allowBlank="1" showInputMessage="1" showErrorMessage="1" prompt="Importe total del interés calculado automáticamente" sqref="I7" xr:uid="{00000000-0002-0000-0000-000006000000}"/>
    <dataValidation allowBlank="1" showInputMessage="1" showErrorMessage="1" prompt="Importe del pago programado actualizado automáticamente" sqref="I3" xr:uid="{00000000-0002-0000-0000-000007000000}"/>
    <dataValidation allowBlank="1" showInputMessage="1" showErrorMessage="1" prompt="Número de pagos programados actualizado automáticamente" sqref="I4" xr:uid="{00000000-0002-0000-0000-000008000000}"/>
    <dataValidation allowBlank="1" showInputMessage="1" showErrorMessage="1" prompt="Número real de pagos actualizado automáticamente" sqref="I5" xr:uid="{00000000-0002-0000-0000-000009000000}"/>
    <dataValidation allowBlank="1" showInputMessage="1" showErrorMessage="1" prompt="Este libro genera un programa de amortización del préstamo que calcula el interés total, el total de pagos e incluye la opción de pagos extra." sqref="A1" xr:uid="{00000000-0002-0000-0000-00000A000000}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C2" xr:uid="{00000000-0002-0000-0000-00000B000000}"/>
    <dataValidation allowBlank="1" showInputMessage="1" showErrorMessage="1" prompt="Los campos del resumen del préstamo, de I3 a I7, se ajustan automáticamente según los valores especificados. Escriba el nombre de la entidad de crédito en I9." sqref="G2" xr:uid="{00000000-0002-0000-0000-00000C000000}"/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 xr:uid="{00000000-0002-0000-0000-00000D000000}"/>
    <dataValidation allowBlank="1" showInputMessage="1" showErrorMessage="1" prompt="Importe total de pagos anticipados actualizada automáticamente" sqref="I6" xr:uid="{00000000-0002-0000-0000-00000E000000}"/>
    <dataValidation allowBlank="1" showInputMessage="1" showErrorMessage="1" prompt="El número del pago se actualiza automáticamente en esta columna" sqref="B11" xr:uid="{00000000-0002-0000-0000-00000F000000}"/>
    <dataValidation allowBlank="1" showInputMessage="1" showErrorMessage="1" prompt="La fecha del pago se actualiza automáticamente en esta columna" sqref="C11" xr:uid="{00000000-0002-0000-0000-000010000000}"/>
    <dataValidation allowBlank="1" showInputMessage="1" showErrorMessage="1" prompt="El saldo inicial se actualiza automáticamente en esta columna" sqref="D11" xr:uid="{00000000-0002-0000-0000-000011000000}"/>
    <dataValidation allowBlank="1" showInputMessage="1" showErrorMessage="1" prompt="El pago programado se actualiza automáticamente en esta columna" sqref="E11" xr:uid="{00000000-0002-0000-0000-000012000000}"/>
    <dataValidation allowBlank="1" showInputMessage="1" showErrorMessage="1" prompt="El pago extra se actualiza automáticamente en esta columna" sqref="F11" xr:uid="{00000000-0002-0000-0000-000013000000}"/>
    <dataValidation allowBlank="1" showInputMessage="1" showErrorMessage="1" prompt="El importe total del pago se actualiza automáticamente en esta columna" sqref="G11" xr:uid="{00000000-0002-0000-0000-000014000000}"/>
    <dataValidation allowBlank="1" showInputMessage="1" showErrorMessage="1" prompt="El principal se actualiza automáticamente en esta columna" sqref="H11" xr:uid="{00000000-0002-0000-0000-000015000000}"/>
    <dataValidation allowBlank="1" showInputMessage="1" showErrorMessage="1" prompt="El interés se actualiza automáticamente en esta columna" sqref="I11" xr:uid="{00000000-0002-0000-0000-000016000000}"/>
    <dataValidation allowBlank="1" showInputMessage="1" showErrorMessage="1" prompt="El saldo final se actualiza automáticamente en esta columna" sqref="J11" xr:uid="{00000000-0002-0000-0000-000017000000}"/>
    <dataValidation allowBlank="1" showInputMessage="1" showErrorMessage="1" prompt="El interés acumulado se actualiza automáticamente en esta columna" sqref="K11" xr:uid="{00000000-0002-0000-0000-000018000000}"/>
    <dataValidation allowBlank="1" showInputMessage="1" showErrorMessage="1" prompt="Escriba el nombre de la entidad de crédito en esta celda." sqref="H9:I9" xr:uid="{00000000-0002-0000-0000-000019000000}"/>
  </dataValidations>
  <printOptions horizontalCentered="1"/>
  <pageMargins left="0.4" right="0.4" top="0.4" bottom="0.5" header="0.3" footer="0.3"/>
  <pageSetup paperSize="9" scale="58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16</vt:i4>
      </vt:variant>
    </vt:vector>
  </HeadingPairs>
  <TitlesOfParts>
    <vt:vector size="17" baseType="lpstr">
      <vt:lpstr>Programación del préstamo</vt:lpstr>
      <vt:lpstr>ColumnTitle1</vt:lpstr>
      <vt:lpstr>End_Bal</vt:lpstr>
      <vt:lpstr>Fecha_De_Inicio_Del_Prestamo</vt:lpstr>
      <vt:lpstr>Importe_Del_Prestamo</vt:lpstr>
      <vt:lpstr>Nombre_De_La_Entidad_De_Crédito</vt:lpstr>
      <vt:lpstr>Numero_De_Pagos_Por_Año</vt:lpstr>
      <vt:lpstr>Numero_De_Pagos_Programados</vt:lpstr>
      <vt:lpstr>Pago_Programado</vt:lpstr>
      <vt:lpstr>Pagos_Extra_Opcionales</vt:lpstr>
      <vt:lpstr>Periodo_Del_Prestamo_En_Años</vt:lpstr>
      <vt:lpstr>RowTitleRegion1..E9</vt:lpstr>
      <vt:lpstr>RowTitleRegion2..I7</vt:lpstr>
      <vt:lpstr>RowTitleRegion3..E9</vt:lpstr>
      <vt:lpstr>RowTitleRegion4..H9</vt:lpstr>
      <vt:lpstr>Tasa_De_Interes_Anual</vt:lpstr>
      <vt:lpstr>'Programación del préstamo'!Títulos_a_imprimir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Manuel Calva</dc:creator>
  <cp:lastModifiedBy>Manuel Calva</cp:lastModifiedBy>
  <cp:lastPrinted>2017-11-28T20:20:24Z</cp:lastPrinted>
  <dcterms:created xsi:type="dcterms:W3CDTF">2016-12-02T10:43:28Z</dcterms:created>
  <dcterms:modified xsi:type="dcterms:W3CDTF">2017-11-28T20:20:42Z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183a402f-d5ba-415b-ad7b-bdf70dc271b3</vt:lpwstr>
  </property>
</Properties>
</file>