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Métodos Cuantitativos para la Toma de Decisiones\3er Parcial\"/>
    </mc:Choice>
  </mc:AlternateContent>
  <xr:revisionPtr revIDLastSave="0" documentId="13_ncr:1_{F87A5A2A-1A65-4B09-BF69-FC719C3FA704}" xr6:coauthVersionLast="31" xr6:coauthVersionMax="31" xr10:uidLastSave="{00000000-0000-0000-0000-000000000000}"/>
  <bookViews>
    <workbookView xWindow="0" yWindow="0" windowWidth="23040" windowHeight="9660" xr2:uid="{E040C75F-625F-4BF4-A458-01924EE98F2F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2" i="1"/>
  <c r="T8" i="1"/>
  <c r="T9" i="1"/>
  <c r="Q3" i="1"/>
  <c r="T3" i="1" s="1"/>
  <c r="Q4" i="1"/>
  <c r="T4" i="1" s="1"/>
  <c r="Q5" i="1"/>
  <c r="T5" i="1" s="1"/>
  <c r="Q6" i="1"/>
  <c r="T6" i="1" s="1"/>
  <c r="Q7" i="1"/>
  <c r="T7" i="1" s="1"/>
  <c r="Q8" i="1"/>
  <c r="Q9" i="1"/>
  <c r="Q10" i="1"/>
  <c r="T10" i="1" s="1"/>
  <c r="Q11" i="1"/>
  <c r="T11" i="1" s="1"/>
  <c r="Q2" i="1"/>
  <c r="T2" i="1" s="1"/>
  <c r="T12" i="1" l="1"/>
  <c r="B16" i="1" s="1"/>
  <c r="U12" i="1"/>
  <c r="P9" i="1"/>
  <c r="P8" i="1"/>
  <c r="B15" i="1" l="1"/>
  <c r="B14" i="1"/>
</calcChain>
</file>

<file path=xl/sharedStrings.xml><?xml version="1.0" encoding="utf-8"?>
<sst xmlns="http://schemas.openxmlformats.org/spreadsheetml/2006/main" count="61" uniqueCount="41">
  <si>
    <t>Actividad</t>
  </si>
  <si>
    <t>Análisis y diseño del sistema</t>
  </si>
  <si>
    <t>Evaluación de TT I.</t>
  </si>
  <si>
    <t>Generación del código.</t>
  </si>
  <si>
    <t>Pruebas.</t>
  </si>
  <si>
    <t>Reingeniería.</t>
  </si>
  <si>
    <t>Generación del Manual de Usuario y Página Web.</t>
  </si>
  <si>
    <t>Generación del Reporte Técnico.</t>
  </si>
  <si>
    <t>Presentar los resultados en congresos.</t>
  </si>
  <si>
    <t>Evaluación de TT II.</t>
  </si>
  <si>
    <t>B</t>
  </si>
  <si>
    <t>C</t>
  </si>
  <si>
    <t>A</t>
  </si>
  <si>
    <t>D</t>
  </si>
  <si>
    <t>E</t>
  </si>
  <si>
    <t>G</t>
  </si>
  <si>
    <t>F</t>
  </si>
  <si>
    <t>H</t>
  </si>
  <si>
    <t>I</t>
  </si>
  <si>
    <t>AGO</t>
  </si>
  <si>
    <t>SEP</t>
  </si>
  <si>
    <t>OCT</t>
  </si>
  <si>
    <t>NOV</t>
  </si>
  <si>
    <t>DIC</t>
  </si>
  <si>
    <t>ENE</t>
  </si>
  <si>
    <t>FEB</t>
  </si>
  <si>
    <t>MAR</t>
  </si>
  <si>
    <t>MAY</t>
  </si>
  <si>
    <t>ABR</t>
  </si>
  <si>
    <t>a</t>
  </si>
  <si>
    <t>m</t>
  </si>
  <si>
    <t>b</t>
  </si>
  <si>
    <t>te</t>
  </si>
  <si>
    <t>ϭe</t>
  </si>
  <si>
    <t>-</t>
  </si>
  <si>
    <t>J</t>
  </si>
  <si>
    <t>a)</t>
  </si>
  <si>
    <t>b)</t>
  </si>
  <si>
    <t>c)</t>
  </si>
  <si>
    <t>Antecesor</t>
  </si>
  <si>
    <t>Revisión de documentación necesaria y corrección de errores.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</si>
</sst>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/>
      <right style="thick">
        <color indexed="64"/>
      </right>
      <top style="thick">
        <color auto="1"/>
      </top>
      <bottom style="thick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  <xf numFmtId="0" fontId="0" fillId="2" borderId="16" xfId="0" applyFill="1" applyBorder="1"/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4" xfId="0" applyBorder="1" applyAlignment="1"/>
    <xf numFmtId="0" fontId="0" fillId="0" borderId="15" xfId="0" applyBorder="1"/>
    <xf numFmtId="0" fontId="0" fillId="0" borderId="1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Fill="1" applyBorder="1"/>
    <xf numFmtId="0" fontId="0" fillId="0" borderId="13" xfId="0" applyFill="1" applyBorder="1"/>
    <xf numFmtId="0" fontId="0" fillId="0" borderId="23" xfId="0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1" xfId="0" applyBorder="1"/>
    <xf numFmtId="0" fontId="0" fillId="0" borderId="8" xfId="0" applyFill="1" applyBorder="1"/>
    <xf numFmtId="0" fontId="0" fillId="0" borderId="11" xfId="0" applyFill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7B51442-A3D7-4336-86B8-4303D83FBDF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11D4-417E-4B4F-95C5-C1B7A2C30624}">
  <dimension ref="A1:U16"/>
  <sheetViews>
    <sheetView tabSelected="1" workbookViewId="0">
      <selection activeCell="R10" sqref="R10"/>
    </sheetView>
  </sheetViews>
  <sheetFormatPr baseColWidth="10" defaultRowHeight="14.4" x14ac:dyDescent="0.3"/>
  <cols>
    <col min="1" max="1" width="3.109375" customWidth="1"/>
    <col min="2" max="2" width="52.44140625" bestFit="1" customWidth="1"/>
    <col min="3" max="3" width="4.6640625" bestFit="1" customWidth="1"/>
    <col min="4" max="4" width="3.88671875" bestFit="1" customWidth="1"/>
    <col min="5" max="5" width="4.44140625" bestFit="1" customWidth="1"/>
    <col min="6" max="6" width="4.77734375" bestFit="1" customWidth="1"/>
    <col min="7" max="7" width="3.88671875" bestFit="1" customWidth="1"/>
    <col min="8" max="8" width="4.33203125" bestFit="1" customWidth="1"/>
    <col min="9" max="9" width="4" bestFit="1" customWidth="1"/>
    <col min="10" max="10" width="4.88671875" bestFit="1" customWidth="1"/>
    <col min="11" max="11" width="4.33203125" bestFit="1" customWidth="1"/>
    <col min="12" max="12" width="4.77734375" bestFit="1" customWidth="1"/>
    <col min="15" max="15" width="8.44140625" bestFit="1" customWidth="1"/>
    <col min="16" max="18" width="4" bestFit="1" customWidth="1"/>
    <col min="19" max="19" width="9.21875" bestFit="1" customWidth="1"/>
  </cols>
  <sheetData>
    <row r="1" spans="1:21" ht="15.6" thickTop="1" thickBot="1" x14ac:dyDescent="0.35">
      <c r="A1" s="10" t="s">
        <v>0</v>
      </c>
      <c r="B1" s="17"/>
      <c r="C1" s="13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28</v>
      </c>
      <c r="L1" s="12" t="s">
        <v>27</v>
      </c>
      <c r="O1" s="28" t="s">
        <v>0</v>
      </c>
      <c r="P1" s="26" t="s">
        <v>29</v>
      </c>
      <c r="Q1" s="11" t="s">
        <v>30</v>
      </c>
      <c r="R1" s="11" t="s">
        <v>31</v>
      </c>
      <c r="S1" s="35" t="s">
        <v>39</v>
      </c>
      <c r="T1" s="39" t="s">
        <v>32</v>
      </c>
      <c r="U1" s="12" t="s">
        <v>33</v>
      </c>
    </row>
    <row r="2" spans="1:21" ht="15" thickTop="1" x14ac:dyDescent="0.3">
      <c r="A2" s="7" t="s">
        <v>12</v>
      </c>
      <c r="B2" s="9" t="s">
        <v>1</v>
      </c>
      <c r="C2" s="14"/>
      <c r="D2" s="8"/>
      <c r="E2" s="8"/>
      <c r="F2" s="24"/>
      <c r="G2" s="24"/>
      <c r="H2" s="24"/>
      <c r="I2" s="24"/>
      <c r="J2" s="24"/>
      <c r="K2" s="24"/>
      <c r="L2" s="25"/>
      <c r="O2" s="29" t="s">
        <v>12</v>
      </c>
      <c r="P2" s="27">
        <v>90</v>
      </c>
      <c r="Q2" s="24">
        <f>ROUND(AVERAGE(P2,R2),0)</f>
        <v>95</v>
      </c>
      <c r="R2" s="24">
        <v>100</v>
      </c>
      <c r="S2" s="36" t="s">
        <v>34</v>
      </c>
      <c r="T2" s="40">
        <f>((P2+4*Q2+R2)/6)</f>
        <v>95</v>
      </c>
      <c r="U2" s="25">
        <f>((R2-P2)/6)</f>
        <v>1.6666666666666667</v>
      </c>
    </row>
    <row r="3" spans="1:21" x14ac:dyDescent="0.3">
      <c r="A3" s="1" t="s">
        <v>10</v>
      </c>
      <c r="B3" s="9" t="s">
        <v>40</v>
      </c>
      <c r="C3" s="45"/>
      <c r="D3" s="21"/>
      <c r="E3" s="21"/>
      <c r="F3" s="2"/>
      <c r="G3" s="21"/>
      <c r="H3" s="21"/>
      <c r="I3" s="21"/>
      <c r="J3" s="21"/>
      <c r="K3" s="21"/>
      <c r="L3" s="22"/>
      <c r="O3" s="30" t="s">
        <v>10</v>
      </c>
      <c r="P3" s="15">
        <v>15</v>
      </c>
      <c r="Q3" s="24">
        <f t="shared" ref="Q3:Q11" si="0">ROUND(AVERAGE(P3,R3),0)</f>
        <v>18</v>
      </c>
      <c r="R3" s="21">
        <v>20</v>
      </c>
      <c r="S3" s="37" t="s">
        <v>12</v>
      </c>
      <c r="T3" s="40">
        <f t="shared" ref="T3:T11" si="1">((P3+4*Q3+R3)/6)</f>
        <v>17.833333333333332</v>
      </c>
      <c r="U3" s="25">
        <f t="shared" ref="U3:U11" si="2">((R3-P3)/6)</f>
        <v>0.83333333333333337</v>
      </c>
    </row>
    <row r="4" spans="1:21" x14ac:dyDescent="0.3">
      <c r="A4" s="1" t="s">
        <v>11</v>
      </c>
      <c r="B4" s="3" t="s">
        <v>2</v>
      </c>
      <c r="C4" s="45"/>
      <c r="D4" s="21"/>
      <c r="E4" s="21"/>
      <c r="F4" s="2"/>
      <c r="G4" s="21"/>
      <c r="H4" s="21"/>
      <c r="I4" s="21"/>
      <c r="J4" s="21"/>
      <c r="K4" s="21"/>
      <c r="L4" s="22"/>
      <c r="O4" s="30" t="s">
        <v>11</v>
      </c>
      <c r="P4" s="15">
        <v>15</v>
      </c>
      <c r="Q4" s="24">
        <f t="shared" si="0"/>
        <v>15</v>
      </c>
      <c r="R4" s="21">
        <v>15</v>
      </c>
      <c r="S4" s="37" t="s">
        <v>10</v>
      </c>
      <c r="T4" s="40">
        <f t="shared" si="1"/>
        <v>15</v>
      </c>
      <c r="U4" s="25">
        <f t="shared" si="2"/>
        <v>0</v>
      </c>
    </row>
    <row r="5" spans="1:21" x14ac:dyDescent="0.3">
      <c r="A5" s="1" t="s">
        <v>13</v>
      </c>
      <c r="B5" s="3" t="s">
        <v>3</v>
      </c>
      <c r="C5" s="45"/>
      <c r="D5" s="21"/>
      <c r="E5" s="21"/>
      <c r="F5" s="21"/>
      <c r="G5" s="2"/>
      <c r="H5" s="2"/>
      <c r="I5" s="21"/>
      <c r="J5" s="21"/>
      <c r="K5" s="21"/>
      <c r="L5" s="22"/>
      <c r="O5" s="30" t="s">
        <v>13</v>
      </c>
      <c r="P5" s="15">
        <v>60</v>
      </c>
      <c r="Q5" s="24">
        <f t="shared" si="0"/>
        <v>65</v>
      </c>
      <c r="R5" s="21">
        <v>70</v>
      </c>
      <c r="S5" s="37" t="s">
        <v>10</v>
      </c>
      <c r="T5" s="40">
        <f t="shared" si="1"/>
        <v>65</v>
      </c>
      <c r="U5" s="25">
        <f t="shared" si="2"/>
        <v>1.6666666666666667</v>
      </c>
    </row>
    <row r="6" spans="1:21" x14ac:dyDescent="0.3">
      <c r="A6" s="1" t="s">
        <v>14</v>
      </c>
      <c r="B6" s="3" t="s">
        <v>4</v>
      </c>
      <c r="C6" s="45"/>
      <c r="D6" s="21"/>
      <c r="E6" s="21"/>
      <c r="F6" s="21"/>
      <c r="G6" s="21"/>
      <c r="H6" s="21"/>
      <c r="I6" s="2"/>
      <c r="J6" s="21"/>
      <c r="K6" s="21"/>
      <c r="L6" s="22"/>
      <c r="O6" s="30" t="s">
        <v>14</v>
      </c>
      <c r="P6" s="15">
        <v>15</v>
      </c>
      <c r="Q6" s="24">
        <f t="shared" si="0"/>
        <v>18</v>
      </c>
      <c r="R6" s="21">
        <v>20</v>
      </c>
      <c r="S6" s="37" t="s">
        <v>13</v>
      </c>
      <c r="T6" s="40">
        <f t="shared" si="1"/>
        <v>17.833333333333332</v>
      </c>
      <c r="U6" s="25">
        <f t="shared" si="2"/>
        <v>0.83333333333333337</v>
      </c>
    </row>
    <row r="7" spans="1:21" x14ac:dyDescent="0.3">
      <c r="A7" s="1" t="s">
        <v>16</v>
      </c>
      <c r="B7" s="3" t="s">
        <v>5</v>
      </c>
      <c r="C7" s="45"/>
      <c r="D7" s="21"/>
      <c r="E7" s="21"/>
      <c r="F7" s="21"/>
      <c r="G7" s="21"/>
      <c r="H7" s="21"/>
      <c r="I7" s="2"/>
      <c r="J7" s="2"/>
      <c r="K7" s="21"/>
      <c r="L7" s="22"/>
      <c r="O7" s="30" t="s">
        <v>16</v>
      </c>
      <c r="P7" s="15">
        <v>45</v>
      </c>
      <c r="Q7" s="24">
        <f t="shared" si="0"/>
        <v>48</v>
      </c>
      <c r="R7" s="21">
        <v>50</v>
      </c>
      <c r="S7" s="37" t="s">
        <v>14</v>
      </c>
      <c r="T7" s="40">
        <f t="shared" si="1"/>
        <v>47.833333333333336</v>
      </c>
      <c r="U7" s="25">
        <f t="shared" si="2"/>
        <v>0.83333333333333337</v>
      </c>
    </row>
    <row r="8" spans="1:21" x14ac:dyDescent="0.3">
      <c r="A8" s="1" t="s">
        <v>15</v>
      </c>
      <c r="B8" s="3" t="s">
        <v>6</v>
      </c>
      <c r="C8" s="16"/>
      <c r="D8" s="2"/>
      <c r="E8" s="2"/>
      <c r="F8" s="2"/>
      <c r="G8" s="2"/>
      <c r="H8" s="2"/>
      <c r="I8" s="2"/>
      <c r="J8" s="2"/>
      <c r="K8" s="2"/>
      <c r="L8" s="4"/>
      <c r="O8" s="30" t="s">
        <v>15</v>
      </c>
      <c r="P8" s="15">
        <f>SUM(P2:P7)</f>
        <v>240</v>
      </c>
      <c r="Q8" s="24">
        <f t="shared" si="0"/>
        <v>270</v>
      </c>
      <c r="R8" s="21">
        <v>300</v>
      </c>
      <c r="S8" s="37" t="s">
        <v>34</v>
      </c>
      <c r="T8" s="40">
        <f t="shared" si="1"/>
        <v>270</v>
      </c>
      <c r="U8" s="25">
        <f t="shared" si="2"/>
        <v>10</v>
      </c>
    </row>
    <row r="9" spans="1:21" x14ac:dyDescent="0.3">
      <c r="A9" s="1" t="s">
        <v>17</v>
      </c>
      <c r="B9" s="3" t="s">
        <v>7</v>
      </c>
      <c r="C9" s="16"/>
      <c r="D9" s="2"/>
      <c r="E9" s="2"/>
      <c r="F9" s="2"/>
      <c r="G9" s="2"/>
      <c r="H9" s="2"/>
      <c r="I9" s="2"/>
      <c r="J9" s="2"/>
      <c r="K9" s="2"/>
      <c r="L9" s="4"/>
      <c r="O9" s="30" t="s">
        <v>17</v>
      </c>
      <c r="P9" s="15">
        <f>SUM(P2:P7)</f>
        <v>240</v>
      </c>
      <c r="Q9" s="24">
        <f t="shared" si="0"/>
        <v>270</v>
      </c>
      <c r="R9" s="21">
        <v>300</v>
      </c>
      <c r="S9" s="37" t="s">
        <v>34</v>
      </c>
      <c r="T9" s="40">
        <f t="shared" si="1"/>
        <v>270</v>
      </c>
      <c r="U9" s="25">
        <f t="shared" si="2"/>
        <v>10</v>
      </c>
    </row>
    <row r="10" spans="1:21" x14ac:dyDescent="0.3">
      <c r="A10" s="1" t="s">
        <v>18</v>
      </c>
      <c r="B10" s="3" t="s">
        <v>8</v>
      </c>
      <c r="C10" s="45"/>
      <c r="D10" s="21"/>
      <c r="E10" s="21"/>
      <c r="F10" s="21"/>
      <c r="G10" s="21"/>
      <c r="H10" s="21"/>
      <c r="I10" s="21"/>
      <c r="J10" s="21"/>
      <c r="K10" s="2"/>
      <c r="L10" s="4"/>
      <c r="O10" s="30" t="s">
        <v>18</v>
      </c>
      <c r="P10" s="15">
        <v>45</v>
      </c>
      <c r="Q10" s="24">
        <f t="shared" si="0"/>
        <v>53</v>
      </c>
      <c r="R10" s="21">
        <v>60</v>
      </c>
      <c r="S10" s="37" t="s">
        <v>16</v>
      </c>
      <c r="T10" s="40">
        <f t="shared" si="1"/>
        <v>52.833333333333336</v>
      </c>
      <c r="U10" s="25">
        <f t="shared" si="2"/>
        <v>2.5</v>
      </c>
    </row>
    <row r="11" spans="1:21" ht="15" thickBot="1" x14ac:dyDescent="0.35">
      <c r="A11" s="5" t="s">
        <v>35</v>
      </c>
      <c r="B11" s="18" t="s">
        <v>9</v>
      </c>
      <c r="C11" s="46"/>
      <c r="D11" s="23"/>
      <c r="E11" s="23"/>
      <c r="F11" s="23"/>
      <c r="G11" s="23"/>
      <c r="H11" s="23"/>
      <c r="I11" s="23"/>
      <c r="J11" s="23"/>
      <c r="K11" s="23"/>
      <c r="L11" s="6"/>
      <c r="O11" s="31" t="s">
        <v>35</v>
      </c>
      <c r="P11" s="32">
        <v>15</v>
      </c>
      <c r="Q11" s="24">
        <f t="shared" si="0"/>
        <v>15</v>
      </c>
      <c r="R11" s="33">
        <v>15</v>
      </c>
      <c r="S11" s="38" t="s">
        <v>18</v>
      </c>
      <c r="T11" s="40">
        <f t="shared" si="1"/>
        <v>15</v>
      </c>
      <c r="U11" s="25">
        <f t="shared" si="2"/>
        <v>0</v>
      </c>
    </row>
    <row r="12" spans="1:21" ht="15.6" thickTop="1" thickBot="1" x14ac:dyDescent="0.35">
      <c r="O12" s="42"/>
      <c r="P12" s="43"/>
      <c r="Q12" s="43"/>
      <c r="R12" s="43"/>
      <c r="S12" s="44"/>
      <c r="T12" s="41">
        <f>T2+T3+T5+T6+T7+T10+T11</f>
        <v>311.33333333333331</v>
      </c>
      <c r="U12" s="34">
        <f>U2+U3+U5+U6+U7+U10+U11</f>
        <v>8.3333333333333321</v>
      </c>
    </row>
    <row r="13" spans="1:21" ht="15" thickTop="1" x14ac:dyDescent="0.3"/>
    <row r="14" spans="1:21" x14ac:dyDescent="0.3">
      <c r="A14" s="20" t="s">
        <v>36</v>
      </c>
      <c r="B14" s="47">
        <f>((90-$T$12)/$U$12)</f>
        <v>-26.560000000000002</v>
      </c>
      <c r="Q14" s="19"/>
      <c r="R14" s="19"/>
      <c r="S14" s="19"/>
      <c r="T14" s="19"/>
      <c r="U14" s="19"/>
    </row>
    <row r="15" spans="1:21" x14ac:dyDescent="0.3">
      <c r="A15" s="20" t="s">
        <v>37</v>
      </c>
      <c r="B15" s="47">
        <f>((180-$T$12)/$U$12)</f>
        <v>-15.76</v>
      </c>
      <c r="Q15" s="19"/>
      <c r="R15" s="19"/>
      <c r="S15" s="19"/>
      <c r="T15" s="19"/>
      <c r="U15" s="19"/>
    </row>
    <row r="16" spans="1:21" x14ac:dyDescent="0.3">
      <c r="A16" s="20" t="s">
        <v>38</v>
      </c>
      <c r="B16" s="47">
        <f>((360-$T$12)/$U$12)</f>
        <v>5.8400000000000034</v>
      </c>
      <c r="Q16" s="19"/>
      <c r="R16" s="19"/>
      <c r="S16" s="19"/>
      <c r="T16" s="19"/>
      <c r="U16" s="19"/>
    </row>
  </sheetData>
  <mergeCells count="2">
    <mergeCell ref="A1:B1"/>
    <mergeCell ref="O12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2018-04-25T15:16:56Z</dcterms:created>
  <dcterms:modified xsi:type="dcterms:W3CDTF">2018-04-25T16:29:17Z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4f9902b0-1481-467f-923e-8c0aec0a72cf</vt:lpwstr>
  </property>
</Properties>
</file>