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kram\OneDrive\Attachments\Desktop\excel course\"/>
    </mc:Choice>
  </mc:AlternateContent>
  <bookViews>
    <workbookView xWindow="0" yWindow="0" windowWidth="20490" windowHeight="8790" activeTab="2"/>
  </bookViews>
  <sheets>
    <sheet name="Dashboard" sheetId="6" r:id="rId1"/>
    <sheet name="Data" sheetId="1" r:id="rId2"/>
    <sheet name="Sheet1" sheetId="8" r:id="rId3"/>
  </sheets>
  <definedNames>
    <definedName name="Slicer_Region">#N/A</definedName>
    <definedName name="Slicer_Years">#N/A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6" l="1"/>
  <c r="J14" i="6"/>
  <c r="K14" i="6"/>
  <c r="I15" i="6"/>
  <c r="J15" i="6"/>
  <c r="K15" i="6"/>
  <c r="I16" i="6"/>
  <c r="J16" i="6"/>
  <c r="K16" i="6"/>
  <c r="I17" i="6"/>
  <c r="J17" i="6"/>
  <c r="K17" i="6"/>
  <c r="I18" i="6"/>
  <c r="J18" i="6"/>
  <c r="K18" i="6"/>
  <c r="J19" i="6"/>
  <c r="K19" i="6"/>
  <c r="J13" i="6"/>
  <c r="K13" i="6"/>
  <c r="I13" i="6"/>
  <c r="C14" i="6"/>
  <c r="D14" i="6"/>
  <c r="E14" i="6"/>
  <c r="C15" i="6"/>
  <c r="D15" i="6"/>
  <c r="E15" i="6"/>
  <c r="C16" i="6"/>
  <c r="D16" i="6"/>
  <c r="E16" i="6"/>
  <c r="C17" i="6"/>
  <c r="D17" i="6"/>
  <c r="E17" i="6"/>
  <c r="C18" i="6"/>
  <c r="D18" i="6"/>
  <c r="E18" i="6"/>
  <c r="D19" i="6"/>
  <c r="E19" i="6"/>
  <c r="D13" i="6"/>
  <c r="E13" i="6"/>
  <c r="C13" i="6"/>
  <c r="F19" i="8"/>
  <c r="G19" i="8"/>
  <c r="H19" i="8"/>
  <c r="F20" i="8"/>
  <c r="G20" i="8"/>
  <c r="H20" i="8"/>
  <c r="F21" i="8"/>
  <c r="G21" i="8"/>
  <c r="H21" i="8"/>
  <c r="E22" i="8"/>
  <c r="F22" i="8"/>
  <c r="G22" i="8"/>
  <c r="H22" i="8"/>
  <c r="F23" i="8"/>
  <c r="G23" i="8"/>
  <c r="H23" i="8"/>
  <c r="F24" i="8"/>
  <c r="G24" i="8"/>
  <c r="H24" i="8"/>
  <c r="F25" i="8"/>
  <c r="G25" i="8"/>
  <c r="H25" i="8"/>
  <c r="F18" i="8"/>
  <c r="G18" i="8"/>
  <c r="H18" i="8"/>
  <c r="E18" i="8"/>
  <c r="L17" i="6" l="1"/>
  <c r="L13" i="6"/>
  <c r="L15" i="6"/>
  <c r="F17" i="6"/>
  <c r="F19" i="6"/>
  <c r="F13" i="6"/>
  <c r="F14" i="6"/>
  <c r="L18" i="6"/>
  <c r="F18" i="6"/>
  <c r="L14" i="6"/>
  <c r="F16" i="6"/>
  <c r="F15" i="6"/>
  <c r="L19" i="6"/>
  <c r="L16"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<sst xmlns="http://schemas.openxmlformats.org/spreadsheetml/2006/main" count="48311" uniqueCount="155">
  <si>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</si>
  <si>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</si>
  <si>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</si>
  <si>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</si>
  <si>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</si>
  <si>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</si>
  <si>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</si>
  <si>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</si>
  <si>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</si>
  <si>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</si>
  <si>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</si>
  <si>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</si>
  <si>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</si>
  <si>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</si>
  <si>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</si>
  <si>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</si>
  <si>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</si>
  <si>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</si>
  <si>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</si>
  <si>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</si>
  <si>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</si>
  <si>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</si>
  <si>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</si>
  <si>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</si>
  <si>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</si>
  <si>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</si>
  <si>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</si>
  <si>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</si>
  <si>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</si>
  <si>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</si>
  <si>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</si>
  <si>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</si>
  <si>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</si>
  <si>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</si>
  <si>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</si>
  <si>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</si>
  <si>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</si>
  <si>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</si>
  <si>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</si>
  <si>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</si>
  <si>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</si>
  <si>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</si>
  <si>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</si>
  <si>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</si>
  <si>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</si>
  <si>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</si>
  <si>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</si>
  <si>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</si>
  <si>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</si>
  <si>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</si>
  <si>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</si>
  <si>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</si>
  <si>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</si>
  <si>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</si>
  <si>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</si>
  <si>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</si>
  <si>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</si>
  <si>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</si>
  <si>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</si>
  <si>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</si>
  <si>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</si>
  <si>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</si>
  <si>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</si>
  <si>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</si>
  <si>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</si>
  <si>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</si>
  <si>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</si>
  <si>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</si>
  <si>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</si>
  <si>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</si>
  <si>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</si>
  <si>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</si>
  <si>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</si>
  <si>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</si>
  <si>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</si>
  <si>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</si>
  <si>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</si>
  <si>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</si>
  <si>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</si>
  <si>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</si>
  <si>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</si>
  <si>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</si>
  <si>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</si>
  <si>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</si>
  <si>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</si>
  <si>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</si>
  <si>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</si>
  <si>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</si>
  <si>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</si>
  <si>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</si>
  <si>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</si>
  <si>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</si>
  <si>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</si>
  <si>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</si>
  <si>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</si>
  <si>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</si>
  <si>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</si>
  <si>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</si>
  <si>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</si>
  <si>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</si>
  <si>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</si>
  <si>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</si>
  <si>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</si>
  <si>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</si>
  <si>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</si>
  <si>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</si>
  <si>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</si>
  <si>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</si>
  <si>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</si>
  <si>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</si>
  <si>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</si>
  <si>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</si>
  <si>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</si>
  <si>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</si>
  <si>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</si>
  <si>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</si>
  <si>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</si>
  <si>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</si>
  <si>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</si>
  <si>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</si>
  <si>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</si>
  <si>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</si>
  <si>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</si>
  <si>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</si>
  <si>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</si>
  <si>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</si>
  <si>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</si>
  <si>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</si>
  <si>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</si>
  <si>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</si>
  <si>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</si>
  <si>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Variance</t>
  </si>
  <si>
    <t xml:space="preserve"> Brand  </t>
  </si>
  <si>
    <t>Sales 2023</t>
  </si>
  <si>
    <t xml:space="preserve">Sales 2024 </t>
  </si>
  <si>
    <t xml:space="preserve"> Sales and Operating Profit Margins by Quater</t>
  </si>
  <si>
    <t>Sales by Beverage Brand</t>
  </si>
  <si>
    <t>Sales by Retailer</t>
  </si>
  <si>
    <t>Sum of Total Sales</t>
  </si>
  <si>
    <t>Sum of Units Sold</t>
  </si>
  <si>
    <t>Average of Price per Unit</t>
  </si>
  <si>
    <t>Sum of Operating Profit</t>
  </si>
  <si>
    <t>Row Labels</t>
  </si>
  <si>
    <t>Grand Total</t>
  </si>
  <si>
    <t>Column Labels</t>
  </si>
  <si>
    <t>2022</t>
  </si>
  <si>
    <t>2023</t>
  </si>
  <si>
    <t>Qtr1</t>
  </si>
  <si>
    <t>Qtr2</t>
  </si>
  <si>
    <t>Qtr3</t>
  </si>
  <si>
    <t>Qtr4</t>
  </si>
  <si>
    <t>Average of Operating Margin</t>
  </si>
  <si>
    <t>Years</t>
  </si>
  <si>
    <t>Quarters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</si>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</sst>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4" formatCode="_(* #,##0_);_(* \(#,##0\);_(* &quot;-&quot;??_);_(@_)"/>
    <numFmt numFmtId="165" formatCode="&quot;$&quot;#,##0.00"/>
  </numFmts>
  <fonts count="10"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u/>
      <sz val="12"/>
      <color theme="10"/>
      <name val="Calibri"/>
      <family val="2"/>
      <scheme val="minor"/>
    </font>
    <font>
      <b/>
      <sz val="16"/>
      <color theme="0"/>
      <name val="Calibri"/>
      <family val="2"/>
      <scheme val="minor"/>
    </font>
    <font>
      <b/>
      <sz val="18"/>
      <color theme="0"/>
      <name val="Calibri"/>
      <family val="2"/>
      <scheme val="minor"/>
    </font>
    <font>
      <sz val="14"/>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4" tint="0.59999389629810485"/>
        <bgColor indexed="64"/>
      </patternFill>
    </fill>
    <fill>
      <patternFill patternType="solid">
        <fgColor theme="8" tint="-0.499984740745262"/>
        <bgColor indexed="64"/>
      </patternFill>
    </fill>
    <fill>
      <patternFill patternType="solid">
        <fgColor rgb="FFFFC000"/>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5" fillId="0" borderId="0" applyNumberFormat="0" applyFill="0" applyBorder="0" applyAlignment="0" applyProtection="0"/>
    <xf numFmtId="43" fontId="4" fillId="0" borderId="0" applyFont="0" applyFill="0" applyBorder="0" applyAlignment="0" applyProtection="0"/>
  </cellStyleXfs>
  <cellXfs count="3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4" borderId="0" xfId="0" applyFill="1"/>
    <xf numFmtId="0" fontId="0" fillId="0" borderId="0" xfId="0" applyNumberFormat="1"/>
    <xf numFmtId="0" fontId="0" fillId="0" borderId="0" xfId="0" pivotButton="1"/>
    <xf numFmtId="0" fontId="0" fillId="0" borderId="0" xfId="0" applyAlignment="1">
      <alignment horizontal="left"/>
    </xf>
    <xf numFmtId="164" fontId="0" fillId="0" borderId="0" xfId="2" applyNumberFormat="1" applyFont="1"/>
    <xf numFmtId="3" fontId="0" fillId="0" borderId="0" xfId="0" applyNumberFormat="1"/>
    <xf numFmtId="165"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6" fillId="3" borderId="0" xfId="0" applyFont="1" applyFill="1"/>
    <xf numFmtId="0" fontId="8" fillId="0" borderId="0" xfId="0" applyFont="1"/>
    <xf numFmtId="164" fontId="8" fillId="0" borderId="0" xfId="2" applyNumberFormat="1" applyFont="1"/>
    <xf numFmtId="0" fontId="9" fillId="5" borderId="2" xfId="0" applyFont="1" applyFill="1" applyBorder="1"/>
    <xf numFmtId="164" fontId="8" fillId="5" borderId="3" xfId="2" applyNumberFormat="1" applyFont="1" applyFill="1" applyBorder="1"/>
    <xf numFmtId="164" fontId="8" fillId="5" borderId="4" xfId="2" applyNumberFormat="1" applyFont="1" applyFill="1" applyBorder="1"/>
    <xf numFmtId="0" fontId="7" fillId="4" borderId="0" xfId="0" applyFont="1" applyFill="1" applyAlignment="1">
      <alignment horizontal="center"/>
    </xf>
  </cellXfs>
  <cellStyles count="3">
    <cellStyle name="Comma" xfId="2" builtinId="3"/>
    <cellStyle name="Hyperlink 2" xfId="1"/>
    <cellStyle name="Normal" xfId="0" builtinId="0"/>
  </cellStyles>
  <dxfs count="29">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6"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2A3E68"/>
        </patternFill>
      </fill>
      <alignment horizontal="center" vertical="bottom" textRotation="0" wrapText="0" indent="0" justifyLastLine="0" shrinkToFit="0" readingOrder="0"/>
    </dxf>
    <dxf>
      <numFmt numFmtId="165" formatCode="&quot;$&quot;#,##0.00"/>
    </dxf>
    <dxf>
      <numFmt numFmtId="3" formatCode="#,##0"/>
    </dxf>
    <dxf>
      <numFmt numFmtId="3" formatCode="#,##0"/>
    </dxf>
    <dxf>
      <numFmt numFmtId="1" formatCode="0"/>
    </dxf>
    <dxf>
      <numFmt numFmtId="167" formatCode="0.0"/>
    </dxf>
    <dxf>
      <numFmt numFmtId="1" formatCode="0"/>
    </dxf>
    <dxf>
      <numFmt numFmtId="167" formatCode="0.0"/>
    </dxf>
    <dxf>
      <numFmt numFmtId="2" formatCode="0.00"/>
    </dxf>
    <dxf>
      <numFmt numFmtId="1" formatCode="0"/>
    </dxf>
    <dxf>
      <numFmt numFmtId="167" formatCode="0.0"/>
    </dxf>
    <dxf>
      <numFmt numFmtId="2" formatCode="0.00"/>
    </dxf>
    <dxf>
      <numFmt numFmtId="35" formatCode="_(* #,##0.00_);_(* \(#,##0.00\);_(* &quot;-&quot;??_);_(@_)"/>
    </dxf>
    <dxf>
      <numFmt numFmtId="35" formatCode="_(* #,##0.00_);_(* \(#,##0.00\);_(* &quot;-&quot;??_);_(@_)"/>
    </dxf>
    <dxf>
      <numFmt numFmtId="2" formatCode="0.0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lumMod val="50000"/>
              </a:schemeClr>
            </a:solidFill>
            <a:ln>
              <a:solidFill>
                <a:srgbClr val="073673"/>
              </a:solidFill>
            </a:ln>
            <a:effectLst/>
          </c:spPr>
          <c:invertIfNegative val="0"/>
          <c:cat>
            <c:multiLvlStrRef>
              <c:f>Sheet1!$E$18:$F$25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Sheet1!$G$18:$G$25</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BBC0-47B0-BA27-571265DFA2D9}"/>
            </c:ext>
          </c:extLst>
        </c:ser>
        <c:dLbls>
          <c:showLegendKey val="0"/>
          <c:showVal val="0"/>
          <c:showCatName val="0"/>
          <c:showSerName val="0"/>
          <c:showPercent val="0"/>
          <c:showBubbleSize val="0"/>
        </c:dLbls>
        <c:gapWidth val="219"/>
        <c:axId val="1264092335"/>
        <c:axId val="1264093167"/>
      </c:barChart>
      <c:lineChart>
        <c:grouping val="standard"/>
        <c:varyColors val="0"/>
        <c:ser>
          <c:idx val="1"/>
          <c:order val="1"/>
          <c:tx>
            <c:v>Operating Profit Margin</c:v>
          </c:tx>
          <c:spPr>
            <a:ln w="28575" cap="rnd">
              <a:solidFill>
                <a:srgbClr val="FF0000"/>
              </a:solidFill>
              <a:round/>
            </a:ln>
            <a:effectLst/>
          </c:spPr>
          <c:marker>
            <c:symbol val="circle"/>
            <c:size val="7"/>
            <c:spPr>
              <a:solidFill>
                <a:schemeClr val="bg1"/>
              </a:solidFill>
              <a:ln w="12700">
                <a:solidFill>
                  <a:srgbClr val="FF0000"/>
                </a:solidFill>
              </a:ln>
              <a:effectLst/>
            </c:spPr>
          </c:marker>
          <c:cat>
            <c:multiLvlStrRef>
              <c:f>Sheet1!$E$18:$F$25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Sheet1!$H$18:$H$25</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BBC0-47B0-BA27-571265DFA2D9}"/>
            </c:ext>
          </c:extLst>
        </c:ser>
        <c:dLbls>
          <c:showLegendKey val="0"/>
          <c:showVal val="0"/>
          <c:showCatName val="0"/>
          <c:showSerName val="0"/>
          <c:showPercent val="0"/>
          <c:showBubbleSize val="0"/>
        </c:dLbls>
        <c:marker val="1"/>
        <c:smooth val="0"/>
        <c:axId val="1264087343"/>
        <c:axId val="1264067375"/>
      </c:lineChart>
      <c:catAx>
        <c:axId val="1264092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93167"/>
        <c:crosses val="autoZero"/>
        <c:auto val="1"/>
        <c:lblAlgn val="ctr"/>
        <c:lblOffset val="100"/>
        <c:noMultiLvlLbl val="0"/>
      </c:catAx>
      <c:valAx>
        <c:axId val="1264093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92335"/>
        <c:crosses val="autoZero"/>
        <c:crossBetween val="between"/>
      </c:valAx>
      <c:valAx>
        <c:axId val="12640673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87343"/>
        <c:crosses val="max"/>
        <c:crossBetween val="between"/>
      </c:valAx>
      <c:catAx>
        <c:axId val="1264087343"/>
        <c:scaling>
          <c:orientation val="minMax"/>
        </c:scaling>
        <c:delete val="1"/>
        <c:axPos val="b"/>
        <c:numFmt formatCode="General" sourceLinked="1"/>
        <c:majorTickMark val="out"/>
        <c:minorTickMark val="none"/>
        <c:tickLblPos val="nextTo"/>
        <c:crossAx val="1264067375"/>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13853</xdr:colOff>
      <xdr:row>0</xdr:row>
      <xdr:rowOff>83127</xdr:rowOff>
    </xdr:from>
    <xdr:to>
      <xdr:col>12</xdr:col>
      <xdr:colOff>830385</xdr:colOff>
      <xdr:row>4</xdr:row>
      <xdr:rowOff>134327</xdr:rowOff>
    </xdr:to>
    <xdr:sp macro="" textlink="">
      <xdr:nvSpPr>
        <xdr:cNvPr id="2" name="Rectangle 1"/>
        <xdr:cNvSpPr/>
      </xdr:nvSpPr>
      <xdr:spPr>
        <a:xfrm>
          <a:off x="2749238" y="83127"/>
          <a:ext cx="9877493" cy="832738"/>
        </a:xfrm>
        <a:prstGeom prst="rect">
          <a:avLst/>
        </a:prstGeom>
        <a:solidFill>
          <a:schemeClr val="accent5">
            <a:lumMod val="5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t>Coca-Cola</a:t>
          </a:r>
          <a:r>
            <a:rPr lang="en-US" sz="3200" b="1" baseline="0"/>
            <a:t> USA Retailer Dashboard</a:t>
          </a:r>
          <a:endParaRPr lang="en-US" sz="2800" b="1" baseline="0"/>
        </a:p>
        <a:p>
          <a:pPr algn="l"/>
          <a:r>
            <a:rPr lang="en-US" sz="1100" b="1" i="1" baseline="0">
              <a:solidFill>
                <a:schemeClr val="bg1">
                  <a:lumMod val="75000"/>
                </a:schemeClr>
              </a:solidFill>
            </a:rPr>
            <a:t>Figures in USD</a:t>
          </a:r>
          <a:endParaRPr lang="en-US" sz="1100" b="1" i="1">
            <a:solidFill>
              <a:schemeClr val="bg1">
                <a:lumMod val="75000"/>
              </a:schemeClr>
            </a:solidFill>
          </a:endParaRPr>
        </a:p>
      </xdr:txBody>
    </xdr:sp>
    <xdr:clientData/>
  </xdr:twoCellAnchor>
  <xdr:twoCellAnchor>
    <xdr:from>
      <xdr:col>2</xdr:col>
      <xdr:colOff>5195</xdr:colOff>
      <xdr:row>5</xdr:row>
      <xdr:rowOff>122120</xdr:rowOff>
    </xdr:from>
    <xdr:to>
      <xdr:col>4</xdr:col>
      <xdr:colOff>62901</xdr:colOff>
      <xdr:row>9</xdr:row>
      <xdr:rowOff>60085</xdr:rowOff>
    </xdr:to>
    <xdr:sp macro="" textlink="">
      <xdr:nvSpPr>
        <xdr:cNvPr id="3" name="Rectangle 2"/>
        <xdr:cNvSpPr/>
      </xdr:nvSpPr>
      <xdr:spPr>
        <a:xfrm>
          <a:off x="2740580" y="1099043"/>
          <a:ext cx="2072609" cy="719504"/>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Rounded MT Bold" panose="020F0704030504030204" pitchFamily="34" charset="0"/>
            </a:rPr>
            <a:t>TOTAL</a:t>
          </a:r>
          <a:r>
            <a:rPr lang="en-US" sz="1100" b="1" baseline="0">
              <a:latin typeface="Arial Rounded MT Bold" panose="020F0704030504030204" pitchFamily="34" charset="0"/>
            </a:rPr>
            <a:t> SALES</a:t>
          </a:r>
          <a:endParaRPr lang="en-US" sz="1100" b="1">
            <a:latin typeface="Arial Rounded MT Bold" panose="020F0704030504030204" pitchFamily="34" charset="0"/>
          </a:endParaRPr>
        </a:p>
      </xdr:txBody>
    </xdr:sp>
    <xdr:clientData/>
  </xdr:twoCellAnchor>
  <xdr:twoCellAnchor>
    <xdr:from>
      <xdr:col>4</xdr:col>
      <xdr:colOff>467264</xdr:colOff>
      <xdr:row>5</xdr:row>
      <xdr:rowOff>134332</xdr:rowOff>
    </xdr:from>
    <xdr:to>
      <xdr:col>6</xdr:col>
      <xdr:colOff>622041</xdr:colOff>
      <xdr:row>9</xdr:row>
      <xdr:rowOff>72297</xdr:rowOff>
    </xdr:to>
    <xdr:sp macro="" textlink="">
      <xdr:nvSpPr>
        <xdr:cNvPr id="8" name="Rectangle 7"/>
        <xdr:cNvSpPr/>
      </xdr:nvSpPr>
      <xdr:spPr>
        <a:xfrm>
          <a:off x="5217552" y="1111255"/>
          <a:ext cx="2181893" cy="719504"/>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latin typeface="Arial Rounded MT Bold" panose="020F0704030504030204" pitchFamily="34" charset="0"/>
              <a:ea typeface="+mn-ea"/>
              <a:cs typeface="+mn-cs"/>
            </a:rPr>
            <a:t>UNITS</a:t>
          </a:r>
          <a:r>
            <a:rPr lang="en-US" sz="1100" b="1" baseline="0">
              <a:latin typeface="Arial Rounded MT Bold" panose="020F0704030504030204" pitchFamily="34" charset="0"/>
            </a:rPr>
            <a:t> SOLD</a:t>
          </a:r>
          <a:endParaRPr lang="en-US" sz="1100" b="1">
            <a:latin typeface="Arial Rounded MT Bold" panose="020F0704030504030204" pitchFamily="34" charset="0"/>
          </a:endParaRPr>
        </a:p>
      </xdr:txBody>
    </xdr:sp>
    <xdr:clientData/>
  </xdr:twoCellAnchor>
  <xdr:twoCellAnchor>
    <xdr:from>
      <xdr:col>7</xdr:col>
      <xdr:colOff>145791</xdr:colOff>
      <xdr:row>5</xdr:row>
      <xdr:rowOff>134332</xdr:rowOff>
    </xdr:from>
    <xdr:to>
      <xdr:col>10</xdr:col>
      <xdr:colOff>103431</xdr:colOff>
      <xdr:row>9</xdr:row>
      <xdr:rowOff>72297</xdr:rowOff>
    </xdr:to>
    <xdr:sp macro="" textlink="">
      <xdr:nvSpPr>
        <xdr:cNvPr id="9" name="Rectangle 8"/>
        <xdr:cNvSpPr/>
      </xdr:nvSpPr>
      <xdr:spPr>
        <a:xfrm>
          <a:off x="7778003" y="1111255"/>
          <a:ext cx="2192351" cy="719504"/>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Arial Rounded MT Bold" panose="020F0704030504030204" pitchFamily="34" charset="0"/>
              <a:ea typeface="+mn-ea"/>
              <a:cs typeface="+mn-cs"/>
            </a:rPr>
            <a:t>AVERAGE PRICE </a:t>
          </a:r>
        </a:p>
      </xdr:txBody>
    </xdr:sp>
    <xdr:clientData/>
  </xdr:twoCellAnchor>
  <xdr:twoCellAnchor>
    <xdr:from>
      <xdr:col>10</xdr:col>
      <xdr:colOff>524847</xdr:colOff>
      <xdr:row>5</xdr:row>
      <xdr:rowOff>146544</xdr:rowOff>
    </xdr:from>
    <xdr:to>
      <xdr:col>13</xdr:col>
      <xdr:colOff>29157</xdr:colOff>
      <xdr:row>9</xdr:row>
      <xdr:rowOff>84509</xdr:rowOff>
    </xdr:to>
    <xdr:sp macro="" textlink="">
      <xdr:nvSpPr>
        <xdr:cNvPr id="10" name="Rectangle 9"/>
        <xdr:cNvSpPr/>
      </xdr:nvSpPr>
      <xdr:spPr>
        <a:xfrm>
          <a:off x="10391770" y="1123467"/>
          <a:ext cx="2288541" cy="719504"/>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Arial Rounded MT Bold" panose="020F0704030504030204" pitchFamily="34" charset="0"/>
            </a:rPr>
            <a:t>TOTAL OPERATING PROFIT</a:t>
          </a:r>
          <a:endParaRPr lang="en-US" sz="1100" b="1">
            <a:latin typeface="Arial Rounded MT Bold" panose="020F0704030504030204" pitchFamily="34" charset="0"/>
          </a:endParaRPr>
        </a:p>
      </xdr:txBody>
    </xdr:sp>
    <xdr:clientData/>
  </xdr:twoCellAnchor>
  <xdr:twoCellAnchor>
    <xdr:from>
      <xdr:col>2</xdr:col>
      <xdr:colOff>77755</xdr:colOff>
      <xdr:row>6</xdr:row>
      <xdr:rowOff>165732</xdr:rowOff>
    </xdr:from>
    <xdr:to>
      <xdr:col>3</xdr:col>
      <xdr:colOff>1088572</xdr:colOff>
      <xdr:row>8</xdr:row>
      <xdr:rowOff>185171</xdr:rowOff>
    </xdr:to>
    <xdr:sp macro="" textlink="">
      <xdr:nvSpPr>
        <xdr:cNvPr id="4" name="TextBox 3"/>
        <xdr:cNvSpPr txBox="1"/>
      </xdr:nvSpPr>
      <xdr:spPr>
        <a:xfrm>
          <a:off x="2813140" y="1338040"/>
          <a:ext cx="1926682" cy="410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bg1"/>
              </a:solidFill>
              <a:latin typeface="Calibri"/>
              <a:ea typeface="+mn-ea"/>
              <a:cs typeface="Calibri"/>
            </a:rPr>
            <a:t>12,016,665</a:t>
          </a:r>
        </a:p>
      </xdr:txBody>
    </xdr:sp>
    <xdr:clientData/>
  </xdr:twoCellAnchor>
  <xdr:twoCellAnchor>
    <xdr:from>
      <xdr:col>4</xdr:col>
      <xdr:colOff>554004</xdr:colOff>
      <xdr:row>6</xdr:row>
      <xdr:rowOff>177943</xdr:rowOff>
    </xdr:from>
    <xdr:to>
      <xdr:col>6</xdr:col>
      <xdr:colOff>544285</xdr:colOff>
      <xdr:row>9</xdr:row>
      <xdr:rowOff>1997</xdr:rowOff>
    </xdr:to>
    <xdr:sp macro="" textlink="Sheet1!B4">
      <xdr:nvSpPr>
        <xdr:cNvPr id="12" name="TextBox 11"/>
        <xdr:cNvSpPr txBox="1"/>
      </xdr:nvSpPr>
      <xdr:spPr>
        <a:xfrm>
          <a:off x="5304292" y="1350251"/>
          <a:ext cx="2017397" cy="410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4BE0D1-BD44-4EB1-92EB-74226975F72D}" type="TxLink">
            <a:rPr lang="en-US" sz="2400" b="1" i="0" u="none" strike="noStrike">
              <a:solidFill>
                <a:schemeClr val="bg1"/>
              </a:solidFill>
              <a:latin typeface="Calibri"/>
              <a:ea typeface="+mn-ea"/>
              <a:cs typeface="Calibri"/>
            </a:rPr>
            <a:pPr marL="0" indent="0" algn="ctr"/>
            <a:t>24,788,610</a:t>
          </a:fld>
          <a:endParaRPr lang="en-US" sz="2400" b="1" i="0" u="none" strike="noStrike">
            <a:solidFill>
              <a:schemeClr val="bg1"/>
            </a:solidFill>
            <a:latin typeface="Calibri"/>
            <a:ea typeface="+mn-ea"/>
            <a:cs typeface="Calibri"/>
          </a:endParaRPr>
        </a:p>
      </xdr:txBody>
    </xdr:sp>
    <xdr:clientData/>
  </xdr:twoCellAnchor>
  <xdr:twoCellAnchor>
    <xdr:from>
      <xdr:col>7</xdr:col>
      <xdr:colOff>233264</xdr:colOff>
      <xdr:row>6</xdr:row>
      <xdr:rowOff>177943</xdr:rowOff>
    </xdr:from>
    <xdr:to>
      <xdr:col>10</xdr:col>
      <xdr:colOff>38878</xdr:colOff>
      <xdr:row>9</xdr:row>
      <xdr:rowOff>1997</xdr:rowOff>
    </xdr:to>
    <xdr:sp macro="" textlink="Sheet1!C4">
      <xdr:nvSpPr>
        <xdr:cNvPr id="13" name="TextBox 12"/>
        <xdr:cNvSpPr txBox="1"/>
      </xdr:nvSpPr>
      <xdr:spPr>
        <a:xfrm>
          <a:off x="7865476" y="1350251"/>
          <a:ext cx="2040325" cy="410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CBEFA3-0850-469B-A68B-6406DF92C750}" type="TxLink">
            <a:rPr lang="en-US" sz="2400" b="1" i="0" u="none" strike="noStrike">
              <a:solidFill>
                <a:schemeClr val="bg1"/>
              </a:solidFill>
              <a:latin typeface="Calibri"/>
              <a:ea typeface="+mn-ea"/>
              <a:cs typeface="Calibri"/>
            </a:rPr>
            <a:pPr marL="0" indent="0" algn="ctr"/>
            <a:t>$0.45</a:t>
          </a:fld>
          <a:endParaRPr lang="en-US" sz="2400" b="1" i="0" u="none" strike="noStrike">
            <a:solidFill>
              <a:schemeClr val="bg1"/>
            </a:solidFill>
            <a:latin typeface="Calibri"/>
            <a:ea typeface="+mn-ea"/>
            <a:cs typeface="Calibri"/>
          </a:endParaRPr>
        </a:p>
      </xdr:txBody>
    </xdr:sp>
    <xdr:clientData/>
  </xdr:twoCellAnchor>
  <xdr:twoCellAnchor>
    <xdr:from>
      <xdr:col>10</xdr:col>
      <xdr:colOff>592882</xdr:colOff>
      <xdr:row>6</xdr:row>
      <xdr:rowOff>190155</xdr:rowOff>
    </xdr:from>
    <xdr:to>
      <xdr:col>12</xdr:col>
      <xdr:colOff>835868</xdr:colOff>
      <xdr:row>9</xdr:row>
      <xdr:rowOff>14209</xdr:rowOff>
    </xdr:to>
    <xdr:sp macro="" textlink="Sheet1!D4">
      <xdr:nvSpPr>
        <xdr:cNvPr id="15" name="TextBox 14"/>
        <xdr:cNvSpPr txBox="1"/>
      </xdr:nvSpPr>
      <xdr:spPr>
        <a:xfrm>
          <a:off x="10459805" y="1362463"/>
          <a:ext cx="2172409" cy="410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7CD231-76F4-436B-B770-29E3E5A78F53}" type="TxLink">
            <a:rPr lang="en-US" sz="2400" b="1" i="0" u="none" strike="noStrike">
              <a:solidFill>
                <a:schemeClr val="bg1"/>
              </a:solidFill>
              <a:latin typeface="Calibri"/>
              <a:ea typeface="+mn-ea"/>
              <a:cs typeface="Calibri"/>
            </a:rPr>
            <a:pPr marL="0" indent="0" algn="ctr"/>
            <a:t>4,722,497</a:t>
          </a:fld>
          <a:endParaRPr lang="en-US" sz="2400" b="1" i="0" u="none" strike="noStrike">
            <a:solidFill>
              <a:schemeClr val="bg1"/>
            </a:solidFill>
            <a:latin typeface="Calibri"/>
            <a:ea typeface="+mn-ea"/>
            <a:cs typeface="Calibri"/>
          </a:endParaRPr>
        </a:p>
      </xdr:txBody>
    </xdr:sp>
    <xdr:clientData/>
  </xdr:twoCellAnchor>
  <xdr:twoCellAnchor>
    <xdr:from>
      <xdr:col>1</xdr:col>
      <xdr:colOff>214312</xdr:colOff>
      <xdr:row>21</xdr:row>
      <xdr:rowOff>0</xdr:rowOff>
    </xdr:from>
    <xdr:to>
      <xdr:col>13</xdr:col>
      <xdr:colOff>-1</xdr:colOff>
      <xdr:row>39</xdr:row>
      <xdr:rowOff>119062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130968</xdr:colOff>
      <xdr:row>5</xdr:row>
      <xdr:rowOff>92627</xdr:rowOff>
    </xdr:from>
    <xdr:to>
      <xdr:col>0</xdr:col>
      <xdr:colOff>2340890</xdr:colOff>
      <xdr:row>13</xdr:row>
      <xdr:rowOff>193729</xdr:rowOff>
    </xdr:to>
    <mc:AlternateContent xmlns:mc="http://schemas.openxmlformats.org/markup-compatibility/2006" xmlns:a14="http://schemas.microsoft.com/office/drawing/2010/main">
      <mc:Choice Requires="a14">
        <xdr:graphicFrame macro="">
          <xdr:nvGraphicFramePr>
            <xdr:cNvPr id="1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968" y="1069550"/>
              <a:ext cx="2209922" cy="1883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129152</xdr:colOff>
      <xdr:row>14</xdr:row>
      <xdr:rowOff>32288</xdr:rowOff>
    </xdr:from>
    <xdr:to>
      <xdr:col>0</xdr:col>
      <xdr:colOff>2357033</xdr:colOff>
      <xdr:row>18</xdr:row>
      <xdr:rowOff>129152</xdr:rowOff>
    </xdr:to>
    <mc:AlternateContent xmlns:mc="http://schemas.openxmlformats.org/markup-compatibility/2006" xmlns:a14="http://schemas.microsoft.com/office/drawing/2010/main">
      <mc:Choice Requires="a14">
        <xdr:graphicFrame macro="">
          <xdr:nvGraphicFramePr>
            <xdr:cNvPr id="16"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29152" y="3036326"/>
              <a:ext cx="2227881" cy="1073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113008</xdr:rowOff>
    </xdr:from>
    <xdr:to>
      <xdr:col>1</xdr:col>
      <xdr:colOff>118624</xdr:colOff>
      <xdr:row>4</xdr:row>
      <xdr:rowOff>161440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13008"/>
          <a:ext cx="2620955" cy="823347"/>
        </a:xfrm>
        <a:prstGeom prst="rect">
          <a:avLst/>
        </a:prstGeom>
      </xdr:spPr>
    </xdr:pic>
    <xdr:clientData/>
  </xdr:twoCellAnchor>
  <xdr:twoCellAnchor editAs="oneCell">
    <xdr:from>
      <xdr:col>11</xdr:col>
      <xdr:colOff>940291</xdr:colOff>
      <xdr:row>0</xdr:row>
      <xdr:rowOff>170963</xdr:rowOff>
    </xdr:from>
    <xdr:to>
      <xdr:col>12</xdr:col>
      <xdr:colOff>622789</xdr:colOff>
      <xdr:row>4</xdr:row>
      <xdr:rowOff>36635</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71926" y="170963"/>
          <a:ext cx="647210" cy="6472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85725</xdr:colOff>
      <xdr:row>15</xdr:row>
      <xdr:rowOff>19050</xdr:rowOff>
    </xdr:from>
    <xdr:to>
      <xdr:col>10</xdr:col>
      <xdr:colOff>152400</xdr:colOff>
      <xdr:row>28</xdr:row>
      <xdr:rowOff>85725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53400" y="3019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15</xdr:row>
      <xdr:rowOff>9525</xdr:rowOff>
    </xdr:from>
    <xdr:to>
      <xdr:col>13</xdr:col>
      <xdr:colOff>466725</xdr:colOff>
      <xdr:row>28</xdr:row>
      <xdr:rowOff>76200</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096500" y="3009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94.821782638886" createdVersion="6" refreshedVersion="6" minRefreshableVersion="3" recordCount="9648">
  <cacheSource type="worksheet">
    <worksheetSource name="Table1"/>
  </cacheSource>
  <cacheFields count="14">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3" base="2">
        <rangePr groupBy="months" startDate="2022-01-01T00:00:00" endDate="2024-01-01T00:00:00"/>
        <groupItems count="14">
          <s v="&lt;1/1/2022"/>
          <s v="Jan"/>
          <s v="Feb"/>
          <s v="Mar"/>
          <s v="Apr"/>
          <s v="May"/>
          <s v="Jun"/>
          <s v="Jul"/>
          <s v="Aug"/>
          <s v="Sep"/>
          <s v="Oct"/>
          <s v="Nov"/>
          <s v="Dec"/>
          <s v="&gt;1/1/2024"/>
        </groupItems>
      </fieldGroup>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Quarters" numFmtId="0" databaseField="0">
      <fieldGroup base="2">
        <rangePr groupBy="quarters" startDate="2022-01-01T00:00:00" endDate="2024-01-01T00:00:00"/>
        <groupItems count="6">
          <s v="&lt;1/1/2022"/>
          <s v="Qtr1"/>
          <s v="Qtr2"/>
          <s v="Qtr3"/>
          <s v="Qtr4"/>
          <s v="&gt;1/1/2024"/>
        </groupItems>
      </fieldGroup>
    </cacheField>
    <cacheField name="Years"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899.852912499999" createdVersion="6" refreshedVersion="6" minRefreshableVersion="3" recordCount="7">
  <cacheSource type="worksheet">
    <worksheetSource ref="E18:H25" sheet="Sheet1"/>
  </cacheSource>
  <cacheFields count="4">
    <cacheField name="2022" numFmtId="0">
      <sharedItems containsBlank="1"/>
    </cacheField>
    <cacheField name="Qtr1" numFmtId="0">
      <sharedItems/>
    </cacheField>
    <cacheField name="692776.1" numFmtId="0">
      <sharedItems containsSemiMixedTypes="0" containsString="0" containsNumber="1" minValue="367582.10000000015" maxValue="2805752.5000000005"/>
    </cacheField>
    <cacheField name="0.401746835" numFmtId="0">
      <sharedItems containsSemiMixedTypes="0" containsString="0" containsNumber="1" minValue="0.40000000000000013" maxValue="0.43470170454545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Cache/pivotCacheRecords2.xml><?xml version="1.0" encoding="utf-8"?>
<pivotCacheRecords xmlns="http://schemas.openxmlformats.org/spreadsheetml/2006/main" xmlns:r="http://schemas.openxmlformats.org/officeDocument/2006/relationships" count="7">
  <r>
    <m/>
    <s v="Qtr2"/>
    <n v="644203.89999999932"/>
    <n v="0.40000000000000013"/>
  </r>
  <r>
    <m/>
    <s v="Qtr3"/>
    <n v="719170.39999999979"/>
    <n v="0.41026548672566376"/>
  </r>
  <r>
    <m/>
    <s v="Qtr4"/>
    <n v="367582.10000000015"/>
    <n v="0.40243816254416953"/>
  </r>
  <r>
    <s v="2023"/>
    <s v="Qtr1"/>
    <n v="1877584.300000001"/>
    <n v="0.41657045009784782"/>
  </r>
  <r>
    <m/>
    <s v="Qtr2"/>
    <n v="2379424.800000004"/>
    <n v="0.42755819477434692"/>
  </r>
  <r>
    <m/>
    <s v="Qtr3"/>
    <n v="2805752.5000000005"/>
    <n v="0.4347017045454537"/>
  </r>
  <r>
    <m/>
    <s v="Qtr4"/>
    <n v="2530170.899999999"/>
    <n v="0.42483932853717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defaultSubtotal="0">
      <items count="6">
        <item x="0"/>
        <item x="1"/>
        <item x="2"/>
        <item x="3"/>
        <item x="4"/>
        <item x="5"/>
      </items>
    </pivotField>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5"/>
    <dataField name="Sum of Operating Profit" fld="10" baseField="0" baseItem="0" numFmtId="3"/>
  </dataFields>
  <formats count="14">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0"/>
          </reference>
        </references>
      </pivotArea>
    </format>
    <format dxfId="25">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0"/>
          </reference>
        </references>
      </pivotArea>
    </format>
    <format dxfId="22">
      <pivotArea outline="0" collapsedLevelsAreSubtotals="1" fieldPosition="0"/>
    </format>
    <format dxfId="21">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3"/>
          </reference>
        </references>
      </pivotArea>
    </format>
    <format dxfId="19">
      <pivotArea outline="0" collapsedLevelsAreSubtotals="1" fieldPosition="0">
        <references count="1">
          <reference field="4294967294" count="2" selected="0">
            <x v="0"/>
            <x v="1"/>
          </reference>
        </references>
      </pivotArea>
    </format>
    <format dxfId="18">
      <pivotArea outline="0" collapsedLevelsAreSubtotals="1" fieldPosition="0">
        <references count="1">
          <reference field="4294967294" count="2" selected="0">
            <x v="0"/>
            <x v="1"/>
          </reference>
        </references>
      </pivotArea>
    </format>
    <format dxfId="17">
      <pivotArea outline="0" collapsedLevelsAreSubtotals="1" fieldPosition="0">
        <references count="1">
          <reference field="4294967294" count="2" selected="0">
            <x v="0"/>
            <x v="1"/>
          </reference>
        </references>
      </pivotArea>
    </format>
    <format dxfId="16">
      <pivotArea outline="0" collapsedLevelsAreSubtotals="1" fieldPosition="0">
        <references count="1">
          <reference field="4294967294" count="1" selected="0">
            <x v="3"/>
          </reference>
        </references>
      </pivotArea>
    </format>
    <format dxfId="1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6:K14" firstHeaderRow="1" firstDataRow="2" firstDataCol="1"/>
  <pivotFields count="14">
    <pivotField axis="axisRow" showAll="0">
      <items count="7">
        <item x="1"/>
        <item x="0"/>
        <item x="2"/>
        <item x="5"/>
        <item x="3"/>
        <item x="4"/>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0"/>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7:D26" firstHeaderRow="0" firstDataRow="1" firstDataCol="2"/>
  <pivotFields count="14">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3"/>
    <field x="12"/>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D14" firstHeaderRow="1" firstDataRow="2" firstDataCol="1"/>
  <pivotFields count="14">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6"/>
  </rowFields>
  <rowItems count="7">
    <i>
      <x/>
    </i>
    <i>
      <x v="1"/>
    </i>
    <i>
      <x v="2"/>
    </i>
    <i>
      <x v="3"/>
    </i>
    <i>
      <x v="4"/>
    </i>
    <i>
      <x v="5"/>
    </i>
    <i t="grand">
      <x/>
    </i>
  </rowItems>
  <colFields count="1">
    <field x="13"/>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3:L40"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1"/>
    <pivotTable tabId="8" name="PivotTable2"/>
    <pivotTable tabId="8" name="PivotTable4"/>
    <pivotTable tabId="8" name="PivotTable3"/>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8" name="PivotTable1"/>
    <pivotTable tabId="8" name="PivotTable2"/>
    <pivotTable tabId="8" name="PivotTable4"/>
    <pivotTable tabId="8" name="PivotTable3"/>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57175"/>
  <slicer name="Years 1" cache="Slicer_Years" caption="Years"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57175"/>
  <slicer name="Years" cache="Slicer_Years" caption="Years" rowHeight="257175"/>
</slicers>
</file>

<file path=xl/tables/table1.xml><?xml version="1.0" encoding="utf-8"?>
<table xmlns="http://schemas.openxmlformats.org/spreadsheetml/2006/main" id="1" name="Table1" displayName="Table1" ref="B4:M9652" totalsRowShown="0" headerRowDxfId="14" dataDxfId="13" tableBorderDxfId="12">
  <autoFilter ref="B4:M9652"/>
  <tableColumns count="12">
    <tableColumn id="1" name="Retailer" dataDxfId="11"/>
    <tableColumn id="2" name="Retailer ID" dataDxfId="10"/>
    <tableColumn id="3" name="Invoice Date" dataDxfId="9"/>
    <tableColumn id="4" name="Region" dataDxfId="8"/>
    <tableColumn id="5" name="State" dataDxfId="7"/>
    <tableColumn id="6" name="City" dataDxfId="6"/>
    <tableColumn id="7" name="Beverage Brand" dataDxfId="5"/>
    <tableColumn id="8" name="Price per Unit" dataDxfId="4"/>
    <tableColumn id="9" name="Units Sold" dataDxfId="3"/>
    <tableColumn id="10" name="Total Sales" dataDxfId="2"/>
    <tableColumn id="11" name="Operating Profit" dataDxfId="1"/>
    <tableColumn id="12"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M21"/>
  <sheetViews>
    <sheetView showGridLines="0" showRowColHeaders="0" zoomScale="78" zoomScaleNormal="78" workbookViewId="0">
      <selection activeCell="Q8" sqref="Q8"/>
    </sheetView>
  </sheetViews>
  <sheetFormatPr defaultColWidth="11.25" defaultRowHeight="15.75" x14ac:dyDescent="0.25"/>
  <cols>
    <col min="1" max="1" width="32.875" style="10" customWidth="1"/>
    <col min="2" max="2" width="3" customWidth="1"/>
    <col min="3" max="3" width="14.375" bestFit="1" customWidth="1"/>
    <col min="4" max="4" width="13.75" bestFit="1" customWidth="1"/>
    <col min="5" max="5" width="14.375" bestFit="1" customWidth="1"/>
    <col min="6" max="6" width="12.625" bestFit="1" customWidth="1"/>
    <col min="8" max="8" width="5.25" customWidth="1"/>
    <col min="9" max="9" width="11.5" bestFit="1" customWidth="1"/>
    <col min="10" max="10" width="13.75" bestFit="1" customWidth="1"/>
    <col min="11" max="11" width="14.375" bestFit="1" customWidth="1"/>
    <col min="12" max="12" width="12.625" bestFit="1" customWidth="1"/>
  </cols>
  <sheetData>
    <row r="11" spans="3:12" ht="23.25" x14ac:dyDescent="0.35">
      <c r="C11" s="32" t="s">
        <v>136</v>
      </c>
      <c r="D11" s="32"/>
      <c r="E11" s="32"/>
      <c r="F11" s="32"/>
      <c r="I11" s="32" t="s">
        <v>137</v>
      </c>
      <c r="J11" s="32"/>
      <c r="K11" s="32"/>
      <c r="L11" s="32"/>
    </row>
    <row r="12" spans="3:12" ht="21" x14ac:dyDescent="0.35">
      <c r="C12" s="26" t="s">
        <v>132</v>
      </c>
      <c r="D12" s="26" t="s">
        <v>133</v>
      </c>
      <c r="E12" s="26" t="s">
        <v>134</v>
      </c>
      <c r="F12" s="26" t="s">
        <v>131</v>
      </c>
      <c r="I12" s="26" t="s">
        <v>132</v>
      </c>
      <c r="J12" s="26" t="s">
        <v>133</v>
      </c>
      <c r="K12" s="26" t="s">
        <v>134</v>
      </c>
      <c r="L12" s="26" t="s">
        <v>131</v>
      </c>
    </row>
    <row r="13" spans="3:12" ht="18.75" x14ac:dyDescent="0.3">
      <c r="C13" s="27" t="str">
        <f>Sheet1!A8</f>
        <v>Coca-Cola</v>
      </c>
      <c r="D13" s="28">
        <f>Sheet1!B8</f>
        <v>499102.00000000017</v>
      </c>
      <c r="E13" s="28">
        <f>Sheet1!C8</f>
        <v>2268974.9000000032</v>
      </c>
      <c r="F13" s="28">
        <f>E13-D13</f>
        <v>1769872.9000000029</v>
      </c>
      <c r="H13" s="14"/>
      <c r="I13" s="27" t="str">
        <f>Sheet1!H8</f>
        <v>Amazon</v>
      </c>
      <c r="J13" s="28">
        <f>Sheet1!I8</f>
        <v>276210</v>
      </c>
      <c r="K13" s="28">
        <f>Sheet1!J8</f>
        <v>1009698.7</v>
      </c>
      <c r="L13" s="28">
        <f>K13-J13</f>
        <v>733488.7</v>
      </c>
    </row>
    <row r="14" spans="3:12" ht="18.75" x14ac:dyDescent="0.3">
      <c r="C14" s="27" t="str">
        <f>Sheet1!A9</f>
        <v>Dasani Water</v>
      </c>
      <c r="D14" s="28">
        <f>Sheet1!B9</f>
        <v>469270.69999999984</v>
      </c>
      <c r="E14" s="28">
        <f>Sheet1!C9</f>
        <v>1917827.7999999949</v>
      </c>
      <c r="F14" s="28">
        <f t="shared" ref="F14:F19" si="0">E14-D14</f>
        <v>1448557.099999995</v>
      </c>
      <c r="I14" s="27" t="str">
        <f>Sheet1!H9</f>
        <v>BevCo</v>
      </c>
      <c r="J14" s="28">
        <f>Sheet1!I9</f>
        <v>466787.99999999994</v>
      </c>
      <c r="K14" s="28">
        <f>Sheet1!J9</f>
        <v>2327606.5000000019</v>
      </c>
      <c r="L14" s="28">
        <f t="shared" ref="L14:L19" si="1">K14-J14</f>
        <v>1860818.5000000019</v>
      </c>
    </row>
    <row r="15" spans="3:12" ht="18.75" x14ac:dyDescent="0.3">
      <c r="C15" s="27" t="str">
        <f>Sheet1!A10</f>
        <v>Diet Coke</v>
      </c>
      <c r="D15" s="28">
        <f>Sheet1!B10</f>
        <v>423758.70000000007</v>
      </c>
      <c r="E15" s="28">
        <f>Sheet1!C10</f>
        <v>1633959.3000000005</v>
      </c>
      <c r="F15" s="28">
        <f t="shared" si="0"/>
        <v>1210200.6000000006</v>
      </c>
      <c r="I15" s="27" t="str">
        <f>Sheet1!H10</f>
        <v>FizzyCo</v>
      </c>
      <c r="J15" s="28">
        <f>Sheet1!I10</f>
        <v>161210.1</v>
      </c>
      <c r="K15" s="28">
        <f>Sheet1!J10</f>
        <v>2262827.0999999978</v>
      </c>
      <c r="L15" s="28">
        <f t="shared" si="1"/>
        <v>2101616.9999999977</v>
      </c>
    </row>
    <row r="16" spans="3:12" ht="18.75" x14ac:dyDescent="0.3">
      <c r="C16" s="27" t="str">
        <f>Sheet1!A11</f>
        <v>Fanta</v>
      </c>
      <c r="D16" s="28">
        <f>Sheet1!B11</f>
        <v>315489.20000000013</v>
      </c>
      <c r="E16" s="28">
        <f>Sheet1!C11</f>
        <v>1116062.9000000027</v>
      </c>
      <c r="F16" s="28">
        <f t="shared" si="0"/>
        <v>800573.70000000251</v>
      </c>
      <c r="I16" s="27" t="str">
        <f>Sheet1!H11</f>
        <v>Target</v>
      </c>
      <c r="J16" s="28">
        <f>Sheet1!I11</f>
        <v>9250.3000000000011</v>
      </c>
      <c r="K16" s="28">
        <f>Sheet1!J11</f>
        <v>1341994.9999999998</v>
      </c>
      <c r="L16" s="28">
        <f t="shared" si="1"/>
        <v>1332744.6999999997</v>
      </c>
    </row>
    <row r="17" spans="3:13" ht="18.75" x14ac:dyDescent="0.3">
      <c r="C17" s="27" t="str">
        <f>Sheet1!A12</f>
        <v>Powerade</v>
      </c>
      <c r="D17" s="28">
        <f>Sheet1!B12</f>
        <v>349533.89999999997</v>
      </c>
      <c r="E17" s="28">
        <f>Sheet1!C12</f>
        <v>1302529.3000000012</v>
      </c>
      <c r="F17" s="28">
        <f t="shared" si="0"/>
        <v>952995.4000000013</v>
      </c>
      <c r="I17" s="27" t="str">
        <f>Sheet1!H12</f>
        <v>Walmart</v>
      </c>
      <c r="J17" s="28">
        <f>Sheet1!I12</f>
        <v>339912.5</v>
      </c>
      <c r="K17" s="28">
        <f>Sheet1!J12</f>
        <v>580211.00000000023</v>
      </c>
      <c r="L17" s="28">
        <f t="shared" si="1"/>
        <v>240298.50000000023</v>
      </c>
    </row>
    <row r="18" spans="3:13" ht="18.75" x14ac:dyDescent="0.3">
      <c r="C18" s="27" t="str">
        <f>Sheet1!A13</f>
        <v>Sprite</v>
      </c>
      <c r="D18" s="28">
        <f>Sheet1!B13</f>
        <v>366577.99999999988</v>
      </c>
      <c r="E18" s="28">
        <f>Sheet1!C13</f>
        <v>1353578.2999999986</v>
      </c>
      <c r="F18" s="28">
        <f t="shared" si="0"/>
        <v>987000.29999999877</v>
      </c>
      <c r="I18" s="27" t="str">
        <f>Sheet1!H13</f>
        <v>West Soda</v>
      </c>
      <c r="J18" s="28">
        <f>Sheet1!I13</f>
        <v>1170361.5999999996</v>
      </c>
      <c r="K18" s="28">
        <f>Sheet1!J13</f>
        <v>2070594.1999999993</v>
      </c>
      <c r="L18" s="28">
        <f t="shared" si="1"/>
        <v>900232.59999999963</v>
      </c>
    </row>
    <row r="19" spans="3:13" ht="18.75" x14ac:dyDescent="0.3">
      <c r="C19" s="29" t="s">
        <v>154</v>
      </c>
      <c r="D19" s="30">
        <f>Sheet1!B14</f>
        <v>2423732.5</v>
      </c>
      <c r="E19" s="30">
        <f>Sheet1!C14</f>
        <v>9592932.5000000019</v>
      </c>
      <c r="F19" s="31">
        <f t="shared" si="0"/>
        <v>7169200.0000000019</v>
      </c>
      <c r="I19" s="29" t="s">
        <v>154</v>
      </c>
      <c r="J19" s="30">
        <f>Sheet1!I14</f>
        <v>2423732.4999999995</v>
      </c>
      <c r="K19" s="30">
        <f>Sheet1!J14</f>
        <v>9592932.5</v>
      </c>
      <c r="L19" s="31">
        <f t="shared" si="1"/>
        <v>7169200</v>
      </c>
    </row>
    <row r="21" spans="3:13" ht="23.25" x14ac:dyDescent="0.35">
      <c r="C21" s="32" t="s">
        <v>135</v>
      </c>
      <c r="D21" s="32"/>
      <c r="E21" s="32"/>
      <c r="F21" s="32"/>
      <c r="G21" s="32"/>
      <c r="H21" s="32"/>
      <c r="I21" s="32"/>
      <c r="J21" s="32"/>
      <c r="K21" s="32"/>
      <c r="L21" s="32"/>
      <c r="M21" s="32"/>
    </row>
  </sheetData>
  <sheetProtection algorithmName="SHA-512" hashValue="HnDFy5t44GUG0eR+RU0n+f2CNUoLnIVMM2rO16odLtTffKK8S/F8gv9nYJYA0txmXp45nkBVpZ3i7n8lhLVpvQ==" saltValue="f0zEwRcJs1pNWqtH7e46HQ==" spinCount="100000" sheet="1" formatCells="0" formatColumns="0" formatRows="0" insertColumns="0" insertRows="0" insertHyperlinks="0" deleteColumns="0" deleteRows="0" sort="0" autoFilter="0" pivotTables="0"/>
  <mergeCells count="3">
    <mergeCell ref="C11:F11"/>
    <mergeCell ref="I11:L11"/>
    <mergeCell ref="C21:M21"/>
  </mergeCells>
  <conditionalFormatting sqref="F13">
    <cfRule type="dataBar" priority="4">
      <dataBar>
        <cfvo type="min"/>
        <cfvo type="max"/>
        <color rgb="FF638EC6"/>
      </dataBar>
      <extLst>
        <ext xmlns:x14="http://schemas.microsoft.com/office/spreadsheetml/2009/9/main" uri="{B025F937-C7B1-47D3-B67F-A62EFF666E3E}">
          <x14:id>{C14EC132-A807-470E-9D6D-955750FEFCC3}</x14:id>
        </ext>
      </extLst>
    </cfRule>
  </conditionalFormatting>
  <conditionalFormatting sqref="F13:F18">
    <cfRule type="dataBar" priority="3">
      <dataBar>
        <cfvo type="min"/>
        <cfvo type="max"/>
        <color rgb="FF638EC6"/>
      </dataBar>
      <extLst>
        <ext xmlns:x14="http://schemas.microsoft.com/office/spreadsheetml/2009/9/main" uri="{B025F937-C7B1-47D3-B67F-A62EFF666E3E}">
          <x14:id>{C25E4F51-72C3-4251-BA20-B6BD6C1B0BAB}</x14:id>
        </ext>
      </extLst>
    </cfRule>
  </conditionalFormatting>
  <conditionalFormatting sqref="L13">
    <cfRule type="dataBar" priority="2">
      <dataBar>
        <cfvo type="min"/>
        <cfvo type="max"/>
        <color rgb="FF638EC6"/>
      </dataBar>
      <extLst>
        <ext xmlns:x14="http://schemas.microsoft.com/office/spreadsheetml/2009/9/main" uri="{B025F937-C7B1-47D3-B67F-A62EFF666E3E}">
          <x14:id>{728FE3AF-CC47-4C91-BABE-DE713F41F6D5}</x14:id>
        </ext>
      </extLst>
    </cfRule>
  </conditionalFormatting>
  <conditionalFormatting sqref="L13:L18">
    <cfRule type="dataBar" priority="1">
      <dataBar>
        <cfvo type="min"/>
        <cfvo type="max"/>
        <color rgb="FF638EC6"/>
      </dataBar>
      <extLst>
        <ext xmlns:x14="http://schemas.microsoft.com/office/spreadsheetml/2009/9/main" uri="{B025F937-C7B1-47D3-B67F-A62EFF666E3E}">
          <x14:id>{7F8DFA29-8D80-424C-B6FE-0200442AEDED}</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14EC132-A807-470E-9D6D-955750FEFCC3}">
            <x14:dataBar minLength="0" maxLength="100" border="1" negativeBarBorderColorSameAsPositive="0">
              <x14:cfvo type="autoMin"/>
              <x14:cfvo type="autoMax"/>
              <x14:borderColor rgb="FF638EC6"/>
              <x14:negativeFillColor rgb="FFFF0000"/>
              <x14:negativeBorderColor rgb="FFFF0000"/>
              <x14:axisColor rgb="FF000000"/>
            </x14:dataBar>
          </x14:cfRule>
          <xm:sqref>F13</xm:sqref>
        </x14:conditionalFormatting>
        <x14:conditionalFormatting xmlns:xm="http://schemas.microsoft.com/office/excel/2006/main">
          <x14:cfRule type="dataBar" id="{C25E4F51-72C3-4251-BA20-B6BD6C1B0BAB}">
            <x14:dataBar minLength="0" maxLength="100" border="1" negativeBarBorderColorSameAsPositive="0">
              <x14:cfvo type="autoMin"/>
              <x14:cfvo type="autoMax"/>
              <x14:borderColor rgb="FF638EC6"/>
              <x14:negativeFillColor rgb="FFFF0000"/>
              <x14:negativeBorderColor rgb="FFFF0000"/>
              <x14:axisColor rgb="FF000000"/>
            </x14:dataBar>
          </x14:cfRule>
          <xm:sqref>F13:F18</xm:sqref>
        </x14:conditionalFormatting>
        <x14:conditionalFormatting xmlns:xm="http://schemas.microsoft.com/office/excel/2006/main">
          <x14:cfRule type="dataBar" id="{728FE3AF-CC47-4C91-BABE-DE713F41F6D5}">
            <x14:dataBar minLength="0" maxLength="100" border="1" negativeBarBorderColorSameAsPositive="0">
              <x14:cfvo type="autoMin"/>
              <x14:cfvo type="autoMax"/>
              <x14:borderColor rgb="FF638EC6"/>
              <x14:negativeFillColor rgb="FFFF0000"/>
              <x14:negativeBorderColor rgb="FFFF0000"/>
              <x14:axisColor rgb="FF000000"/>
            </x14:dataBar>
          </x14:cfRule>
          <xm:sqref>L13</xm:sqref>
        </x14:conditionalFormatting>
        <x14:conditionalFormatting xmlns:xm="http://schemas.microsoft.com/office/excel/2006/main">
          <x14:cfRule type="dataBar" id="{7F8DFA29-8D80-424C-B6FE-0200442AEDED}">
            <x14:dataBar minLength="0" maxLength="100" border="1" negativeBarBorderColorSameAsPositive="0">
              <x14:cfvo type="autoMin"/>
              <x14:cfvo type="autoMax"/>
              <x14:borderColor rgb="FF638EC6"/>
              <x14:negativeFillColor rgb="FFFF0000"/>
              <x14:negativeBorderColor rgb="FFFF0000"/>
              <x14:axisColor rgb="FF000000"/>
            </x14:dataBar>
          </x14:cfRule>
          <xm:sqref>L13:L18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652"/>
  <sheetViews>
    <sheetView topLeftCell="B1" zoomScaleNormal="100" workbookViewId="0">
      <selection activeCell="I8" sqref="I8"/>
    </sheetView>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sheetProtection algorithmName="SHA-512" hashValue="ShROnLkciqi8s40tpO/wrlJyltHspCAX2+7stiJvNO7D07f5jjg9c6Wcy1uH9Byl3u51mSfqlOp5PoAw7gxpnA==" saltValue="Yzhe5VckQZPt5Ejq0+F+3w=="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0"/>
  <sheetViews>
    <sheetView tabSelected="1" workbookViewId="0">
      <selection activeCell="J3" sqref="J3"/>
    </sheetView>
  </sheetViews>
  <sheetFormatPr defaultRowHeight="15.75" x14ac:dyDescent="0.25"/>
  <cols>
    <col min="1" max="1" width="16.625" customWidth="1"/>
    <col min="2" max="2" width="16.125" bestFit="1" customWidth="1"/>
    <col min="3" max="3" width="22.75" bestFit="1" customWidth="1"/>
    <col min="4" max="4" width="26.375" customWidth="1"/>
    <col min="5" max="5" width="4.875" customWidth="1"/>
    <col min="6" max="6" width="4.5" customWidth="1"/>
    <col min="7" max="7" width="9.875" customWidth="1"/>
    <col min="8" max="8" width="16.625" customWidth="1"/>
    <col min="9" max="9" width="13.25" bestFit="1" customWidth="1"/>
    <col min="10" max="10" width="9.875" customWidth="1"/>
    <col min="11" max="11" width="11" customWidth="1"/>
    <col min="12" max="12" width="4.375" customWidth="1"/>
    <col min="13" max="13" width="4" customWidth="1"/>
    <col min="14" max="14" width="6.625" customWidth="1"/>
    <col min="15" max="15" width="3.875" customWidth="1"/>
    <col min="16" max="16" width="4.375" customWidth="1"/>
    <col min="17" max="17" width="6.5" customWidth="1"/>
    <col min="18" max="18" width="4.625" customWidth="1"/>
    <col min="19" max="19" width="3.75" customWidth="1"/>
    <col min="20" max="20" width="6.5" customWidth="1"/>
    <col min="21" max="21" width="4.25" customWidth="1"/>
    <col min="22" max="22" width="4" customWidth="1"/>
    <col min="23" max="23" width="6.5" customWidth="1"/>
    <col min="24" max="24" width="4.375" customWidth="1"/>
    <col min="25" max="25" width="4" customWidth="1"/>
    <col min="26" max="26" width="11" bestFit="1" customWidth="1"/>
    <col min="27" max="32" width="9.625" bestFit="1" customWidth="1"/>
    <col min="33" max="41" width="8.625" customWidth="1"/>
    <col min="42" max="60" width="9.625" bestFit="1" customWidth="1"/>
    <col min="61" max="69" width="8.625" customWidth="1"/>
    <col min="70" max="91" width="9.625" bestFit="1" customWidth="1"/>
    <col min="92" max="100" width="8.625" customWidth="1"/>
    <col min="101" max="121" width="9.625" bestFit="1" customWidth="1"/>
    <col min="122" max="130" width="8.625" customWidth="1"/>
    <col min="131" max="152" width="9.625" bestFit="1" customWidth="1"/>
    <col min="153" max="161" width="8.625" customWidth="1"/>
    <col min="162" max="182" width="9.625" bestFit="1" customWidth="1"/>
    <col min="183" max="191" width="8.625" customWidth="1"/>
    <col min="192" max="213" width="9.625" bestFit="1" customWidth="1"/>
    <col min="214" max="222" width="8.625" customWidth="1"/>
    <col min="223" max="244" width="9.625" bestFit="1" customWidth="1"/>
    <col min="245" max="253" width="8.625" customWidth="1"/>
    <col min="254" max="283" width="9.625" bestFit="1" customWidth="1"/>
    <col min="284" max="299" width="10.625" bestFit="1" customWidth="1"/>
    <col min="300" max="308" width="9.625" bestFit="1" customWidth="1"/>
    <col min="309" max="329" width="10.625" bestFit="1" customWidth="1"/>
    <col min="330" max="338" width="9.625" bestFit="1" customWidth="1"/>
    <col min="339" max="360" width="10.625" bestFit="1" customWidth="1"/>
    <col min="361" max="369" width="8.625" customWidth="1"/>
    <col min="370" max="391" width="9.625" bestFit="1" customWidth="1"/>
    <col min="392" max="400" width="8.625" customWidth="1"/>
    <col min="401" max="419" width="9.625" bestFit="1" customWidth="1"/>
    <col min="420" max="428" width="8.625" customWidth="1"/>
    <col min="429" max="450" width="9.625" bestFit="1" customWidth="1"/>
    <col min="451" max="459" width="8.625" customWidth="1"/>
    <col min="460" max="480" width="9.625" bestFit="1" customWidth="1"/>
    <col min="481" max="489" width="8.625" customWidth="1"/>
    <col min="490" max="511" width="9.625" bestFit="1" customWidth="1"/>
    <col min="512" max="520" width="8.625" customWidth="1"/>
    <col min="521" max="541" width="9.625" bestFit="1" customWidth="1"/>
    <col min="542" max="550" width="8.625" customWidth="1"/>
    <col min="551" max="572" width="9.625" bestFit="1" customWidth="1"/>
    <col min="573" max="581" width="8.625" customWidth="1"/>
    <col min="582" max="603" width="9.625" bestFit="1" customWidth="1"/>
    <col min="604" max="612" width="8.625" customWidth="1"/>
    <col min="613" max="642" width="9.625" bestFit="1" customWidth="1"/>
    <col min="643" max="664" width="10.625" bestFit="1" customWidth="1"/>
    <col min="665" max="673" width="9.625" bestFit="1" customWidth="1"/>
    <col min="674" max="694" width="10.625" bestFit="1" customWidth="1"/>
    <col min="695" max="703" width="9.625" bestFit="1" customWidth="1"/>
    <col min="704" max="725" width="10.625" bestFit="1" customWidth="1"/>
    <col min="726" max="726" width="11" bestFit="1" customWidth="1"/>
  </cols>
  <sheetData>
    <row r="3" spans="1:11" x14ac:dyDescent="0.25">
      <c r="A3" t="s">
        <v>138</v>
      </c>
      <c r="B3" t="s">
        <v>139</v>
      </c>
      <c r="C3" t="s">
        <v>140</v>
      </c>
      <c r="D3" t="s">
        <v>141</v>
      </c>
    </row>
    <row r="4" spans="1:11" x14ac:dyDescent="0.25">
      <c r="A4" s="15">
        <v>12016664.999999965</v>
      </c>
      <c r="B4" s="15">
        <v>24788610</v>
      </c>
      <c r="C4" s="16">
        <v>0.45216625207296596</v>
      </c>
      <c r="D4" s="15">
        <v>4722496.7700000061</v>
      </c>
    </row>
    <row r="6" spans="1:11" x14ac:dyDescent="0.25">
      <c r="A6" s="12" t="s">
        <v>138</v>
      </c>
      <c r="B6" s="12" t="s">
        <v>144</v>
      </c>
      <c r="H6" s="12" t="s">
        <v>138</v>
      </c>
      <c r="I6" s="12" t="s">
        <v>144</v>
      </c>
    </row>
    <row r="7" spans="1:11" x14ac:dyDescent="0.25">
      <c r="A7" s="12" t="s">
        <v>142</v>
      </c>
      <c r="B7" t="s">
        <v>145</v>
      </c>
      <c r="C7" t="s">
        <v>146</v>
      </c>
      <c r="D7" t="s">
        <v>143</v>
      </c>
      <c r="H7" s="12" t="s">
        <v>142</v>
      </c>
      <c r="I7" t="s">
        <v>145</v>
      </c>
      <c r="J7" t="s">
        <v>146</v>
      </c>
      <c r="K7" t="s">
        <v>143</v>
      </c>
    </row>
    <row r="8" spans="1:11" x14ac:dyDescent="0.25">
      <c r="A8" s="13" t="s">
        <v>14</v>
      </c>
      <c r="B8" s="11">
        <v>499102.00000000017</v>
      </c>
      <c r="C8" s="11">
        <v>2268974.9000000032</v>
      </c>
      <c r="D8" s="11">
        <v>2768076.9000000032</v>
      </c>
      <c r="H8" s="13" t="s">
        <v>130</v>
      </c>
      <c r="I8" s="11">
        <v>276210</v>
      </c>
      <c r="J8" s="11">
        <v>1009698.7</v>
      </c>
      <c r="K8" s="11">
        <v>1285908.7</v>
      </c>
    </row>
    <row r="9" spans="1:11" x14ac:dyDescent="0.25">
      <c r="A9" s="13" t="s">
        <v>19</v>
      </c>
      <c r="B9" s="11">
        <v>469270.69999999984</v>
      </c>
      <c r="C9" s="11">
        <v>1917827.7999999949</v>
      </c>
      <c r="D9" s="11">
        <v>2387098.4999999949</v>
      </c>
      <c r="H9" s="13" t="s">
        <v>20</v>
      </c>
      <c r="I9" s="11">
        <v>466787.99999999994</v>
      </c>
      <c r="J9" s="11">
        <v>2327606.5000000019</v>
      </c>
      <c r="K9" s="11">
        <v>2794394.5000000019</v>
      </c>
    </row>
    <row r="10" spans="1:11" x14ac:dyDescent="0.25">
      <c r="A10" s="13" t="s">
        <v>15</v>
      </c>
      <c r="B10" s="11">
        <v>423758.70000000007</v>
      </c>
      <c r="C10" s="11">
        <v>1633959.3000000005</v>
      </c>
      <c r="D10" s="11">
        <v>2057718.0000000005</v>
      </c>
      <c r="H10" s="13" t="s">
        <v>127</v>
      </c>
      <c r="I10" s="11">
        <v>161210.1</v>
      </c>
      <c r="J10" s="11">
        <v>2262827.0999999978</v>
      </c>
      <c r="K10" s="11">
        <v>2424037.1999999979</v>
      </c>
    </row>
    <row r="11" spans="1:11" x14ac:dyDescent="0.25">
      <c r="A11" s="13" t="s">
        <v>17</v>
      </c>
      <c r="B11" s="11">
        <v>315489.20000000013</v>
      </c>
      <c r="C11" s="11">
        <v>1116062.9000000027</v>
      </c>
      <c r="D11" s="11">
        <v>1431552.1000000029</v>
      </c>
      <c r="H11" s="13" t="s">
        <v>129</v>
      </c>
      <c r="I11" s="11">
        <v>9250.3000000000011</v>
      </c>
      <c r="J11" s="11">
        <v>1341994.9999999998</v>
      </c>
      <c r="K11" s="11">
        <v>1351245.2999999998</v>
      </c>
    </row>
    <row r="12" spans="1:11" x14ac:dyDescent="0.25">
      <c r="A12" s="13" t="s">
        <v>18</v>
      </c>
      <c r="B12" s="11">
        <v>349533.89999999997</v>
      </c>
      <c r="C12" s="11">
        <v>1302529.3000000012</v>
      </c>
      <c r="D12" s="11">
        <v>1652063.2000000011</v>
      </c>
      <c r="H12" s="13" t="s">
        <v>126</v>
      </c>
      <c r="I12" s="11">
        <v>339912.5</v>
      </c>
      <c r="J12" s="11">
        <v>580211.00000000023</v>
      </c>
      <c r="K12" s="11">
        <v>920123.50000000023</v>
      </c>
    </row>
    <row r="13" spans="1:11" x14ac:dyDescent="0.25">
      <c r="A13" s="13" t="s">
        <v>16</v>
      </c>
      <c r="B13" s="11">
        <v>366577.99999999988</v>
      </c>
      <c r="C13" s="11">
        <v>1353578.2999999986</v>
      </c>
      <c r="D13" s="11">
        <v>1720156.2999999984</v>
      </c>
      <c r="H13" s="13" t="s">
        <v>128</v>
      </c>
      <c r="I13" s="11">
        <v>1170361.5999999996</v>
      </c>
      <c r="J13" s="11">
        <v>2070594.1999999993</v>
      </c>
      <c r="K13" s="11">
        <v>3240955.7999999989</v>
      </c>
    </row>
    <row r="14" spans="1:11" x14ac:dyDescent="0.25">
      <c r="A14" s="13" t="s">
        <v>143</v>
      </c>
      <c r="B14" s="11">
        <v>2423732.5</v>
      </c>
      <c r="C14" s="11">
        <v>9592932.5000000019</v>
      </c>
      <c r="D14" s="11">
        <v>12016665.000000002</v>
      </c>
      <c r="H14" s="13" t="s">
        <v>143</v>
      </c>
      <c r="I14" s="11">
        <v>2423732.4999999995</v>
      </c>
      <c r="J14" s="11">
        <v>9592932.5</v>
      </c>
      <c r="K14" s="11">
        <v>12016665</v>
      </c>
    </row>
    <row r="17" spans="1:12" x14ac:dyDescent="0.25">
      <c r="A17" s="12" t="s">
        <v>152</v>
      </c>
      <c r="B17" s="12" t="s">
        <v>153</v>
      </c>
      <c r="C17" t="s">
        <v>138</v>
      </c>
      <c r="D17" t="s">
        <v>151</v>
      </c>
    </row>
    <row r="18" spans="1:12" x14ac:dyDescent="0.25">
      <c r="A18" t="s">
        <v>145</v>
      </c>
      <c r="B18" t="s">
        <v>147</v>
      </c>
      <c r="C18" s="11">
        <v>692776.09999999986</v>
      </c>
      <c r="D18" s="11">
        <v>0.40174683544303763</v>
      </c>
      <c r="E18" t="str">
        <f>A18</f>
        <v>2022</v>
      </c>
      <c r="F18" t="str">
        <f t="shared" ref="F18:H18" si="0">B18</f>
        <v>Qtr1</v>
      </c>
      <c r="G18">
        <f t="shared" si="0"/>
        <v>692776.09999999986</v>
      </c>
      <c r="H18">
        <f t="shared" si="0"/>
        <v>0.40174683544303763</v>
      </c>
    </row>
    <row r="19" spans="1:12" x14ac:dyDescent="0.25">
      <c r="B19" t="s">
        <v>148</v>
      </c>
      <c r="C19" s="11">
        <v>644203.89999999932</v>
      </c>
      <c r="D19" s="11">
        <v>0.40000000000000013</v>
      </c>
      <c r="F19" t="str">
        <f t="shared" ref="F19:F25" si="1">B19</f>
        <v>Qtr2</v>
      </c>
      <c r="G19">
        <f t="shared" ref="G19:G25" si="2">C19</f>
        <v>644203.89999999932</v>
      </c>
      <c r="H19">
        <f t="shared" ref="H19:H25" si="3">D19</f>
        <v>0.40000000000000013</v>
      </c>
    </row>
    <row r="20" spans="1:12" x14ac:dyDescent="0.25">
      <c r="B20" t="s">
        <v>149</v>
      </c>
      <c r="C20" s="11">
        <v>719170.39999999979</v>
      </c>
      <c r="D20" s="11">
        <v>0.41026548672566376</v>
      </c>
      <c r="F20" t="str">
        <f t="shared" si="1"/>
        <v>Qtr3</v>
      </c>
      <c r="G20">
        <f t="shared" si="2"/>
        <v>719170.39999999979</v>
      </c>
      <c r="H20">
        <f t="shared" si="3"/>
        <v>0.41026548672566376</v>
      </c>
    </row>
    <row r="21" spans="1:12" x14ac:dyDescent="0.25">
      <c r="B21" t="s">
        <v>150</v>
      </c>
      <c r="C21" s="11">
        <v>367582.10000000015</v>
      </c>
      <c r="D21" s="11">
        <v>0.40243816254416953</v>
      </c>
      <c r="F21" t="str">
        <f t="shared" si="1"/>
        <v>Qtr4</v>
      </c>
      <c r="G21">
        <f t="shared" si="2"/>
        <v>367582.10000000015</v>
      </c>
      <c r="H21">
        <f t="shared" si="3"/>
        <v>0.40243816254416953</v>
      </c>
    </row>
    <row r="22" spans="1:12" x14ac:dyDescent="0.25">
      <c r="A22" t="s">
        <v>146</v>
      </c>
      <c r="B22" t="s">
        <v>147</v>
      </c>
      <c r="C22" s="11">
        <v>1877584.300000001</v>
      </c>
      <c r="D22" s="11">
        <v>0.41657045009784782</v>
      </c>
      <c r="E22" t="str">
        <f t="shared" ref="E22" si="4">A22</f>
        <v>2023</v>
      </c>
      <c r="F22" t="str">
        <f t="shared" si="1"/>
        <v>Qtr1</v>
      </c>
      <c r="G22">
        <f t="shared" si="2"/>
        <v>1877584.300000001</v>
      </c>
      <c r="H22">
        <f t="shared" si="3"/>
        <v>0.41657045009784782</v>
      </c>
    </row>
    <row r="23" spans="1:12" x14ac:dyDescent="0.25">
      <c r="B23" t="s">
        <v>148</v>
      </c>
      <c r="C23" s="11">
        <v>2379424.800000004</v>
      </c>
      <c r="D23" s="11">
        <v>0.42755819477434692</v>
      </c>
      <c r="F23" t="str">
        <f t="shared" si="1"/>
        <v>Qtr2</v>
      </c>
      <c r="G23">
        <f t="shared" si="2"/>
        <v>2379424.800000004</v>
      </c>
      <c r="H23">
        <f t="shared" si="3"/>
        <v>0.42755819477434692</v>
      </c>
      <c r="J23" s="17"/>
      <c r="K23" s="18"/>
      <c r="L23" s="19"/>
    </row>
    <row r="24" spans="1:12" x14ac:dyDescent="0.25">
      <c r="B24" t="s">
        <v>149</v>
      </c>
      <c r="C24" s="11">
        <v>2805752.5000000005</v>
      </c>
      <c r="D24" s="11">
        <v>0.4347017045454537</v>
      </c>
      <c r="F24" t="str">
        <f t="shared" si="1"/>
        <v>Qtr3</v>
      </c>
      <c r="G24">
        <f t="shared" si="2"/>
        <v>2805752.5000000005</v>
      </c>
      <c r="H24">
        <f t="shared" si="3"/>
        <v>0.4347017045454537</v>
      </c>
      <c r="J24" s="20"/>
      <c r="K24" s="21"/>
      <c r="L24" s="22"/>
    </row>
    <row r="25" spans="1:12" x14ac:dyDescent="0.25">
      <c r="B25" t="s">
        <v>150</v>
      </c>
      <c r="C25" s="11">
        <v>2530170.899999999</v>
      </c>
      <c r="D25" s="11">
        <v>0.42483932853717082</v>
      </c>
      <c r="F25" t="str">
        <f t="shared" si="1"/>
        <v>Qtr4</v>
      </c>
      <c r="G25">
        <f t="shared" si="2"/>
        <v>2530170.899999999</v>
      </c>
      <c r="H25">
        <f t="shared" si="3"/>
        <v>0.42483932853717082</v>
      </c>
      <c r="J25" s="20"/>
      <c r="K25" s="21"/>
      <c r="L25" s="22"/>
    </row>
    <row r="26" spans="1:12" x14ac:dyDescent="0.25">
      <c r="A26" t="s">
        <v>143</v>
      </c>
      <c r="C26" s="11">
        <v>12016664.999999991</v>
      </c>
      <c r="D26" s="11">
        <v>0.42299129353233944</v>
      </c>
      <c r="J26" s="20"/>
      <c r="K26" s="21"/>
      <c r="L26" s="22"/>
    </row>
    <row r="27" spans="1:12" x14ac:dyDescent="0.25">
      <c r="J27" s="20"/>
      <c r="K27" s="21"/>
      <c r="L27" s="22"/>
    </row>
    <row r="28" spans="1:12" x14ac:dyDescent="0.25">
      <c r="J28" s="20"/>
      <c r="K28" s="21"/>
      <c r="L28" s="22"/>
    </row>
    <row r="29" spans="1:12" x14ac:dyDescent="0.25">
      <c r="J29" s="20"/>
      <c r="K29" s="21"/>
      <c r="L29" s="22"/>
    </row>
    <row r="30" spans="1:12" x14ac:dyDescent="0.25">
      <c r="J30" s="20"/>
      <c r="K30" s="21"/>
      <c r="L30" s="22"/>
    </row>
    <row r="31" spans="1:12" x14ac:dyDescent="0.25">
      <c r="J31" s="20"/>
      <c r="K31" s="21"/>
      <c r="L31" s="22"/>
    </row>
    <row r="32" spans="1:12" x14ac:dyDescent="0.25">
      <c r="J32" s="20"/>
      <c r="K32" s="21"/>
      <c r="L32" s="22"/>
    </row>
    <row r="33" spans="10:12" x14ac:dyDescent="0.25">
      <c r="J33" s="20"/>
      <c r="K33" s="21"/>
      <c r="L33" s="22"/>
    </row>
    <row r="34" spans="10:12" x14ac:dyDescent="0.25">
      <c r="J34" s="20"/>
      <c r="K34" s="21"/>
      <c r="L34" s="22"/>
    </row>
    <row r="35" spans="10:12" x14ac:dyDescent="0.25">
      <c r="J35" s="20"/>
      <c r="K35" s="21"/>
      <c r="L35" s="22"/>
    </row>
    <row r="36" spans="10:12" x14ac:dyDescent="0.25">
      <c r="J36" s="20"/>
      <c r="K36" s="21"/>
      <c r="L36" s="22"/>
    </row>
    <row r="37" spans="10:12" x14ac:dyDescent="0.25">
      <c r="J37" s="20"/>
      <c r="K37" s="21"/>
      <c r="L37" s="22"/>
    </row>
    <row r="38" spans="10:12" x14ac:dyDescent="0.25">
      <c r="J38" s="20"/>
      <c r="K38" s="21"/>
      <c r="L38" s="22"/>
    </row>
    <row r="39" spans="10:12" x14ac:dyDescent="0.25">
      <c r="J39" s="20"/>
      <c r="K39" s="21"/>
      <c r="L39" s="22"/>
    </row>
    <row r="40" spans="10:12" x14ac:dyDescent="0.25">
      <c r="J40" s="23"/>
      <c r="K40" s="24"/>
      <c r="L40" s="25"/>
    </row>
  </sheetData>
  <sheetProtection algorithmName="SHA-512" hashValue="ncFLd0i8/FMssRU2ZcpjHuTF0LExar5jokDtDmwGwv3+b3FV1gRS1YoaAAzgiKCm1spzn5IYJIYXrdN1JoCJhg==" saltValue="XegJZZNrV7jl5HhNLbakaw==" spinCount="100000" sheet="1" formatCells="0" formatColumns="0" formatRows="0" insertColumns="0" insertRows="0" insertHyperlinks="0" deleteColumns="0" deleteRows="0" sort="0" autoFilter="0" pivotTables="0"/>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Windows User</cp:lastModifiedBy>
  <cp:lastPrinted>2025-09-20T12:10:41Z</cp:lastPrinted>
  <dcterms:created xsi:type="dcterms:W3CDTF">2023-12-18T11:08:00Z</dcterms:created>
  <dcterms:modified xsi:type="dcterms:W3CDTF">2025-09-20T12:14:28Z</dcterms:modified>
</cp:coreProperties>
</file>