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  <sheet state="visible" name="Tableau croisé dynamique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<sst xmlns="http://schemas.openxmlformats.org/spreadsheetml/2006/main" count="16" uniqueCount="15">
  <si>
    <t>Asset</t>
  </si>
  <si>
    <t xml:space="preserve">Bond 1 </t>
  </si>
  <si>
    <t xml:space="preserve">Bond 2 </t>
  </si>
  <si>
    <t xml:space="preserve">Standard Deviations </t>
  </si>
  <si>
    <t xml:space="preserve">Portfolio Weights </t>
  </si>
  <si>
    <t xml:space="preserve">Correlations weights </t>
  </si>
  <si>
    <t xml:space="preserve">Portfolio Value </t>
  </si>
  <si>
    <t xml:space="preserve">Confidence level </t>
  </si>
  <si>
    <t xml:space="preserve">Portfolio Variance </t>
  </si>
  <si>
    <t xml:space="preserve">95% c,i, Standard Deviations </t>
  </si>
  <si>
    <t>Value-Risk</t>
  </si>
  <si>
    <t xml:space="preserve">Value-risk </t>
  </si>
  <si>
    <t>Colonnes</t>
  </si>
  <si>
    <t>Lignes</t>
  </si>
  <si>
    <t>Valeurs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</si>
</sst>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[$€-1]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1" fillId="2" fontId="1" numFmtId="0" xfId="0" applyBorder="1" applyFont="1"/>
    <xf borderId="1" fillId="2" fontId="1" numFmtId="0" xfId="0" applyAlignment="1" applyBorder="1" applyFont="1">
      <alignment readingOrder="0"/>
    </xf>
    <xf borderId="0" fillId="2" fontId="1" numFmtId="10" xfId="0" applyAlignment="1" applyFont="1" applyNumberFormat="1">
      <alignment readingOrder="0"/>
    </xf>
    <xf borderId="0" fillId="2" fontId="1" numFmtId="164" xfId="0" applyAlignment="1" applyFont="1" applyNumberFormat="1">
      <alignment horizontal="right" readingOrder="0"/>
    </xf>
    <xf borderId="0" fillId="2" fontId="1" numFmtId="10" xfId="0" applyFont="1" applyNumberFormat="1"/>
    <xf borderId="0" fillId="2" fontId="1" numFmtId="164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E12:E14" sheet="Feuille 1"/>
  </cacheSource>
  <cacheFields>
    <cacheField name="0.8289438737" numFmtId="0">
      <sharedItems containsSemiMixedTypes="0" containsString="0" containsNumber="1">
        <n v="0.008308047034780584"/>
        <n v="830.8047034780584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 1" cacheId="0" dataCaption="" compact="0" compactData="0">
  <location ref="A1:E10" firstHeaderRow="0" firstDataRow="0" firstDataCol="0"/>
  <pivotFields>
    <pivotField name="0.8289438737" compact="0" outline="0" multipleItemSelectionAllowed="1" showAll="0">
      <items>
        <item x="0"/>
        <item x="1"/>
        <item t="default"/>
      </items>
    </pivotField>
  </pivot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38"/>
    <col customWidth="1" min="2" max="2" width="34.75"/>
    <col customWidth="1" min="3" max="3" width="19.88"/>
    <col customWidth="1" min="4" max="4" width="13.88"/>
    <col customWidth="1" min="5" max="5" width="30.75"/>
  </cols>
  <sheetData>
    <row r="1">
      <c r="A1" s="1"/>
      <c r="B1" s="2"/>
      <c r="C1" s="2" t="s">
        <v>0</v>
      </c>
      <c r="D1" s="1"/>
      <c r="E1" s="1"/>
    </row>
    <row r="2">
      <c r="A2" s="3"/>
      <c r="B2" s="3"/>
      <c r="C2" s="4" t="s">
        <v>1</v>
      </c>
      <c r="D2" s="4" t="s">
        <v>2</v>
      </c>
      <c r="E2" s="3"/>
    </row>
    <row r="3">
      <c r="A3" s="1"/>
      <c r="B3" s="2" t="s">
        <v>3</v>
      </c>
      <c r="C3" s="5">
        <v>0.1183</v>
      </c>
      <c r="D3" s="5">
        <v>0.1765</v>
      </c>
      <c r="E3" s="1"/>
    </row>
    <row r="4">
      <c r="A4" s="1"/>
      <c r="B4" s="2" t="s">
        <v>4</v>
      </c>
      <c r="C4" s="5">
        <v>0.6</v>
      </c>
      <c r="D4" s="5">
        <v>0.4</v>
      </c>
      <c r="E4" s="1"/>
    </row>
    <row r="5">
      <c r="A5" s="1"/>
      <c r="B5" s="2" t="s">
        <v>5</v>
      </c>
      <c r="C5" s="1"/>
      <c r="D5" s="1"/>
      <c r="E5" s="2">
        <v>0.647</v>
      </c>
    </row>
    <row r="6">
      <c r="A6" s="1"/>
      <c r="B6" s="2" t="s">
        <v>6</v>
      </c>
      <c r="C6" s="1"/>
      <c r="D6" s="1"/>
      <c r="E6" s="6">
        <v>100000.0</v>
      </c>
    </row>
    <row r="7">
      <c r="A7" s="1"/>
      <c r="B7" s="2" t="s">
        <v>7</v>
      </c>
      <c r="C7" s="1"/>
      <c r="D7" s="1"/>
      <c r="E7" s="5">
        <v>0.95</v>
      </c>
    </row>
    <row r="8">
      <c r="A8" s="1"/>
      <c r="B8" s="1"/>
      <c r="C8" s="1"/>
      <c r="D8" s="1"/>
      <c r="E8" s="1"/>
    </row>
    <row r="9">
      <c r="A9" s="1"/>
      <c r="B9" s="2" t="s">
        <v>8</v>
      </c>
      <c r="C9" s="1"/>
      <c r="D9" s="1"/>
      <c r="E9" s="1">
        <f>C3^2*C4^2+D3^2*D4^2+2*C3*C4*D3*D4</f>
        <v>0.0200448964</v>
      </c>
    </row>
    <row r="10">
      <c r="A10" s="1"/>
      <c r="B10" s="2" t="s">
        <v>3</v>
      </c>
      <c r="C10" s="1"/>
      <c r="D10" s="1"/>
      <c r="E10" s="7">
        <f>E9*0.5</f>
        <v>0.0100224482</v>
      </c>
    </row>
    <row r="11">
      <c r="A11" s="1"/>
      <c r="B11" s="1"/>
      <c r="C11" s="1"/>
      <c r="D11" s="1"/>
      <c r="E11" s="1"/>
    </row>
    <row r="12">
      <c r="A12" s="1"/>
      <c r="B12" s="2" t="s">
        <v>9</v>
      </c>
      <c r="C12" s="1"/>
      <c r="D12" s="1"/>
      <c r="E12" s="1">
        <f>NORMSDIST(E7)</f>
        <v>0.8289438737</v>
      </c>
    </row>
    <row r="13">
      <c r="A13" s="1"/>
      <c r="B13" s="2" t="s">
        <v>10</v>
      </c>
      <c r="C13" s="1"/>
      <c r="D13" s="1"/>
      <c r="E13" s="1">
        <f>E12*E10</f>
        <v>0.008308047035</v>
      </c>
    </row>
    <row r="14">
      <c r="A14" s="1"/>
      <c r="B14" s="2" t="s">
        <v>11</v>
      </c>
      <c r="C14" s="1"/>
      <c r="D14" s="1"/>
      <c r="E14" s="8">
        <f>E13*E6</f>
        <v>830.8047035</v>
      </c>
    </row>
    <row r="15">
      <c r="A15" s="3"/>
      <c r="B15" s="3"/>
      <c r="C15" s="3"/>
      <c r="D15" s="3"/>
      <c r="E15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</sheetData>
  <drawing r:id="rId2"/>
</worksheet>
</file>