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28D9968-5CE2-4757-942B-7690F1840D02}" xr6:coauthVersionLast="47" xr6:coauthVersionMax="47" xr10:uidLastSave="{00000000-0000-0000-0000-000000000000}"/>
  <bookViews>
    <workbookView xWindow="2505" yWindow="2505" windowWidth="15375" windowHeight="7785" xr2:uid="{00000000-000D-0000-FFFF-FFFF00000000}"/>
  </bookViews>
  <sheets>
    <sheet name="orders" sheetId="17" r:id="rId1"/>
    <sheet name="customers" sheetId="13" r:id="rId2"/>
    <sheet name="products" sheetId="2" r:id="rId3"/>
    <sheet name="Total sales" sheetId="22" r:id="rId4"/>
    <sheet name="Sales by country" sheetId="28" r:id="rId5"/>
    <sheet name="Sales by customer" sheetId="29" r:id="rId6"/>
  </sheets>
  <definedNames>
    <definedName name="_xlnm._FilterDatabase" localSheetId="0" hidden="1">orders!$A$1:$M$999</definedName>
    <definedName name="_xlnm._FilterDatabase" localSheetId="2" hidden="1">products!$A$1:$G$49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J18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I3" i="17"/>
  <c r="J3" i="17"/>
  <c r="O3" i="17" s="1"/>
  <c r="K3" i="17"/>
  <c r="L3" i="17"/>
  <c r="M3" i="17" s="1"/>
  <c r="I4" i="17"/>
  <c r="J4" i="17"/>
  <c r="O4" i="17" s="1"/>
  <c r="K4" i="17"/>
  <c r="L4" i="17"/>
  <c r="M4" i="17" s="1"/>
  <c r="I5" i="17"/>
  <c r="J5" i="17"/>
  <c r="O5" i="17" s="1"/>
  <c r="K5" i="17"/>
  <c r="L5" i="17"/>
  <c r="M5" i="17" s="1"/>
  <c r="I6" i="17"/>
  <c r="J6" i="17"/>
  <c r="O6" i="17" s="1"/>
  <c r="K6" i="17"/>
  <c r="L6" i="17"/>
  <c r="M6" i="17" s="1"/>
  <c r="I7" i="17"/>
  <c r="J7" i="17"/>
  <c r="O7" i="17" s="1"/>
  <c r="K7" i="17"/>
  <c r="L7" i="17"/>
  <c r="M7" i="17" s="1"/>
  <c r="I8" i="17"/>
  <c r="J8" i="17"/>
  <c r="O8" i="17" s="1"/>
  <c r="K8" i="17"/>
  <c r="L8" i="17"/>
  <c r="M8" i="17" s="1"/>
  <c r="I9" i="17"/>
  <c r="J9" i="17"/>
  <c r="O9" i="17" s="1"/>
  <c r="K9" i="17"/>
  <c r="L9" i="17"/>
  <c r="M9" i="17" s="1"/>
  <c r="I10" i="17"/>
  <c r="J10" i="17"/>
  <c r="O10" i="17" s="1"/>
  <c r="K10" i="17"/>
  <c r="L10" i="17"/>
  <c r="M10" i="17" s="1"/>
  <c r="I11" i="17"/>
  <c r="J11" i="17"/>
  <c r="O11" i="17" s="1"/>
  <c r="K11" i="17"/>
  <c r="L11" i="17"/>
  <c r="M11" i="17" s="1"/>
  <c r="I12" i="17"/>
  <c r="J12" i="17"/>
  <c r="O12" i="17" s="1"/>
  <c r="K12" i="17"/>
  <c r="L12" i="17"/>
  <c r="M12" i="17" s="1"/>
  <c r="I13" i="17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J16" i="17"/>
  <c r="O16" i="17" s="1"/>
  <c r="K16" i="17"/>
  <c r="L16" i="17"/>
  <c r="M16" i="17" s="1"/>
  <c r="I17" i="17"/>
  <c r="J17" i="17"/>
  <c r="O17" i="17" s="1"/>
  <c r="K17" i="17"/>
  <c r="L17" i="17"/>
  <c r="M17" i="17" s="1"/>
  <c r="I18" i="17"/>
  <c r="O18" i="17"/>
  <c r="K18" i="17"/>
  <c r="L18" i="17"/>
  <c r="M18" i="17" s="1"/>
  <c r="I19" i="17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J21" i="17"/>
  <c r="O21" i="17" s="1"/>
  <c r="K21" i="17"/>
  <c r="L21" i="17"/>
  <c r="M21" i="17" s="1"/>
  <c r="I22" i="17"/>
  <c r="J22" i="17"/>
  <c r="O22" i="17" s="1"/>
  <c r="K22" i="17"/>
  <c r="L22" i="17"/>
  <c r="M22" i="17" s="1"/>
  <c r="I23" i="17"/>
  <c r="J23" i="17"/>
  <c r="O23" i="17" s="1"/>
  <c r="K23" i="17"/>
  <c r="L23" i="17"/>
  <c r="M23" i="17" s="1"/>
  <c r="I24" i="17"/>
  <c r="J24" i="17"/>
  <c r="O24" i="17" s="1"/>
  <c r="K24" i="17"/>
  <c r="L24" i="17"/>
  <c r="M24" i="17" s="1"/>
  <c r="I25" i="17"/>
  <c r="J25" i="17"/>
  <c r="O25" i="17" s="1"/>
  <c r="K25" i="17"/>
  <c r="L25" i="17"/>
  <c r="M25" i="17" s="1"/>
  <c r="I26" i="17"/>
  <c r="J26" i="17"/>
  <c r="O26" i="17" s="1"/>
  <c r="K26" i="17"/>
  <c r="L26" i="17"/>
  <c r="M26" i="17" s="1"/>
  <c r="I27" i="17"/>
  <c r="J27" i="17"/>
  <c r="O27" i="17" s="1"/>
  <c r="K27" i="17"/>
  <c r="L27" i="17"/>
  <c r="M27" i="17" s="1"/>
  <c r="I28" i="17"/>
  <c r="J28" i="17"/>
  <c r="O28" i="17" s="1"/>
  <c r="K28" i="17"/>
  <c r="L28" i="17"/>
  <c r="M28" i="17" s="1"/>
  <c r="I29" i="17"/>
  <c r="J29" i="17"/>
  <c r="O29" i="17" s="1"/>
  <c r="K29" i="17"/>
  <c r="L29" i="17"/>
  <c r="M29" i="17" s="1"/>
  <c r="I30" i="17"/>
  <c r="J30" i="17"/>
  <c r="O30" i="17" s="1"/>
  <c r="K30" i="17"/>
  <c r="L30" i="17"/>
  <c r="M30" i="17" s="1"/>
  <c r="I31" i="17"/>
  <c r="J31" i="17"/>
  <c r="O31" i="17" s="1"/>
  <c r="K31" i="17"/>
  <c r="L31" i="17"/>
  <c r="M31" i="17" s="1"/>
  <c r="I32" i="17"/>
  <c r="J32" i="17"/>
  <c r="O32" i="17" s="1"/>
  <c r="K32" i="17"/>
  <c r="L32" i="17"/>
  <c r="M32" i="17" s="1"/>
  <c r="I33" i="17"/>
  <c r="J33" i="17"/>
  <c r="O33" i="17" s="1"/>
  <c r="K33" i="17"/>
  <c r="L33" i="17"/>
  <c r="M33" i="17" s="1"/>
  <c r="I34" i="17"/>
  <c r="J34" i="17"/>
  <c r="O34" i="17" s="1"/>
  <c r="K34" i="17"/>
  <c r="L34" i="17"/>
  <c r="M34" i="17" s="1"/>
  <c r="I35" i="17"/>
  <c r="J35" i="17"/>
  <c r="O35" i="17" s="1"/>
  <c r="K35" i="17"/>
  <c r="L35" i="17"/>
  <c r="M35" i="17" s="1"/>
  <c r="I36" i="17"/>
  <c r="J36" i="17"/>
  <c r="O36" i="17" s="1"/>
  <c r="K36" i="17"/>
  <c r="L36" i="17"/>
  <c r="M36" i="17" s="1"/>
  <c r="I37" i="17"/>
  <c r="J37" i="17"/>
  <c r="O37" i="17" s="1"/>
  <c r="K37" i="17"/>
  <c r="L37" i="17"/>
  <c r="M37" i="17" s="1"/>
  <c r="I38" i="17"/>
  <c r="J38" i="17"/>
  <c r="O38" i="17" s="1"/>
  <c r="K38" i="17"/>
  <c r="L38" i="17"/>
  <c r="M38" i="17" s="1"/>
  <c r="I39" i="17"/>
  <c r="J39" i="17"/>
  <c r="O39" i="17" s="1"/>
  <c r="K39" i="17"/>
  <c r="L39" i="17"/>
  <c r="M39" i="17" s="1"/>
  <c r="I40" i="17"/>
  <c r="J40" i="17"/>
  <c r="O40" i="17" s="1"/>
  <c r="K40" i="17"/>
  <c r="L40" i="17"/>
  <c r="M40" i="17" s="1"/>
  <c r="I41" i="17"/>
  <c r="J41" i="17"/>
  <c r="O41" i="17" s="1"/>
  <c r="K41" i="17"/>
  <c r="L41" i="17"/>
  <c r="M41" i="17" s="1"/>
  <c r="I42" i="17"/>
  <c r="J42" i="17"/>
  <c r="O42" i="17" s="1"/>
  <c r="K42" i="17"/>
  <c r="L42" i="17"/>
  <c r="M42" i="17" s="1"/>
  <c r="I43" i="17"/>
  <c r="J43" i="17"/>
  <c r="O43" i="17" s="1"/>
  <c r="K43" i="17"/>
  <c r="L43" i="17"/>
  <c r="M43" i="17" s="1"/>
  <c r="I44" i="17"/>
  <c r="J44" i="17"/>
  <c r="O44" i="17" s="1"/>
  <c r="K44" i="17"/>
  <c r="L44" i="17"/>
  <c r="M44" i="17" s="1"/>
  <c r="I45" i="17"/>
  <c r="J45" i="17"/>
  <c r="O45" i="17" s="1"/>
  <c r="K45" i="17"/>
  <c r="L45" i="17"/>
  <c r="M45" i="17" s="1"/>
  <c r="I46" i="17"/>
  <c r="J46" i="17"/>
  <c r="O46" i="17" s="1"/>
  <c r="K46" i="17"/>
  <c r="L46" i="17"/>
  <c r="M46" i="17" s="1"/>
  <c r="I47" i="17"/>
  <c r="J47" i="17"/>
  <c r="O47" i="17" s="1"/>
  <c r="K47" i="17"/>
  <c r="L47" i="17"/>
  <c r="M47" i="17" s="1"/>
  <c r="I48" i="17"/>
  <c r="J48" i="17"/>
  <c r="O48" i="17" s="1"/>
  <c r="K48" i="17"/>
  <c r="L48" i="17"/>
  <c r="M48" i="17" s="1"/>
  <c r="I49" i="17"/>
  <c r="J49" i="17"/>
  <c r="O49" i="17" s="1"/>
  <c r="K49" i="17"/>
  <c r="L49" i="17"/>
  <c r="M49" i="17" s="1"/>
  <c r="I50" i="17"/>
  <c r="J50" i="17"/>
  <c r="O50" i="17" s="1"/>
  <c r="K50" i="17"/>
  <c r="L50" i="17"/>
  <c r="M50" i="17" s="1"/>
  <c r="I51" i="17"/>
  <c r="J51" i="17"/>
  <c r="O51" i="17" s="1"/>
  <c r="K51" i="17"/>
  <c r="L51" i="17"/>
  <c r="M51" i="17" s="1"/>
  <c r="I52" i="17"/>
  <c r="J52" i="17"/>
  <c r="O52" i="17" s="1"/>
  <c r="K52" i="17"/>
  <c r="L52" i="17"/>
  <c r="M52" i="17" s="1"/>
  <c r="I53" i="17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J55" i="17"/>
  <c r="O55" i="17" s="1"/>
  <c r="K55" i="17"/>
  <c r="L55" i="17"/>
  <c r="M55" i="17" s="1"/>
  <c r="I56" i="17"/>
  <c r="J56" i="17"/>
  <c r="O56" i="17" s="1"/>
  <c r="K56" i="17"/>
  <c r="L56" i="17"/>
  <c r="M56" i="17" s="1"/>
  <c r="I57" i="17"/>
  <c r="J57" i="17"/>
  <c r="O57" i="17" s="1"/>
  <c r="K57" i="17"/>
  <c r="L57" i="17"/>
  <c r="M57" i="17" s="1"/>
  <c r="I58" i="17"/>
  <c r="J58" i="17"/>
  <c r="O58" i="17" s="1"/>
  <c r="K58" i="17"/>
  <c r="L58" i="17"/>
  <c r="M58" i="17" s="1"/>
  <c r="I59" i="17"/>
  <c r="J59" i="17"/>
  <c r="O59" i="17" s="1"/>
  <c r="K59" i="17"/>
  <c r="L59" i="17"/>
  <c r="M59" i="17" s="1"/>
  <c r="I60" i="17"/>
  <c r="J60" i="17"/>
  <c r="O60" i="17" s="1"/>
  <c r="K60" i="17"/>
  <c r="L60" i="17"/>
  <c r="M60" i="17" s="1"/>
  <c r="I61" i="17"/>
  <c r="J61" i="17"/>
  <c r="O61" i="17" s="1"/>
  <c r="K61" i="17"/>
  <c r="L61" i="17"/>
  <c r="M61" i="17" s="1"/>
  <c r="I62" i="17"/>
  <c r="J62" i="17"/>
  <c r="O62" i="17" s="1"/>
  <c r="K62" i="17"/>
  <c r="L62" i="17"/>
  <c r="M62" i="17" s="1"/>
  <c r="I63" i="17"/>
  <c r="J63" i="17"/>
  <c r="O63" i="17" s="1"/>
  <c r="K63" i="17"/>
  <c r="L63" i="17"/>
  <c r="M63" i="17" s="1"/>
  <c r="I64" i="17"/>
  <c r="J64" i="17"/>
  <c r="O64" i="17" s="1"/>
  <c r="K64" i="17"/>
  <c r="L64" i="17"/>
  <c r="M64" i="17" s="1"/>
  <c r="I65" i="17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J67" i="17"/>
  <c r="O67" i="17" s="1"/>
  <c r="K67" i="17"/>
  <c r="L67" i="17"/>
  <c r="M67" i="17" s="1"/>
  <c r="I68" i="17"/>
  <c r="J68" i="17"/>
  <c r="O68" i="17" s="1"/>
  <c r="K68" i="17"/>
  <c r="L68" i="17"/>
  <c r="M68" i="17" s="1"/>
  <c r="I69" i="17"/>
  <c r="J69" i="17"/>
  <c r="O69" i="17" s="1"/>
  <c r="K69" i="17"/>
  <c r="L69" i="17"/>
  <c r="M69" i="17" s="1"/>
  <c r="I70" i="17"/>
  <c r="J70" i="17"/>
  <c r="O70" i="17" s="1"/>
  <c r="K70" i="17"/>
  <c r="L70" i="17"/>
  <c r="M70" i="17" s="1"/>
  <c r="I71" i="17"/>
  <c r="J71" i="17"/>
  <c r="O71" i="17" s="1"/>
  <c r="K71" i="17"/>
  <c r="L71" i="17"/>
  <c r="M71" i="17" s="1"/>
  <c r="I72" i="17"/>
  <c r="J72" i="17"/>
  <c r="O72" i="17" s="1"/>
  <c r="K72" i="17"/>
  <c r="L72" i="17"/>
  <c r="M72" i="17" s="1"/>
  <c r="I73" i="17"/>
  <c r="J73" i="17"/>
  <c r="O73" i="17" s="1"/>
  <c r="K73" i="17"/>
  <c r="L73" i="17"/>
  <c r="M73" i="17" s="1"/>
  <c r="I74" i="17"/>
  <c r="J74" i="17"/>
  <c r="O74" i="17" s="1"/>
  <c r="K74" i="17"/>
  <c r="L74" i="17"/>
  <c r="M74" i="17" s="1"/>
  <c r="I75" i="17"/>
  <c r="J75" i="17"/>
  <c r="O75" i="17" s="1"/>
  <c r="K75" i="17"/>
  <c r="L75" i="17"/>
  <c r="M75" i="17" s="1"/>
  <c r="I76" i="17"/>
  <c r="J76" i="17"/>
  <c r="O76" i="17" s="1"/>
  <c r="K76" i="17"/>
  <c r="L76" i="17"/>
  <c r="M76" i="17" s="1"/>
  <c r="I77" i="17"/>
  <c r="J77" i="17"/>
  <c r="O77" i="17" s="1"/>
  <c r="K77" i="17"/>
  <c r="L77" i="17"/>
  <c r="M77" i="17" s="1"/>
  <c r="I78" i="17"/>
  <c r="J78" i="17"/>
  <c r="O78" i="17" s="1"/>
  <c r="K78" i="17"/>
  <c r="L78" i="17"/>
  <c r="M78" i="17" s="1"/>
  <c r="I79" i="17"/>
  <c r="J79" i="17"/>
  <c r="O79" i="17" s="1"/>
  <c r="K79" i="17"/>
  <c r="L79" i="17"/>
  <c r="M79" i="17" s="1"/>
  <c r="I80" i="17"/>
  <c r="J80" i="17"/>
  <c r="O80" i="17" s="1"/>
  <c r="K80" i="17"/>
  <c r="L80" i="17"/>
  <c r="M80" i="17" s="1"/>
  <c r="I81" i="17"/>
  <c r="J81" i="17"/>
  <c r="O81" i="17" s="1"/>
  <c r="K81" i="17"/>
  <c r="L81" i="17"/>
  <c r="M81" i="17" s="1"/>
  <c r="I82" i="17"/>
  <c r="J82" i="17"/>
  <c r="O82" i="17" s="1"/>
  <c r="K82" i="17"/>
  <c r="L82" i="17"/>
  <c r="M82" i="17" s="1"/>
  <c r="I83" i="17"/>
  <c r="J83" i="17"/>
  <c r="O83" i="17" s="1"/>
  <c r="K83" i="17"/>
  <c r="L83" i="17"/>
  <c r="M83" i="17" s="1"/>
  <c r="I84" i="17"/>
  <c r="J84" i="17"/>
  <c r="O84" i="17" s="1"/>
  <c r="K84" i="17"/>
  <c r="L84" i="17"/>
  <c r="M84" i="17" s="1"/>
  <c r="I85" i="17"/>
  <c r="J85" i="17"/>
  <c r="O85" i="17" s="1"/>
  <c r="K85" i="17"/>
  <c r="L85" i="17"/>
  <c r="M85" i="17" s="1"/>
  <c r="I86" i="17"/>
  <c r="J86" i="17"/>
  <c r="O86" i="17" s="1"/>
  <c r="K86" i="17"/>
  <c r="L86" i="17"/>
  <c r="M86" i="17" s="1"/>
  <c r="I87" i="17"/>
  <c r="J87" i="17"/>
  <c r="O87" i="17" s="1"/>
  <c r="K87" i="17"/>
  <c r="L87" i="17"/>
  <c r="M87" i="17" s="1"/>
  <c r="I88" i="17"/>
  <c r="J88" i="17"/>
  <c r="O88" i="17" s="1"/>
  <c r="K88" i="17"/>
  <c r="L88" i="17"/>
  <c r="M88" i="17" s="1"/>
  <c r="I89" i="17"/>
  <c r="J89" i="17"/>
  <c r="O89" i="17" s="1"/>
  <c r="K89" i="17"/>
  <c r="L89" i="17"/>
  <c r="M89" i="17" s="1"/>
  <c r="I90" i="17"/>
  <c r="J90" i="17"/>
  <c r="O90" i="17" s="1"/>
  <c r="K90" i="17"/>
  <c r="L90" i="17"/>
  <c r="M90" i="17" s="1"/>
  <c r="I91" i="17"/>
  <c r="J91" i="17"/>
  <c r="O91" i="17" s="1"/>
  <c r="K91" i="17"/>
  <c r="L91" i="17"/>
  <c r="M91" i="17" s="1"/>
  <c r="I92" i="17"/>
  <c r="J92" i="17"/>
  <c r="O92" i="17" s="1"/>
  <c r="K92" i="17"/>
  <c r="L92" i="17"/>
  <c r="M92" i="17" s="1"/>
  <c r="I93" i="17"/>
  <c r="J93" i="17"/>
  <c r="O93" i="17" s="1"/>
  <c r="K93" i="17"/>
  <c r="L93" i="17"/>
  <c r="M93" i="17" s="1"/>
  <c r="I94" i="17"/>
  <c r="J94" i="17"/>
  <c r="O94" i="17" s="1"/>
  <c r="K94" i="17"/>
  <c r="L94" i="17"/>
  <c r="M94" i="17" s="1"/>
  <c r="I95" i="17"/>
  <c r="J95" i="17"/>
  <c r="O95" i="17" s="1"/>
  <c r="K95" i="17"/>
  <c r="L95" i="17"/>
  <c r="M95" i="17" s="1"/>
  <c r="I96" i="17"/>
  <c r="J96" i="17"/>
  <c r="O96" i="17" s="1"/>
  <c r="K96" i="17"/>
  <c r="L96" i="17"/>
  <c r="M96" i="17" s="1"/>
  <c r="I97" i="17"/>
  <c r="J97" i="17"/>
  <c r="O97" i="17" s="1"/>
  <c r="K97" i="17"/>
  <c r="L97" i="17"/>
  <c r="M97" i="17" s="1"/>
  <c r="I98" i="17"/>
  <c r="J98" i="17"/>
  <c r="O98" i="17" s="1"/>
  <c r="K98" i="17"/>
  <c r="L98" i="17"/>
  <c r="M98" i="17" s="1"/>
  <c r="I99" i="17"/>
  <c r="J99" i="17"/>
  <c r="O99" i="17" s="1"/>
  <c r="K99" i="17"/>
  <c r="L99" i="17"/>
  <c r="M99" i="17" s="1"/>
  <c r="I100" i="17"/>
  <c r="J100" i="17"/>
  <c r="O100" i="17" s="1"/>
  <c r="K100" i="17"/>
  <c r="L100" i="17"/>
  <c r="M100" i="17" s="1"/>
  <c r="I101" i="17"/>
  <c r="J101" i="17"/>
  <c r="O101" i="17" s="1"/>
  <c r="K101" i="17"/>
  <c r="L101" i="17"/>
  <c r="M101" i="17" s="1"/>
  <c r="I102" i="17"/>
  <c r="J102" i="17"/>
  <c r="O102" i="17" s="1"/>
  <c r="K102" i="17"/>
  <c r="L102" i="17"/>
  <c r="M102" i="17" s="1"/>
  <c r="I103" i="17"/>
  <c r="J103" i="17"/>
  <c r="O103" i="17" s="1"/>
  <c r="K103" i="17"/>
  <c r="L103" i="17"/>
  <c r="M103" i="17" s="1"/>
  <c r="I104" i="17"/>
  <c r="J104" i="17"/>
  <c r="O104" i="17" s="1"/>
  <c r="K104" i="17"/>
  <c r="L104" i="17"/>
  <c r="M104" i="17" s="1"/>
  <c r="I105" i="17"/>
  <c r="J105" i="17"/>
  <c r="O105" i="17" s="1"/>
  <c r="K105" i="17"/>
  <c r="L105" i="17"/>
  <c r="M105" i="17" s="1"/>
  <c r="I106" i="17"/>
  <c r="J106" i="17"/>
  <c r="O106" i="17" s="1"/>
  <c r="K106" i="17"/>
  <c r="L106" i="17"/>
  <c r="M106" i="17" s="1"/>
  <c r="I107" i="17"/>
  <c r="J107" i="17"/>
  <c r="O107" i="17" s="1"/>
  <c r="K107" i="17"/>
  <c r="L107" i="17"/>
  <c r="M107" i="17" s="1"/>
  <c r="I108" i="17"/>
  <c r="J108" i="17"/>
  <c r="O108" i="17" s="1"/>
  <c r="K108" i="17"/>
  <c r="L108" i="17"/>
  <c r="M108" i="17" s="1"/>
  <c r="I109" i="17"/>
  <c r="J109" i="17"/>
  <c r="O109" i="17" s="1"/>
  <c r="K109" i="17"/>
  <c r="L109" i="17"/>
  <c r="M109" i="17" s="1"/>
  <c r="I110" i="17"/>
  <c r="J110" i="17"/>
  <c r="O110" i="17" s="1"/>
  <c r="K110" i="17"/>
  <c r="L110" i="17"/>
  <c r="M110" i="17" s="1"/>
  <c r="I111" i="17"/>
  <c r="J111" i="17"/>
  <c r="O111" i="17" s="1"/>
  <c r="K111" i="17"/>
  <c r="L111" i="17"/>
  <c r="M111" i="17" s="1"/>
  <c r="I112" i="17"/>
  <c r="J112" i="17"/>
  <c r="O112" i="17" s="1"/>
  <c r="K112" i="17"/>
  <c r="L112" i="17"/>
  <c r="M112" i="17" s="1"/>
  <c r="I113" i="17"/>
  <c r="J113" i="17"/>
  <c r="O113" i="17" s="1"/>
  <c r="K113" i="17"/>
  <c r="L113" i="17"/>
  <c r="M113" i="17" s="1"/>
  <c r="I114" i="17"/>
  <c r="J114" i="17"/>
  <c r="O114" i="17" s="1"/>
  <c r="K114" i="17"/>
  <c r="L114" i="17"/>
  <c r="M114" i="17" s="1"/>
  <c r="I115" i="17"/>
  <c r="J115" i="17"/>
  <c r="O115" i="17" s="1"/>
  <c r="K115" i="17"/>
  <c r="L115" i="17"/>
  <c r="M115" i="17" s="1"/>
  <c r="I116" i="17"/>
  <c r="J116" i="17"/>
  <c r="O116" i="17" s="1"/>
  <c r="K116" i="17"/>
  <c r="L116" i="17"/>
  <c r="M116" i="17" s="1"/>
  <c r="I117" i="17"/>
  <c r="J117" i="17"/>
  <c r="O117" i="17" s="1"/>
  <c r="K117" i="17"/>
  <c r="L117" i="17"/>
  <c r="M117" i="17" s="1"/>
  <c r="I118" i="17"/>
  <c r="J118" i="17"/>
  <c r="O118" i="17" s="1"/>
  <c r="K118" i="17"/>
  <c r="L118" i="17"/>
  <c r="M118" i="17" s="1"/>
  <c r="I119" i="17"/>
  <c r="J119" i="17"/>
  <c r="O119" i="17" s="1"/>
  <c r="K119" i="17"/>
  <c r="L119" i="17"/>
  <c r="M119" i="17" s="1"/>
  <c r="I120" i="17"/>
  <c r="J120" i="17"/>
  <c r="O120" i="17" s="1"/>
  <c r="K120" i="17"/>
  <c r="L120" i="17"/>
  <c r="M120" i="17" s="1"/>
  <c r="I121" i="17"/>
  <c r="J121" i="17"/>
  <c r="O121" i="17" s="1"/>
  <c r="K121" i="17"/>
  <c r="L121" i="17"/>
  <c r="M121" i="17" s="1"/>
  <c r="I122" i="17"/>
  <c r="J122" i="17"/>
  <c r="O122" i="17" s="1"/>
  <c r="K122" i="17"/>
  <c r="L122" i="17"/>
  <c r="M122" i="17" s="1"/>
  <c r="I123" i="17"/>
  <c r="J123" i="17"/>
  <c r="O123" i="17" s="1"/>
  <c r="K123" i="17"/>
  <c r="L123" i="17"/>
  <c r="M123" i="17" s="1"/>
  <c r="I124" i="17"/>
  <c r="J124" i="17"/>
  <c r="O124" i="17" s="1"/>
  <c r="K124" i="17"/>
  <c r="L124" i="17"/>
  <c r="M124" i="17" s="1"/>
  <c r="I125" i="17"/>
  <c r="J125" i="17"/>
  <c r="O125" i="17" s="1"/>
  <c r="K125" i="17"/>
  <c r="L125" i="17"/>
  <c r="M125" i="17" s="1"/>
  <c r="I126" i="17"/>
  <c r="J126" i="17"/>
  <c r="O126" i="17" s="1"/>
  <c r="K126" i="17"/>
  <c r="L126" i="17"/>
  <c r="M126" i="17" s="1"/>
  <c r="I127" i="17"/>
  <c r="J127" i="17"/>
  <c r="O127" i="17" s="1"/>
  <c r="K127" i="17"/>
  <c r="L127" i="17"/>
  <c r="M127" i="17" s="1"/>
  <c r="I128" i="17"/>
  <c r="J128" i="17"/>
  <c r="O128" i="17" s="1"/>
  <c r="K128" i="17"/>
  <c r="L128" i="17"/>
  <c r="M128" i="17" s="1"/>
  <c r="I129" i="17"/>
  <c r="J129" i="17"/>
  <c r="O129" i="17" s="1"/>
  <c r="K129" i="17"/>
  <c r="L129" i="17"/>
  <c r="M129" i="17" s="1"/>
  <c r="I130" i="17"/>
  <c r="J130" i="17"/>
  <c r="O130" i="17" s="1"/>
  <c r="K130" i="17"/>
  <c r="L130" i="17"/>
  <c r="M130" i="17" s="1"/>
  <c r="I131" i="17"/>
  <c r="J131" i="17"/>
  <c r="O131" i="17" s="1"/>
  <c r="K131" i="17"/>
  <c r="L131" i="17"/>
  <c r="M131" i="17" s="1"/>
  <c r="I132" i="17"/>
  <c r="J132" i="17"/>
  <c r="O132" i="17" s="1"/>
  <c r="K132" i="17"/>
  <c r="L132" i="17"/>
  <c r="M132" i="17" s="1"/>
  <c r="I133" i="17"/>
  <c r="J133" i="17"/>
  <c r="O133" i="17" s="1"/>
  <c r="K133" i="17"/>
  <c r="L133" i="17"/>
  <c r="M133" i="17" s="1"/>
  <c r="I134" i="17"/>
  <c r="J134" i="17"/>
  <c r="O134" i="17" s="1"/>
  <c r="K134" i="17"/>
  <c r="L134" i="17"/>
  <c r="M134" i="17" s="1"/>
  <c r="I135" i="17"/>
  <c r="J135" i="17"/>
  <c r="O135" i="17" s="1"/>
  <c r="K135" i="17"/>
  <c r="L135" i="17"/>
  <c r="M135" i="17" s="1"/>
  <c r="I136" i="17"/>
  <c r="J136" i="17"/>
  <c r="O136" i="17" s="1"/>
  <c r="K136" i="17"/>
  <c r="L136" i="17"/>
  <c r="M136" i="17" s="1"/>
  <c r="I137" i="17"/>
  <c r="J137" i="17"/>
  <c r="O137" i="17" s="1"/>
  <c r="K137" i="17"/>
  <c r="L137" i="17"/>
  <c r="M137" i="17" s="1"/>
  <c r="I138" i="17"/>
  <c r="J138" i="17"/>
  <c r="O138" i="17" s="1"/>
  <c r="K138" i="17"/>
  <c r="L138" i="17"/>
  <c r="M138" i="17" s="1"/>
  <c r="I139" i="17"/>
  <c r="J139" i="17"/>
  <c r="O139" i="17" s="1"/>
  <c r="K139" i="17"/>
  <c r="L139" i="17"/>
  <c r="M139" i="17" s="1"/>
  <c r="I140" i="17"/>
  <c r="J140" i="17"/>
  <c r="O140" i="17" s="1"/>
  <c r="K140" i="17"/>
  <c r="L140" i="17"/>
  <c r="M140" i="17" s="1"/>
  <c r="I141" i="17"/>
  <c r="J141" i="17"/>
  <c r="O141" i="17" s="1"/>
  <c r="K141" i="17"/>
  <c r="L141" i="17"/>
  <c r="M141" i="17" s="1"/>
  <c r="I142" i="17"/>
  <c r="J142" i="17"/>
  <c r="O142" i="17" s="1"/>
  <c r="K142" i="17"/>
  <c r="L142" i="17"/>
  <c r="M142" i="17" s="1"/>
  <c r="I143" i="17"/>
  <c r="J143" i="17"/>
  <c r="O143" i="17" s="1"/>
  <c r="K143" i="17"/>
  <c r="L143" i="17"/>
  <c r="M143" i="17" s="1"/>
  <c r="I144" i="17"/>
  <c r="J144" i="17"/>
  <c r="O144" i="17" s="1"/>
  <c r="K144" i="17"/>
  <c r="L144" i="17"/>
  <c r="M144" i="17" s="1"/>
  <c r="I145" i="17"/>
  <c r="J145" i="17"/>
  <c r="O145" i="17" s="1"/>
  <c r="K145" i="17"/>
  <c r="L145" i="17"/>
  <c r="M145" i="17" s="1"/>
  <c r="I146" i="17"/>
  <c r="J146" i="17"/>
  <c r="O146" i="17" s="1"/>
  <c r="K146" i="17"/>
  <c r="L146" i="17"/>
  <c r="M146" i="17" s="1"/>
  <c r="I147" i="17"/>
  <c r="J147" i="17"/>
  <c r="O147" i="17" s="1"/>
  <c r="K147" i="17"/>
  <c r="L147" i="17"/>
  <c r="M147" i="17" s="1"/>
  <c r="I148" i="17"/>
  <c r="J148" i="17"/>
  <c r="O148" i="17" s="1"/>
  <c r="K148" i="17"/>
  <c r="L148" i="17"/>
  <c r="M148" i="17" s="1"/>
  <c r="I149" i="17"/>
  <c r="J149" i="17"/>
  <c r="O149" i="17" s="1"/>
  <c r="K149" i="17"/>
  <c r="L149" i="17"/>
  <c r="M149" i="17" s="1"/>
  <c r="I150" i="17"/>
  <c r="J150" i="17"/>
  <c r="O150" i="17" s="1"/>
  <c r="K150" i="17"/>
  <c r="L150" i="17"/>
  <c r="M150" i="17" s="1"/>
  <c r="I151" i="17"/>
  <c r="J151" i="17"/>
  <c r="O151" i="17" s="1"/>
  <c r="K151" i="17"/>
  <c r="L151" i="17"/>
  <c r="M151" i="17" s="1"/>
  <c r="I152" i="17"/>
  <c r="J152" i="17"/>
  <c r="O152" i="17" s="1"/>
  <c r="K152" i="17"/>
  <c r="L152" i="17"/>
  <c r="M152" i="17" s="1"/>
  <c r="I153" i="17"/>
  <c r="J153" i="17"/>
  <c r="O153" i="17" s="1"/>
  <c r="K153" i="17"/>
  <c r="L153" i="17"/>
  <c r="M153" i="17" s="1"/>
  <c r="I154" i="17"/>
  <c r="J154" i="17"/>
  <c r="O154" i="17" s="1"/>
  <c r="K154" i="17"/>
  <c r="L154" i="17"/>
  <c r="M154" i="17" s="1"/>
  <c r="I155" i="17"/>
  <c r="J155" i="17"/>
  <c r="O155" i="17" s="1"/>
  <c r="K155" i="17"/>
  <c r="L155" i="17"/>
  <c r="M155" i="17" s="1"/>
  <c r="I156" i="17"/>
  <c r="J156" i="17"/>
  <c r="O156" i="17" s="1"/>
  <c r="K156" i="17"/>
  <c r="L156" i="17"/>
  <c r="M156" i="17" s="1"/>
  <c r="I157" i="17"/>
  <c r="J157" i="17"/>
  <c r="O157" i="17" s="1"/>
  <c r="K157" i="17"/>
  <c r="L157" i="17"/>
  <c r="M157" i="17" s="1"/>
  <c r="I158" i="17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J160" i="17"/>
  <c r="O160" i="17" s="1"/>
  <c r="K160" i="17"/>
  <c r="L160" i="17"/>
  <c r="M160" i="17" s="1"/>
  <c r="I161" i="17"/>
  <c r="J161" i="17"/>
  <c r="O161" i="17" s="1"/>
  <c r="K161" i="17"/>
  <c r="L161" i="17"/>
  <c r="M161" i="17" s="1"/>
  <c r="I162" i="17"/>
  <c r="J162" i="17"/>
  <c r="O162" i="17" s="1"/>
  <c r="K162" i="17"/>
  <c r="L162" i="17"/>
  <c r="M162" i="17" s="1"/>
  <c r="I163" i="17"/>
  <c r="J163" i="17"/>
  <c r="O163" i="17" s="1"/>
  <c r="K163" i="17"/>
  <c r="L163" i="17"/>
  <c r="M163" i="17" s="1"/>
  <c r="I164" i="17"/>
  <c r="J164" i="17"/>
  <c r="O164" i="17" s="1"/>
  <c r="K164" i="17"/>
  <c r="L164" i="17"/>
  <c r="M164" i="17" s="1"/>
  <c r="I165" i="17"/>
  <c r="J165" i="17"/>
  <c r="O165" i="17" s="1"/>
  <c r="K165" i="17"/>
  <c r="L165" i="17"/>
  <c r="M165" i="17" s="1"/>
  <c r="I166" i="17"/>
  <c r="J166" i="17"/>
  <c r="O166" i="17" s="1"/>
  <c r="K166" i="17"/>
  <c r="L166" i="17"/>
  <c r="M166" i="17" s="1"/>
  <c r="I167" i="17"/>
  <c r="J167" i="17"/>
  <c r="O167" i="17" s="1"/>
  <c r="K167" i="17"/>
  <c r="L167" i="17"/>
  <c r="M167" i="17" s="1"/>
  <c r="I168" i="17"/>
  <c r="J168" i="17"/>
  <c r="O168" i="17" s="1"/>
  <c r="K168" i="17"/>
  <c r="L168" i="17"/>
  <c r="M168" i="17" s="1"/>
  <c r="I169" i="17"/>
  <c r="J169" i="17"/>
  <c r="O169" i="17" s="1"/>
  <c r="K169" i="17"/>
  <c r="L169" i="17"/>
  <c r="M169" i="17" s="1"/>
  <c r="I170" i="17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J172" i="17"/>
  <c r="O172" i="17" s="1"/>
  <c r="K172" i="17"/>
  <c r="L172" i="17"/>
  <c r="M172" i="17" s="1"/>
  <c r="I173" i="17"/>
  <c r="J173" i="17"/>
  <c r="O173" i="17" s="1"/>
  <c r="K173" i="17"/>
  <c r="L173" i="17"/>
  <c r="M173" i="17" s="1"/>
  <c r="I174" i="17"/>
  <c r="J174" i="17"/>
  <c r="O174" i="17" s="1"/>
  <c r="K174" i="17"/>
  <c r="L174" i="17"/>
  <c r="M174" i="17" s="1"/>
  <c r="I175" i="17"/>
  <c r="J175" i="17"/>
  <c r="O175" i="17" s="1"/>
  <c r="K175" i="17"/>
  <c r="L175" i="17"/>
  <c r="M175" i="17" s="1"/>
  <c r="I176" i="17"/>
  <c r="J176" i="17"/>
  <c r="O176" i="17" s="1"/>
  <c r="K176" i="17"/>
  <c r="L176" i="17"/>
  <c r="M176" i="17" s="1"/>
  <c r="I177" i="17"/>
  <c r="J177" i="17"/>
  <c r="O177" i="17" s="1"/>
  <c r="K177" i="17"/>
  <c r="L177" i="17"/>
  <c r="M177" i="17" s="1"/>
  <c r="I178" i="17"/>
  <c r="J178" i="17"/>
  <c r="O178" i="17" s="1"/>
  <c r="K178" i="17"/>
  <c r="L178" i="17"/>
  <c r="M178" i="17" s="1"/>
  <c r="I179" i="17"/>
  <c r="J179" i="17"/>
  <c r="O179" i="17" s="1"/>
  <c r="K179" i="17"/>
  <c r="L179" i="17"/>
  <c r="M179" i="17" s="1"/>
  <c r="I180" i="17"/>
  <c r="J180" i="17"/>
  <c r="O180" i="17" s="1"/>
  <c r="K180" i="17"/>
  <c r="L180" i="17"/>
  <c r="M180" i="17" s="1"/>
  <c r="I181" i="17"/>
  <c r="J181" i="17"/>
  <c r="O181" i="17" s="1"/>
  <c r="K181" i="17"/>
  <c r="L181" i="17"/>
  <c r="M181" i="17" s="1"/>
  <c r="I182" i="17"/>
  <c r="J182" i="17"/>
  <c r="O182" i="17" s="1"/>
  <c r="K182" i="17"/>
  <c r="L182" i="17"/>
  <c r="M182" i="17" s="1"/>
  <c r="I183" i="17"/>
  <c r="J183" i="17"/>
  <c r="O183" i="17" s="1"/>
  <c r="K183" i="17"/>
  <c r="L183" i="17"/>
  <c r="M183" i="17" s="1"/>
  <c r="I184" i="17"/>
  <c r="J184" i="17"/>
  <c r="O184" i="17" s="1"/>
  <c r="K184" i="17"/>
  <c r="L184" i="17"/>
  <c r="M184" i="17" s="1"/>
  <c r="I185" i="17"/>
  <c r="J185" i="17"/>
  <c r="O185" i="17" s="1"/>
  <c r="K185" i="17"/>
  <c r="L185" i="17"/>
  <c r="M185" i="17" s="1"/>
  <c r="I186" i="17"/>
  <c r="J186" i="17"/>
  <c r="O186" i="17" s="1"/>
  <c r="K186" i="17"/>
  <c r="L186" i="17"/>
  <c r="M186" i="17" s="1"/>
  <c r="I187" i="17"/>
  <c r="J187" i="17"/>
  <c r="O187" i="17" s="1"/>
  <c r="K187" i="17"/>
  <c r="L187" i="17"/>
  <c r="M187" i="17" s="1"/>
  <c r="I188" i="17"/>
  <c r="J188" i="17"/>
  <c r="O188" i="17" s="1"/>
  <c r="K188" i="17"/>
  <c r="L188" i="17"/>
  <c r="M188" i="17" s="1"/>
  <c r="I189" i="17"/>
  <c r="J189" i="17"/>
  <c r="O189" i="17" s="1"/>
  <c r="K189" i="17"/>
  <c r="L189" i="17"/>
  <c r="M189" i="17" s="1"/>
  <c r="I190" i="17"/>
  <c r="J190" i="17"/>
  <c r="O190" i="17" s="1"/>
  <c r="K190" i="17"/>
  <c r="L190" i="17"/>
  <c r="M190" i="17" s="1"/>
  <c r="I191" i="17"/>
  <c r="J191" i="17"/>
  <c r="O191" i="17" s="1"/>
  <c r="K191" i="17"/>
  <c r="L191" i="17"/>
  <c r="M191" i="17" s="1"/>
  <c r="I192" i="17"/>
  <c r="J192" i="17"/>
  <c r="O192" i="17" s="1"/>
  <c r="K192" i="17"/>
  <c r="L192" i="17"/>
  <c r="M192" i="17" s="1"/>
  <c r="I193" i="17"/>
  <c r="J193" i="17"/>
  <c r="O193" i="17" s="1"/>
  <c r="K193" i="17"/>
  <c r="L193" i="17"/>
  <c r="M193" i="17" s="1"/>
  <c r="I194" i="17"/>
  <c r="J194" i="17"/>
  <c r="O194" i="17" s="1"/>
  <c r="K194" i="17"/>
  <c r="L194" i="17"/>
  <c r="M194" i="17" s="1"/>
  <c r="I195" i="17"/>
  <c r="J195" i="17"/>
  <c r="O195" i="17" s="1"/>
  <c r="K195" i="17"/>
  <c r="L195" i="17"/>
  <c r="M195" i="17" s="1"/>
  <c r="I196" i="17"/>
  <c r="J196" i="17"/>
  <c r="O196" i="17" s="1"/>
  <c r="K196" i="17"/>
  <c r="L196" i="17"/>
  <c r="M196" i="17" s="1"/>
  <c r="I197" i="17"/>
  <c r="J197" i="17"/>
  <c r="O197" i="17" s="1"/>
  <c r="K197" i="17"/>
  <c r="L197" i="17"/>
  <c r="M197" i="17" s="1"/>
  <c r="I198" i="17"/>
  <c r="J198" i="17"/>
  <c r="O198" i="17" s="1"/>
  <c r="K198" i="17"/>
  <c r="L198" i="17"/>
  <c r="M198" i="17" s="1"/>
  <c r="I199" i="17"/>
  <c r="J199" i="17"/>
  <c r="O199" i="17" s="1"/>
  <c r="K199" i="17"/>
  <c r="L199" i="17"/>
  <c r="M199" i="17" s="1"/>
  <c r="I200" i="17"/>
  <c r="J200" i="17"/>
  <c r="O200" i="17" s="1"/>
  <c r="K200" i="17"/>
  <c r="L200" i="17"/>
  <c r="M200" i="17" s="1"/>
  <c r="I201" i="17"/>
  <c r="J201" i="17"/>
  <c r="O201" i="17" s="1"/>
  <c r="K201" i="17"/>
  <c r="L201" i="17"/>
  <c r="M201" i="17" s="1"/>
  <c r="I202" i="17"/>
  <c r="J202" i="17"/>
  <c r="O202" i="17" s="1"/>
  <c r="K202" i="17"/>
  <c r="L202" i="17"/>
  <c r="M202" i="17" s="1"/>
  <c r="I203" i="17"/>
  <c r="J203" i="17"/>
  <c r="O203" i="17" s="1"/>
  <c r="K203" i="17"/>
  <c r="L203" i="17"/>
  <c r="M203" i="17" s="1"/>
  <c r="I204" i="17"/>
  <c r="J204" i="17"/>
  <c r="O204" i="17" s="1"/>
  <c r="K204" i="17"/>
  <c r="L204" i="17"/>
  <c r="M204" i="17" s="1"/>
  <c r="I205" i="17"/>
  <c r="J205" i="17"/>
  <c r="O205" i="17" s="1"/>
  <c r="K205" i="17"/>
  <c r="L205" i="17"/>
  <c r="M205" i="17" s="1"/>
  <c r="I206" i="17"/>
  <c r="J206" i="17"/>
  <c r="O206" i="17" s="1"/>
  <c r="K206" i="17"/>
  <c r="L206" i="17"/>
  <c r="M206" i="17" s="1"/>
  <c r="I207" i="17"/>
  <c r="J207" i="17"/>
  <c r="O207" i="17" s="1"/>
  <c r="K207" i="17"/>
  <c r="L207" i="17"/>
  <c r="M207" i="17" s="1"/>
  <c r="I208" i="17"/>
  <c r="J208" i="17"/>
  <c r="O208" i="17" s="1"/>
  <c r="K208" i="17"/>
  <c r="L208" i="17"/>
  <c r="M208" i="17" s="1"/>
  <c r="I209" i="17"/>
  <c r="J209" i="17"/>
  <c r="O209" i="17" s="1"/>
  <c r="K209" i="17"/>
  <c r="L209" i="17"/>
  <c r="M209" i="17" s="1"/>
  <c r="I210" i="17"/>
  <c r="J210" i="17"/>
  <c r="O210" i="17" s="1"/>
  <c r="K210" i="17"/>
  <c r="L210" i="17"/>
  <c r="M210" i="17" s="1"/>
  <c r="I211" i="17"/>
  <c r="J211" i="17"/>
  <c r="O211" i="17" s="1"/>
  <c r="K211" i="17"/>
  <c r="L211" i="17"/>
  <c r="M211" i="17" s="1"/>
  <c r="I212" i="17"/>
  <c r="J212" i="17"/>
  <c r="O212" i="17" s="1"/>
  <c r="K212" i="17"/>
  <c r="L212" i="17"/>
  <c r="M212" i="17" s="1"/>
  <c r="I213" i="17"/>
  <c r="J213" i="17"/>
  <c r="O213" i="17" s="1"/>
  <c r="K213" i="17"/>
  <c r="L213" i="17"/>
  <c r="M213" i="17" s="1"/>
  <c r="I214" i="17"/>
  <c r="J214" i="17"/>
  <c r="O214" i="17" s="1"/>
  <c r="K214" i="17"/>
  <c r="L214" i="17"/>
  <c r="M214" i="17" s="1"/>
  <c r="I215" i="17"/>
  <c r="J215" i="17"/>
  <c r="O215" i="17" s="1"/>
  <c r="K215" i="17"/>
  <c r="L215" i="17"/>
  <c r="M215" i="17" s="1"/>
  <c r="I216" i="17"/>
  <c r="J216" i="17"/>
  <c r="O216" i="17" s="1"/>
  <c r="K216" i="17"/>
  <c r="L216" i="17"/>
  <c r="M216" i="17" s="1"/>
  <c r="I217" i="17"/>
  <c r="J217" i="17"/>
  <c r="O217" i="17" s="1"/>
  <c r="K217" i="17"/>
  <c r="L217" i="17"/>
  <c r="M217" i="17" s="1"/>
  <c r="I218" i="17"/>
  <c r="J218" i="17"/>
  <c r="O218" i="17" s="1"/>
  <c r="K218" i="17"/>
  <c r="L218" i="17"/>
  <c r="M218" i="17" s="1"/>
  <c r="I219" i="17"/>
  <c r="J219" i="17"/>
  <c r="O219" i="17" s="1"/>
  <c r="K219" i="17"/>
  <c r="L219" i="17"/>
  <c r="M219" i="17" s="1"/>
  <c r="I220" i="17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J223" i="17"/>
  <c r="O223" i="17" s="1"/>
  <c r="K223" i="17"/>
  <c r="L223" i="17"/>
  <c r="M223" i="17" s="1"/>
  <c r="I224" i="17"/>
  <c r="J224" i="17"/>
  <c r="O224" i="17" s="1"/>
  <c r="K224" i="17"/>
  <c r="L224" i="17"/>
  <c r="M224" i="17" s="1"/>
  <c r="I225" i="17"/>
  <c r="J225" i="17"/>
  <c r="O225" i="17" s="1"/>
  <c r="K225" i="17"/>
  <c r="L225" i="17"/>
  <c r="M225" i="17" s="1"/>
  <c r="I226" i="17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J228" i="17"/>
  <c r="O228" i="17" s="1"/>
  <c r="K228" i="17"/>
  <c r="L228" i="17"/>
  <c r="M228" i="17" s="1"/>
  <c r="I229" i="17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J231" i="17"/>
  <c r="O231" i="17" s="1"/>
  <c r="K231" i="17"/>
  <c r="L231" i="17"/>
  <c r="M231" i="17" s="1"/>
  <c r="I232" i="17"/>
  <c r="J232" i="17"/>
  <c r="O232" i="17" s="1"/>
  <c r="K232" i="17"/>
  <c r="L232" i="17"/>
  <c r="M232" i="17" s="1"/>
  <c r="I233" i="17"/>
  <c r="J233" i="17"/>
  <c r="O233" i="17" s="1"/>
  <c r="K233" i="17"/>
  <c r="L233" i="17"/>
  <c r="M233" i="17" s="1"/>
  <c r="I234" i="17"/>
  <c r="J234" i="17"/>
  <c r="O234" i="17" s="1"/>
  <c r="K234" i="17"/>
  <c r="L234" i="17"/>
  <c r="M234" i="17" s="1"/>
  <c r="I235" i="17"/>
  <c r="J235" i="17"/>
  <c r="O235" i="17" s="1"/>
  <c r="K235" i="17"/>
  <c r="L235" i="17"/>
  <c r="M235" i="17" s="1"/>
  <c r="I236" i="17"/>
  <c r="J236" i="17"/>
  <c r="O236" i="17" s="1"/>
  <c r="K236" i="17"/>
  <c r="L236" i="17"/>
  <c r="M236" i="17" s="1"/>
  <c r="I237" i="17"/>
  <c r="J237" i="17"/>
  <c r="O237" i="17" s="1"/>
  <c r="K237" i="17"/>
  <c r="L237" i="17"/>
  <c r="M237" i="17" s="1"/>
  <c r="I238" i="17"/>
  <c r="J238" i="17"/>
  <c r="O238" i="17" s="1"/>
  <c r="K238" i="17"/>
  <c r="L238" i="17"/>
  <c r="M238" i="17" s="1"/>
  <c r="I239" i="17"/>
  <c r="J239" i="17"/>
  <c r="O239" i="17" s="1"/>
  <c r="K239" i="17"/>
  <c r="L239" i="17"/>
  <c r="M239" i="17" s="1"/>
  <c r="I240" i="17"/>
  <c r="J240" i="17"/>
  <c r="O240" i="17" s="1"/>
  <c r="K240" i="17"/>
  <c r="L240" i="17"/>
  <c r="M240" i="17" s="1"/>
  <c r="I241" i="17"/>
  <c r="J241" i="17"/>
  <c r="O241" i="17" s="1"/>
  <c r="K241" i="17"/>
  <c r="L241" i="17"/>
  <c r="M241" i="17" s="1"/>
  <c r="I242" i="17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J244" i="17"/>
  <c r="O244" i="17" s="1"/>
  <c r="K244" i="17"/>
  <c r="L244" i="17"/>
  <c r="M244" i="17" s="1"/>
  <c r="I245" i="17"/>
  <c r="J245" i="17"/>
  <c r="O245" i="17" s="1"/>
  <c r="K245" i="17"/>
  <c r="L245" i="17"/>
  <c r="M245" i="17" s="1"/>
  <c r="I246" i="17"/>
  <c r="J246" i="17"/>
  <c r="O246" i="17" s="1"/>
  <c r="K246" i="17"/>
  <c r="L246" i="17"/>
  <c r="M246" i="17" s="1"/>
  <c r="I247" i="17"/>
  <c r="J247" i="17"/>
  <c r="O247" i="17" s="1"/>
  <c r="K247" i="17"/>
  <c r="L247" i="17"/>
  <c r="M247" i="17" s="1"/>
  <c r="I248" i="17"/>
  <c r="J248" i="17"/>
  <c r="O248" i="17" s="1"/>
  <c r="K248" i="17"/>
  <c r="L248" i="17"/>
  <c r="M248" i="17" s="1"/>
  <c r="I249" i="17"/>
  <c r="J249" i="17"/>
  <c r="O249" i="17" s="1"/>
  <c r="K249" i="17"/>
  <c r="L249" i="17"/>
  <c r="M249" i="17" s="1"/>
  <c r="I250" i="17"/>
  <c r="J250" i="17"/>
  <c r="O250" i="17" s="1"/>
  <c r="K250" i="17"/>
  <c r="L250" i="17"/>
  <c r="M250" i="17" s="1"/>
  <c r="I251" i="17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J253" i="17"/>
  <c r="O253" i="17" s="1"/>
  <c r="K253" i="17"/>
  <c r="L253" i="17"/>
  <c r="M253" i="17" s="1"/>
  <c r="I254" i="17"/>
  <c r="J254" i="17"/>
  <c r="O254" i="17" s="1"/>
  <c r="K254" i="17"/>
  <c r="L254" i="17"/>
  <c r="M254" i="17" s="1"/>
  <c r="I255" i="17"/>
  <c r="J255" i="17"/>
  <c r="O255" i="17" s="1"/>
  <c r="K255" i="17"/>
  <c r="L255" i="17"/>
  <c r="M255" i="17" s="1"/>
  <c r="I256" i="17"/>
  <c r="J256" i="17"/>
  <c r="O256" i="17" s="1"/>
  <c r="K256" i="17"/>
  <c r="L256" i="17"/>
  <c r="M256" i="17" s="1"/>
  <c r="I257" i="17"/>
  <c r="J257" i="17"/>
  <c r="O257" i="17" s="1"/>
  <c r="K257" i="17"/>
  <c r="L257" i="17"/>
  <c r="M257" i="17" s="1"/>
  <c r="I258" i="17"/>
  <c r="J258" i="17"/>
  <c r="O258" i="17" s="1"/>
  <c r="K258" i="17"/>
  <c r="L258" i="17"/>
  <c r="M258" i="17" s="1"/>
  <c r="I259" i="17"/>
  <c r="J259" i="17"/>
  <c r="O259" i="17" s="1"/>
  <c r="K259" i="17"/>
  <c r="L259" i="17"/>
  <c r="M259" i="17" s="1"/>
  <c r="I260" i="17"/>
  <c r="J260" i="17"/>
  <c r="O260" i="17" s="1"/>
  <c r="K260" i="17"/>
  <c r="L260" i="17"/>
  <c r="M260" i="17" s="1"/>
  <c r="I261" i="17"/>
  <c r="J261" i="17"/>
  <c r="O261" i="17" s="1"/>
  <c r="K261" i="17"/>
  <c r="L261" i="17"/>
  <c r="M261" i="17" s="1"/>
  <c r="I262" i="17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J264" i="17"/>
  <c r="O264" i="17" s="1"/>
  <c r="K264" i="17"/>
  <c r="L264" i="17"/>
  <c r="M264" i="17" s="1"/>
  <c r="I265" i="17"/>
  <c r="J265" i="17"/>
  <c r="O265" i="17" s="1"/>
  <c r="K265" i="17"/>
  <c r="L265" i="17"/>
  <c r="M265" i="17" s="1"/>
  <c r="I266" i="17"/>
  <c r="J266" i="17"/>
  <c r="O266" i="17" s="1"/>
  <c r="K266" i="17"/>
  <c r="L266" i="17"/>
  <c r="M266" i="17" s="1"/>
  <c r="I267" i="17"/>
  <c r="J267" i="17"/>
  <c r="O267" i="17" s="1"/>
  <c r="K267" i="17"/>
  <c r="L267" i="17"/>
  <c r="M267" i="17" s="1"/>
  <c r="I268" i="17"/>
  <c r="J268" i="17"/>
  <c r="O268" i="17" s="1"/>
  <c r="K268" i="17"/>
  <c r="L268" i="17"/>
  <c r="M268" i="17" s="1"/>
  <c r="I269" i="17"/>
  <c r="J269" i="17"/>
  <c r="O269" i="17" s="1"/>
  <c r="K269" i="17"/>
  <c r="L269" i="17"/>
  <c r="M269" i="17" s="1"/>
  <c r="I270" i="17"/>
  <c r="J270" i="17"/>
  <c r="O270" i="17" s="1"/>
  <c r="K270" i="17"/>
  <c r="L270" i="17"/>
  <c r="M270" i="17" s="1"/>
  <c r="I271" i="17"/>
  <c r="J271" i="17"/>
  <c r="O271" i="17" s="1"/>
  <c r="K271" i="17"/>
  <c r="L271" i="17"/>
  <c r="M271" i="17" s="1"/>
  <c r="I272" i="17"/>
  <c r="J272" i="17"/>
  <c r="O272" i="17" s="1"/>
  <c r="K272" i="17"/>
  <c r="L272" i="17"/>
  <c r="M272" i="17" s="1"/>
  <c r="I273" i="17"/>
  <c r="J273" i="17"/>
  <c r="O273" i="17" s="1"/>
  <c r="K273" i="17"/>
  <c r="L273" i="17"/>
  <c r="M273" i="17" s="1"/>
  <c r="I274" i="17"/>
  <c r="J274" i="17"/>
  <c r="O274" i="17" s="1"/>
  <c r="K274" i="17"/>
  <c r="L274" i="17"/>
  <c r="M274" i="17" s="1"/>
  <c r="I275" i="17"/>
  <c r="J275" i="17"/>
  <c r="O275" i="17" s="1"/>
  <c r="K275" i="17"/>
  <c r="L275" i="17"/>
  <c r="M275" i="17" s="1"/>
  <c r="I276" i="17"/>
  <c r="J276" i="17"/>
  <c r="O276" i="17" s="1"/>
  <c r="K276" i="17"/>
  <c r="L276" i="17"/>
  <c r="M276" i="17" s="1"/>
  <c r="I277" i="17"/>
  <c r="J277" i="17"/>
  <c r="O277" i="17" s="1"/>
  <c r="K277" i="17"/>
  <c r="L277" i="17"/>
  <c r="M277" i="17" s="1"/>
  <c r="I278" i="17"/>
  <c r="J278" i="17"/>
  <c r="O278" i="17" s="1"/>
  <c r="K278" i="17"/>
  <c r="L278" i="17"/>
  <c r="M278" i="17" s="1"/>
  <c r="I279" i="17"/>
  <c r="J279" i="17"/>
  <c r="O279" i="17" s="1"/>
  <c r="K279" i="17"/>
  <c r="L279" i="17"/>
  <c r="M279" i="17" s="1"/>
  <c r="I280" i="17"/>
  <c r="J280" i="17"/>
  <c r="O280" i="17" s="1"/>
  <c r="K280" i="17"/>
  <c r="L280" i="17"/>
  <c r="M280" i="17" s="1"/>
  <c r="I281" i="17"/>
  <c r="J281" i="17"/>
  <c r="O281" i="17" s="1"/>
  <c r="K281" i="17"/>
  <c r="L281" i="17"/>
  <c r="M281" i="17" s="1"/>
  <c r="I282" i="17"/>
  <c r="J282" i="17"/>
  <c r="O282" i="17" s="1"/>
  <c r="K282" i="17"/>
  <c r="L282" i="17"/>
  <c r="M282" i="17" s="1"/>
  <c r="I283" i="17"/>
  <c r="J283" i="17"/>
  <c r="O283" i="17" s="1"/>
  <c r="K283" i="17"/>
  <c r="L283" i="17"/>
  <c r="M283" i="17" s="1"/>
  <c r="I284" i="17"/>
  <c r="J284" i="17"/>
  <c r="O284" i="17" s="1"/>
  <c r="K284" i="17"/>
  <c r="L284" i="17"/>
  <c r="M284" i="17" s="1"/>
  <c r="I285" i="17"/>
  <c r="J285" i="17"/>
  <c r="O285" i="17" s="1"/>
  <c r="K285" i="17"/>
  <c r="L285" i="17"/>
  <c r="M285" i="17" s="1"/>
  <c r="I286" i="17"/>
  <c r="J286" i="17"/>
  <c r="O286" i="17" s="1"/>
  <c r="K286" i="17"/>
  <c r="L286" i="17"/>
  <c r="M286" i="17" s="1"/>
  <c r="I287" i="17"/>
  <c r="J287" i="17"/>
  <c r="O287" i="17" s="1"/>
  <c r="K287" i="17"/>
  <c r="L287" i="17"/>
  <c r="M287" i="17" s="1"/>
  <c r="I288" i="17"/>
  <c r="J288" i="17"/>
  <c r="O288" i="17" s="1"/>
  <c r="K288" i="17"/>
  <c r="L288" i="17"/>
  <c r="M288" i="17" s="1"/>
  <c r="I289" i="17"/>
  <c r="J289" i="17"/>
  <c r="O289" i="17" s="1"/>
  <c r="K289" i="17"/>
  <c r="L289" i="17"/>
  <c r="M289" i="17" s="1"/>
  <c r="I290" i="17"/>
  <c r="J290" i="17"/>
  <c r="O290" i="17" s="1"/>
  <c r="K290" i="17"/>
  <c r="L290" i="17"/>
  <c r="M290" i="17" s="1"/>
  <c r="I291" i="17"/>
  <c r="J291" i="17"/>
  <c r="O291" i="17" s="1"/>
  <c r="K291" i="17"/>
  <c r="L291" i="17"/>
  <c r="M291" i="17" s="1"/>
  <c r="I292" i="17"/>
  <c r="J292" i="17"/>
  <c r="O292" i="17" s="1"/>
  <c r="K292" i="17"/>
  <c r="L292" i="17"/>
  <c r="M292" i="17" s="1"/>
  <c r="I293" i="17"/>
  <c r="J293" i="17"/>
  <c r="O293" i="17" s="1"/>
  <c r="K293" i="17"/>
  <c r="L293" i="17"/>
  <c r="M293" i="17" s="1"/>
  <c r="I294" i="17"/>
  <c r="J294" i="17"/>
  <c r="O294" i="17" s="1"/>
  <c r="K294" i="17"/>
  <c r="L294" i="17"/>
  <c r="M294" i="17" s="1"/>
  <c r="I295" i="17"/>
  <c r="J295" i="17"/>
  <c r="O295" i="17" s="1"/>
  <c r="K295" i="17"/>
  <c r="L295" i="17"/>
  <c r="M295" i="17" s="1"/>
  <c r="I296" i="17"/>
  <c r="J296" i="17"/>
  <c r="O296" i="17" s="1"/>
  <c r="K296" i="17"/>
  <c r="L296" i="17"/>
  <c r="M296" i="17" s="1"/>
  <c r="I297" i="17"/>
  <c r="J297" i="17"/>
  <c r="O297" i="17" s="1"/>
  <c r="K297" i="17"/>
  <c r="L297" i="17"/>
  <c r="M297" i="17" s="1"/>
  <c r="I298" i="17"/>
  <c r="J298" i="17"/>
  <c r="O298" i="17" s="1"/>
  <c r="K298" i="17"/>
  <c r="L298" i="17"/>
  <c r="M298" i="17" s="1"/>
  <c r="I299" i="17"/>
  <c r="J299" i="17"/>
  <c r="O299" i="17" s="1"/>
  <c r="K299" i="17"/>
  <c r="L299" i="17"/>
  <c r="M299" i="17" s="1"/>
  <c r="I300" i="17"/>
  <c r="J300" i="17"/>
  <c r="O300" i="17" s="1"/>
  <c r="K300" i="17"/>
  <c r="L300" i="17"/>
  <c r="M300" i="17" s="1"/>
  <c r="I301" i="17"/>
  <c r="J301" i="17"/>
  <c r="O301" i="17" s="1"/>
  <c r="K301" i="17"/>
  <c r="L301" i="17"/>
  <c r="M301" i="17" s="1"/>
  <c r="I302" i="17"/>
  <c r="J302" i="17"/>
  <c r="O302" i="17" s="1"/>
  <c r="K302" i="17"/>
  <c r="L302" i="17"/>
  <c r="M302" i="17" s="1"/>
  <c r="I303" i="17"/>
  <c r="J303" i="17"/>
  <c r="O303" i="17" s="1"/>
  <c r="K303" i="17"/>
  <c r="L303" i="17"/>
  <c r="M303" i="17" s="1"/>
  <c r="I304" i="17"/>
  <c r="J304" i="17"/>
  <c r="O304" i="17" s="1"/>
  <c r="K304" i="17"/>
  <c r="L304" i="17"/>
  <c r="M304" i="17" s="1"/>
  <c r="I305" i="17"/>
  <c r="J305" i="17"/>
  <c r="O305" i="17" s="1"/>
  <c r="K305" i="17"/>
  <c r="L305" i="17"/>
  <c r="M305" i="17" s="1"/>
  <c r="I306" i="17"/>
  <c r="J306" i="17"/>
  <c r="O306" i="17" s="1"/>
  <c r="K306" i="17"/>
  <c r="L306" i="17"/>
  <c r="M306" i="17" s="1"/>
  <c r="I307" i="17"/>
  <c r="J307" i="17"/>
  <c r="O307" i="17" s="1"/>
  <c r="K307" i="17"/>
  <c r="L307" i="17"/>
  <c r="M307" i="17" s="1"/>
  <c r="I308" i="17"/>
  <c r="J308" i="17"/>
  <c r="O308" i="17" s="1"/>
  <c r="K308" i="17"/>
  <c r="L308" i="17"/>
  <c r="M308" i="17" s="1"/>
  <c r="I309" i="17"/>
  <c r="J309" i="17"/>
  <c r="O309" i="17" s="1"/>
  <c r="K309" i="17"/>
  <c r="L309" i="17"/>
  <c r="M309" i="17" s="1"/>
  <c r="I310" i="17"/>
  <c r="J310" i="17"/>
  <c r="O310" i="17" s="1"/>
  <c r="K310" i="17"/>
  <c r="L310" i="17"/>
  <c r="M310" i="17" s="1"/>
  <c r="I311" i="17"/>
  <c r="J311" i="17"/>
  <c r="O311" i="17" s="1"/>
  <c r="K311" i="17"/>
  <c r="L311" i="17"/>
  <c r="M311" i="17" s="1"/>
  <c r="I312" i="17"/>
  <c r="J312" i="17"/>
  <c r="O312" i="17" s="1"/>
  <c r="K312" i="17"/>
  <c r="L312" i="17"/>
  <c r="M312" i="17" s="1"/>
  <c r="I313" i="17"/>
  <c r="J313" i="17"/>
  <c r="O313" i="17" s="1"/>
  <c r="K313" i="17"/>
  <c r="L313" i="17"/>
  <c r="M313" i="17" s="1"/>
  <c r="I314" i="17"/>
  <c r="J314" i="17"/>
  <c r="O314" i="17" s="1"/>
  <c r="K314" i="17"/>
  <c r="L314" i="17"/>
  <c r="M314" i="17" s="1"/>
  <c r="I315" i="17"/>
  <c r="J315" i="17"/>
  <c r="O315" i="17" s="1"/>
  <c r="K315" i="17"/>
  <c r="L315" i="17"/>
  <c r="M315" i="17" s="1"/>
  <c r="I316" i="17"/>
  <c r="J316" i="17"/>
  <c r="O316" i="17" s="1"/>
  <c r="K316" i="17"/>
  <c r="L316" i="17"/>
  <c r="M316" i="17" s="1"/>
  <c r="I317" i="17"/>
  <c r="J317" i="17"/>
  <c r="O317" i="17" s="1"/>
  <c r="K317" i="17"/>
  <c r="L317" i="17"/>
  <c r="M317" i="17" s="1"/>
  <c r="I318" i="17"/>
  <c r="J318" i="17"/>
  <c r="O318" i="17" s="1"/>
  <c r="K318" i="17"/>
  <c r="L318" i="17"/>
  <c r="M318" i="17" s="1"/>
  <c r="I319" i="17"/>
  <c r="J319" i="17"/>
  <c r="O319" i="17" s="1"/>
  <c r="K319" i="17"/>
  <c r="L319" i="17"/>
  <c r="M319" i="17" s="1"/>
  <c r="I320" i="17"/>
  <c r="J320" i="17"/>
  <c r="O320" i="17" s="1"/>
  <c r="K320" i="17"/>
  <c r="L320" i="17"/>
  <c r="M320" i="17" s="1"/>
  <c r="I321" i="17"/>
  <c r="J321" i="17"/>
  <c r="O321" i="17" s="1"/>
  <c r="K321" i="17"/>
  <c r="L321" i="17"/>
  <c r="M321" i="17" s="1"/>
  <c r="I322" i="17"/>
  <c r="J322" i="17"/>
  <c r="O322" i="17" s="1"/>
  <c r="K322" i="17"/>
  <c r="L322" i="17"/>
  <c r="M322" i="17" s="1"/>
  <c r="I323" i="17"/>
  <c r="J323" i="17"/>
  <c r="O323" i="17" s="1"/>
  <c r="K323" i="17"/>
  <c r="L323" i="17"/>
  <c r="M323" i="17" s="1"/>
  <c r="I324" i="17"/>
  <c r="J324" i="17"/>
  <c r="O324" i="17" s="1"/>
  <c r="K324" i="17"/>
  <c r="L324" i="17"/>
  <c r="M324" i="17" s="1"/>
  <c r="I325" i="17"/>
  <c r="J325" i="17"/>
  <c r="O325" i="17" s="1"/>
  <c r="K325" i="17"/>
  <c r="L325" i="17"/>
  <c r="M325" i="17" s="1"/>
  <c r="I326" i="17"/>
  <c r="J326" i="17"/>
  <c r="O326" i="17" s="1"/>
  <c r="K326" i="17"/>
  <c r="L326" i="17"/>
  <c r="M326" i="17" s="1"/>
  <c r="I327" i="17"/>
  <c r="J327" i="17"/>
  <c r="O327" i="17" s="1"/>
  <c r="K327" i="17"/>
  <c r="L327" i="17"/>
  <c r="M327" i="17" s="1"/>
  <c r="I328" i="17"/>
  <c r="J328" i="17"/>
  <c r="O328" i="17" s="1"/>
  <c r="K328" i="17"/>
  <c r="L328" i="17"/>
  <c r="M328" i="17" s="1"/>
  <c r="I329" i="17"/>
  <c r="J329" i="17"/>
  <c r="O329" i="17" s="1"/>
  <c r="K329" i="17"/>
  <c r="L329" i="17"/>
  <c r="M329" i="17" s="1"/>
  <c r="I330" i="17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J333" i="17"/>
  <c r="O333" i="17" s="1"/>
  <c r="K333" i="17"/>
  <c r="L333" i="17"/>
  <c r="M333" i="17" s="1"/>
  <c r="I334" i="17"/>
  <c r="J334" i="17"/>
  <c r="O334" i="17" s="1"/>
  <c r="K334" i="17"/>
  <c r="L334" i="17"/>
  <c r="M334" i="17" s="1"/>
  <c r="I335" i="17"/>
  <c r="J335" i="17"/>
  <c r="O335" i="17" s="1"/>
  <c r="K335" i="17"/>
  <c r="L335" i="17"/>
  <c r="M335" i="17" s="1"/>
  <c r="I336" i="17"/>
  <c r="J336" i="17"/>
  <c r="O336" i="17" s="1"/>
  <c r="K336" i="17"/>
  <c r="L336" i="17"/>
  <c r="M336" i="17" s="1"/>
  <c r="I337" i="17"/>
  <c r="J337" i="17"/>
  <c r="O337" i="17" s="1"/>
  <c r="K337" i="17"/>
  <c r="L337" i="17"/>
  <c r="M337" i="17" s="1"/>
  <c r="I338" i="17"/>
  <c r="J338" i="17"/>
  <c r="O338" i="17" s="1"/>
  <c r="K338" i="17"/>
  <c r="L338" i="17"/>
  <c r="M338" i="17" s="1"/>
  <c r="I339" i="17"/>
  <c r="J339" i="17"/>
  <c r="O339" i="17" s="1"/>
  <c r="K339" i="17"/>
  <c r="L339" i="17"/>
  <c r="M339" i="17" s="1"/>
  <c r="I340" i="17"/>
  <c r="J340" i="17"/>
  <c r="O340" i="17" s="1"/>
  <c r="K340" i="17"/>
  <c r="L340" i="17"/>
  <c r="M340" i="17" s="1"/>
  <c r="I341" i="17"/>
  <c r="J341" i="17"/>
  <c r="O341" i="17" s="1"/>
  <c r="K341" i="17"/>
  <c r="L341" i="17"/>
  <c r="M341" i="17" s="1"/>
  <c r="I342" i="17"/>
  <c r="J342" i="17"/>
  <c r="O342" i="17" s="1"/>
  <c r="K342" i="17"/>
  <c r="L342" i="17"/>
  <c r="M342" i="17" s="1"/>
  <c r="I343" i="17"/>
  <c r="J343" i="17"/>
  <c r="O343" i="17" s="1"/>
  <c r="K343" i="17"/>
  <c r="L343" i="17"/>
  <c r="M343" i="17" s="1"/>
  <c r="I344" i="17"/>
  <c r="J344" i="17"/>
  <c r="O344" i="17" s="1"/>
  <c r="K344" i="17"/>
  <c r="L344" i="17"/>
  <c r="M344" i="17" s="1"/>
  <c r="I345" i="17"/>
  <c r="J345" i="17"/>
  <c r="O345" i="17" s="1"/>
  <c r="K345" i="17"/>
  <c r="L345" i="17"/>
  <c r="M345" i="17" s="1"/>
  <c r="I346" i="17"/>
  <c r="J346" i="17"/>
  <c r="O346" i="17" s="1"/>
  <c r="K346" i="17"/>
  <c r="L346" i="17"/>
  <c r="M346" i="17" s="1"/>
  <c r="I347" i="17"/>
  <c r="J347" i="17"/>
  <c r="O347" i="17" s="1"/>
  <c r="K347" i="17"/>
  <c r="L347" i="17"/>
  <c r="M347" i="17" s="1"/>
  <c r="I348" i="17"/>
  <c r="J348" i="17"/>
  <c r="O348" i="17" s="1"/>
  <c r="K348" i="17"/>
  <c r="L348" i="17"/>
  <c r="M348" i="17" s="1"/>
  <c r="I349" i="17"/>
  <c r="J349" i="17"/>
  <c r="O349" i="17" s="1"/>
  <c r="K349" i="17"/>
  <c r="L349" i="17"/>
  <c r="M349" i="17" s="1"/>
  <c r="I350" i="17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J352" i="17"/>
  <c r="O352" i="17" s="1"/>
  <c r="K352" i="17"/>
  <c r="L352" i="17"/>
  <c r="M352" i="17" s="1"/>
  <c r="I353" i="17"/>
  <c r="J353" i="17"/>
  <c r="O353" i="17" s="1"/>
  <c r="K353" i="17"/>
  <c r="L353" i="17"/>
  <c r="M353" i="17" s="1"/>
  <c r="I354" i="17"/>
  <c r="J354" i="17"/>
  <c r="O354" i="17" s="1"/>
  <c r="K354" i="17"/>
  <c r="L354" i="17"/>
  <c r="M354" i="17" s="1"/>
  <c r="I355" i="17"/>
  <c r="J355" i="17"/>
  <c r="O355" i="17" s="1"/>
  <c r="K355" i="17"/>
  <c r="L355" i="17"/>
  <c r="M355" i="17" s="1"/>
  <c r="I356" i="17"/>
  <c r="J356" i="17"/>
  <c r="O356" i="17" s="1"/>
  <c r="K356" i="17"/>
  <c r="L356" i="17"/>
  <c r="M356" i="17" s="1"/>
  <c r="I357" i="17"/>
  <c r="J357" i="17"/>
  <c r="O357" i="17" s="1"/>
  <c r="K357" i="17"/>
  <c r="L357" i="17"/>
  <c r="M357" i="17" s="1"/>
  <c r="I358" i="17"/>
  <c r="J358" i="17"/>
  <c r="O358" i="17" s="1"/>
  <c r="K358" i="17"/>
  <c r="L358" i="17"/>
  <c r="M358" i="17" s="1"/>
  <c r="I359" i="17"/>
  <c r="J359" i="17"/>
  <c r="O359" i="17" s="1"/>
  <c r="K359" i="17"/>
  <c r="L359" i="17"/>
  <c r="M359" i="17" s="1"/>
  <c r="I360" i="17"/>
  <c r="J360" i="17"/>
  <c r="O360" i="17" s="1"/>
  <c r="K360" i="17"/>
  <c r="L360" i="17"/>
  <c r="M360" i="17" s="1"/>
  <c r="I361" i="17"/>
  <c r="J361" i="17"/>
  <c r="O361" i="17" s="1"/>
  <c r="K361" i="17"/>
  <c r="L361" i="17"/>
  <c r="M361" i="17" s="1"/>
  <c r="I362" i="17"/>
  <c r="J362" i="17"/>
  <c r="O362" i="17" s="1"/>
  <c r="K362" i="17"/>
  <c r="L362" i="17"/>
  <c r="M362" i="17" s="1"/>
  <c r="I363" i="17"/>
  <c r="J363" i="17"/>
  <c r="O363" i="17" s="1"/>
  <c r="K363" i="17"/>
  <c r="L363" i="17"/>
  <c r="M363" i="17" s="1"/>
  <c r="I364" i="17"/>
  <c r="J364" i="17"/>
  <c r="O364" i="17" s="1"/>
  <c r="K364" i="17"/>
  <c r="L364" i="17"/>
  <c r="M364" i="17" s="1"/>
  <c r="I365" i="17"/>
  <c r="J365" i="17"/>
  <c r="O365" i="17" s="1"/>
  <c r="K365" i="17"/>
  <c r="L365" i="17"/>
  <c r="M365" i="17" s="1"/>
  <c r="I366" i="17"/>
  <c r="J366" i="17"/>
  <c r="O366" i="17" s="1"/>
  <c r="K366" i="17"/>
  <c r="L366" i="17"/>
  <c r="M366" i="17" s="1"/>
  <c r="I367" i="17"/>
  <c r="J367" i="17"/>
  <c r="O367" i="17" s="1"/>
  <c r="K367" i="17"/>
  <c r="L367" i="17"/>
  <c r="M367" i="17" s="1"/>
  <c r="I368" i="17"/>
  <c r="J368" i="17"/>
  <c r="O368" i="17" s="1"/>
  <c r="K368" i="17"/>
  <c r="L368" i="17"/>
  <c r="M368" i="17" s="1"/>
  <c r="I369" i="17"/>
  <c r="J369" i="17"/>
  <c r="O369" i="17" s="1"/>
  <c r="K369" i="17"/>
  <c r="L369" i="17"/>
  <c r="M369" i="17" s="1"/>
  <c r="I370" i="17"/>
  <c r="J370" i="17"/>
  <c r="O370" i="17" s="1"/>
  <c r="K370" i="17"/>
  <c r="L370" i="17"/>
  <c r="M370" i="17" s="1"/>
  <c r="I371" i="17"/>
  <c r="J371" i="17"/>
  <c r="O371" i="17" s="1"/>
  <c r="K371" i="17"/>
  <c r="L371" i="17"/>
  <c r="M371" i="17" s="1"/>
  <c r="I372" i="17"/>
  <c r="J372" i="17"/>
  <c r="O372" i="17" s="1"/>
  <c r="K372" i="17"/>
  <c r="L372" i="17"/>
  <c r="M372" i="17" s="1"/>
  <c r="I373" i="17"/>
  <c r="J373" i="17"/>
  <c r="O373" i="17" s="1"/>
  <c r="K373" i="17"/>
  <c r="L373" i="17"/>
  <c r="M373" i="17" s="1"/>
  <c r="I374" i="17"/>
  <c r="J374" i="17"/>
  <c r="O374" i="17" s="1"/>
  <c r="K374" i="17"/>
  <c r="L374" i="17"/>
  <c r="M374" i="17" s="1"/>
  <c r="I375" i="17"/>
  <c r="J375" i="17"/>
  <c r="O375" i="17" s="1"/>
  <c r="K375" i="17"/>
  <c r="L375" i="17"/>
  <c r="M375" i="17" s="1"/>
  <c r="I376" i="17"/>
  <c r="J376" i="17"/>
  <c r="O376" i="17" s="1"/>
  <c r="K376" i="17"/>
  <c r="L376" i="17"/>
  <c r="M376" i="17" s="1"/>
  <c r="I377" i="17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J379" i="17"/>
  <c r="O379" i="17" s="1"/>
  <c r="K379" i="17"/>
  <c r="L379" i="17"/>
  <c r="M379" i="17" s="1"/>
  <c r="I380" i="17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J382" i="17"/>
  <c r="O382" i="17" s="1"/>
  <c r="K382" i="17"/>
  <c r="L382" i="17"/>
  <c r="M382" i="17" s="1"/>
  <c r="I383" i="17"/>
  <c r="J383" i="17"/>
  <c r="O383" i="17" s="1"/>
  <c r="K383" i="17"/>
  <c r="L383" i="17"/>
  <c r="M383" i="17" s="1"/>
  <c r="I384" i="17"/>
  <c r="J384" i="17"/>
  <c r="O384" i="17" s="1"/>
  <c r="K384" i="17"/>
  <c r="L384" i="17"/>
  <c r="M384" i="17" s="1"/>
  <c r="I385" i="17"/>
  <c r="J385" i="17"/>
  <c r="O385" i="17" s="1"/>
  <c r="K385" i="17"/>
  <c r="L385" i="17"/>
  <c r="M385" i="17" s="1"/>
  <c r="I386" i="17"/>
  <c r="J386" i="17"/>
  <c r="O386" i="17" s="1"/>
  <c r="K386" i="17"/>
  <c r="L386" i="17"/>
  <c r="M386" i="17" s="1"/>
  <c r="I387" i="17"/>
  <c r="J387" i="17"/>
  <c r="O387" i="17" s="1"/>
  <c r="K387" i="17"/>
  <c r="L387" i="17"/>
  <c r="M387" i="17" s="1"/>
  <c r="I388" i="17"/>
  <c r="J388" i="17"/>
  <c r="O388" i="17" s="1"/>
  <c r="K388" i="17"/>
  <c r="L388" i="17"/>
  <c r="M388" i="17" s="1"/>
  <c r="I389" i="17"/>
  <c r="J389" i="17"/>
  <c r="O389" i="17" s="1"/>
  <c r="K389" i="17"/>
  <c r="L389" i="17"/>
  <c r="M389" i="17" s="1"/>
  <c r="I390" i="17"/>
  <c r="J390" i="17"/>
  <c r="O390" i="17" s="1"/>
  <c r="K390" i="17"/>
  <c r="L390" i="17"/>
  <c r="M390" i="17" s="1"/>
  <c r="I391" i="17"/>
  <c r="J391" i="17"/>
  <c r="O391" i="17" s="1"/>
  <c r="K391" i="17"/>
  <c r="L391" i="17"/>
  <c r="M391" i="17" s="1"/>
  <c r="I392" i="17"/>
  <c r="J392" i="17"/>
  <c r="O392" i="17" s="1"/>
  <c r="K392" i="17"/>
  <c r="L392" i="17"/>
  <c r="M392" i="17" s="1"/>
  <c r="I393" i="17"/>
  <c r="J393" i="17"/>
  <c r="O393" i="17" s="1"/>
  <c r="K393" i="17"/>
  <c r="L393" i="17"/>
  <c r="M393" i="17" s="1"/>
  <c r="I394" i="17"/>
  <c r="J394" i="17"/>
  <c r="O394" i="17" s="1"/>
  <c r="K394" i="17"/>
  <c r="L394" i="17"/>
  <c r="M394" i="17" s="1"/>
  <c r="I395" i="17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J397" i="17"/>
  <c r="O397" i="17" s="1"/>
  <c r="K397" i="17"/>
  <c r="L397" i="17"/>
  <c r="M397" i="17" s="1"/>
  <c r="I398" i="17"/>
  <c r="J398" i="17"/>
  <c r="O398" i="17" s="1"/>
  <c r="K398" i="17"/>
  <c r="L398" i="17"/>
  <c r="M398" i="17" s="1"/>
  <c r="I399" i="17"/>
  <c r="J399" i="17"/>
  <c r="O399" i="17" s="1"/>
  <c r="K399" i="17"/>
  <c r="L399" i="17"/>
  <c r="M399" i="17" s="1"/>
  <c r="I400" i="17"/>
  <c r="J400" i="17"/>
  <c r="O400" i="17" s="1"/>
  <c r="K400" i="17"/>
  <c r="L400" i="17"/>
  <c r="M400" i="17" s="1"/>
  <c r="I401" i="17"/>
  <c r="J401" i="17"/>
  <c r="O401" i="17" s="1"/>
  <c r="K401" i="17"/>
  <c r="L401" i="17"/>
  <c r="M401" i="17" s="1"/>
  <c r="I402" i="17"/>
  <c r="J402" i="17"/>
  <c r="O402" i="17" s="1"/>
  <c r="K402" i="17"/>
  <c r="L402" i="17"/>
  <c r="M402" i="17" s="1"/>
  <c r="I403" i="17"/>
  <c r="J403" i="17"/>
  <c r="O403" i="17" s="1"/>
  <c r="K403" i="17"/>
  <c r="L403" i="17"/>
  <c r="M403" i="17" s="1"/>
  <c r="I404" i="17"/>
  <c r="J404" i="17"/>
  <c r="O404" i="17" s="1"/>
  <c r="K404" i="17"/>
  <c r="L404" i="17"/>
  <c r="M404" i="17" s="1"/>
  <c r="I405" i="17"/>
  <c r="J405" i="17"/>
  <c r="O405" i="17" s="1"/>
  <c r="K405" i="17"/>
  <c r="L405" i="17"/>
  <c r="M405" i="17" s="1"/>
  <c r="I406" i="17"/>
  <c r="J406" i="17"/>
  <c r="O406" i="17" s="1"/>
  <c r="K406" i="17"/>
  <c r="L406" i="17"/>
  <c r="M406" i="17" s="1"/>
  <c r="I407" i="17"/>
  <c r="J407" i="17"/>
  <c r="O407" i="17" s="1"/>
  <c r="K407" i="17"/>
  <c r="L407" i="17"/>
  <c r="M407" i="17" s="1"/>
  <c r="I408" i="17"/>
  <c r="J408" i="17"/>
  <c r="O408" i="17" s="1"/>
  <c r="K408" i="17"/>
  <c r="L408" i="17"/>
  <c r="M408" i="17" s="1"/>
  <c r="I409" i="17"/>
  <c r="J409" i="17"/>
  <c r="O409" i="17" s="1"/>
  <c r="K409" i="17"/>
  <c r="L409" i="17"/>
  <c r="M409" i="17" s="1"/>
  <c r="I410" i="17"/>
  <c r="J410" i="17"/>
  <c r="O410" i="17" s="1"/>
  <c r="K410" i="17"/>
  <c r="L410" i="17"/>
  <c r="M410" i="17" s="1"/>
  <c r="I411" i="17"/>
  <c r="J411" i="17"/>
  <c r="O411" i="17" s="1"/>
  <c r="K411" i="17"/>
  <c r="L411" i="17"/>
  <c r="M411" i="17" s="1"/>
  <c r="I412" i="17"/>
  <c r="J412" i="17"/>
  <c r="O412" i="17" s="1"/>
  <c r="K412" i="17"/>
  <c r="L412" i="17"/>
  <c r="M412" i="17" s="1"/>
  <c r="I413" i="17"/>
  <c r="J413" i="17"/>
  <c r="O413" i="17" s="1"/>
  <c r="K413" i="17"/>
  <c r="L413" i="17"/>
  <c r="M413" i="17" s="1"/>
  <c r="I414" i="17"/>
  <c r="J414" i="17"/>
  <c r="O414" i="17" s="1"/>
  <c r="K414" i="17"/>
  <c r="L414" i="17"/>
  <c r="M414" i="17" s="1"/>
  <c r="I415" i="17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J417" i="17"/>
  <c r="O417" i="17" s="1"/>
  <c r="K417" i="17"/>
  <c r="L417" i="17"/>
  <c r="M417" i="17" s="1"/>
  <c r="I418" i="17"/>
  <c r="J418" i="17"/>
  <c r="O418" i="17" s="1"/>
  <c r="K418" i="17"/>
  <c r="L418" i="17"/>
  <c r="M418" i="17" s="1"/>
  <c r="I419" i="17"/>
  <c r="J419" i="17"/>
  <c r="O419" i="17" s="1"/>
  <c r="K419" i="17"/>
  <c r="L419" i="17"/>
  <c r="M419" i="17" s="1"/>
  <c r="I420" i="17"/>
  <c r="J420" i="17"/>
  <c r="O420" i="17" s="1"/>
  <c r="K420" i="17"/>
  <c r="L420" i="17"/>
  <c r="M420" i="17" s="1"/>
  <c r="I421" i="17"/>
  <c r="J421" i="17"/>
  <c r="O421" i="17" s="1"/>
  <c r="K421" i="17"/>
  <c r="L421" i="17"/>
  <c r="M421" i="17" s="1"/>
  <c r="I422" i="17"/>
  <c r="J422" i="17"/>
  <c r="O422" i="17" s="1"/>
  <c r="K422" i="17"/>
  <c r="L422" i="17"/>
  <c r="M422" i="17" s="1"/>
  <c r="I423" i="17"/>
  <c r="J423" i="17"/>
  <c r="O423" i="17" s="1"/>
  <c r="K423" i="17"/>
  <c r="L423" i="17"/>
  <c r="M423" i="17" s="1"/>
  <c r="I424" i="17"/>
  <c r="J424" i="17"/>
  <c r="O424" i="17" s="1"/>
  <c r="K424" i="17"/>
  <c r="L424" i="17"/>
  <c r="M424" i="17" s="1"/>
  <c r="I425" i="17"/>
  <c r="J425" i="17"/>
  <c r="O425" i="17" s="1"/>
  <c r="K425" i="17"/>
  <c r="L425" i="17"/>
  <c r="M425" i="17" s="1"/>
  <c r="I426" i="17"/>
  <c r="J426" i="17"/>
  <c r="O426" i="17" s="1"/>
  <c r="K426" i="17"/>
  <c r="L426" i="17"/>
  <c r="M426" i="17" s="1"/>
  <c r="I427" i="17"/>
  <c r="J427" i="17"/>
  <c r="O427" i="17" s="1"/>
  <c r="K427" i="17"/>
  <c r="L427" i="17"/>
  <c r="M427" i="17" s="1"/>
  <c r="I428" i="17"/>
  <c r="J428" i="17"/>
  <c r="O428" i="17" s="1"/>
  <c r="K428" i="17"/>
  <c r="L428" i="17"/>
  <c r="M428" i="17" s="1"/>
  <c r="I429" i="17"/>
  <c r="J429" i="17"/>
  <c r="O429" i="17" s="1"/>
  <c r="K429" i="17"/>
  <c r="L429" i="17"/>
  <c r="M429" i="17" s="1"/>
  <c r="I430" i="17"/>
  <c r="J430" i="17"/>
  <c r="O430" i="17" s="1"/>
  <c r="K430" i="17"/>
  <c r="L430" i="17"/>
  <c r="M430" i="17" s="1"/>
  <c r="I431" i="17"/>
  <c r="J431" i="17"/>
  <c r="O431" i="17" s="1"/>
  <c r="K431" i="17"/>
  <c r="L431" i="17"/>
  <c r="M431" i="17" s="1"/>
  <c r="I432" i="17"/>
  <c r="J432" i="17"/>
  <c r="O432" i="17" s="1"/>
  <c r="K432" i="17"/>
  <c r="L432" i="17"/>
  <c r="M432" i="17" s="1"/>
  <c r="I433" i="17"/>
  <c r="J433" i="17"/>
  <c r="O433" i="17" s="1"/>
  <c r="K433" i="17"/>
  <c r="L433" i="17"/>
  <c r="M433" i="17" s="1"/>
  <c r="I434" i="17"/>
  <c r="J434" i="17"/>
  <c r="O434" i="17" s="1"/>
  <c r="K434" i="17"/>
  <c r="L434" i="17"/>
  <c r="M434" i="17" s="1"/>
  <c r="I435" i="17"/>
  <c r="J435" i="17"/>
  <c r="O435" i="17" s="1"/>
  <c r="K435" i="17"/>
  <c r="L435" i="17"/>
  <c r="M435" i="17" s="1"/>
  <c r="I436" i="17"/>
  <c r="J436" i="17"/>
  <c r="O436" i="17" s="1"/>
  <c r="K436" i="17"/>
  <c r="L436" i="17"/>
  <c r="M436" i="17" s="1"/>
  <c r="I437" i="17"/>
  <c r="J437" i="17"/>
  <c r="O437" i="17" s="1"/>
  <c r="K437" i="17"/>
  <c r="L437" i="17"/>
  <c r="M437" i="17" s="1"/>
  <c r="I438" i="17"/>
  <c r="J438" i="17"/>
  <c r="O438" i="17" s="1"/>
  <c r="K438" i="17"/>
  <c r="L438" i="17"/>
  <c r="M438" i="17" s="1"/>
  <c r="I439" i="17"/>
  <c r="J439" i="17"/>
  <c r="O439" i="17" s="1"/>
  <c r="K439" i="17"/>
  <c r="L439" i="17"/>
  <c r="M439" i="17" s="1"/>
  <c r="I440" i="17"/>
  <c r="J440" i="17"/>
  <c r="O440" i="17" s="1"/>
  <c r="K440" i="17"/>
  <c r="L440" i="17"/>
  <c r="M440" i="17" s="1"/>
  <c r="I441" i="17"/>
  <c r="J441" i="17"/>
  <c r="O441" i="17" s="1"/>
  <c r="K441" i="17"/>
  <c r="L441" i="17"/>
  <c r="M441" i="17" s="1"/>
  <c r="I442" i="17"/>
  <c r="J442" i="17"/>
  <c r="O442" i="17" s="1"/>
  <c r="K442" i="17"/>
  <c r="L442" i="17"/>
  <c r="M442" i="17" s="1"/>
  <c r="I443" i="17"/>
  <c r="J443" i="17"/>
  <c r="O443" i="17" s="1"/>
  <c r="K443" i="17"/>
  <c r="L443" i="17"/>
  <c r="M443" i="17" s="1"/>
  <c r="I444" i="17"/>
  <c r="J444" i="17"/>
  <c r="O444" i="17" s="1"/>
  <c r="K444" i="17"/>
  <c r="L444" i="17"/>
  <c r="M444" i="17" s="1"/>
  <c r="I445" i="17"/>
  <c r="J445" i="17"/>
  <c r="O445" i="17" s="1"/>
  <c r="K445" i="17"/>
  <c r="L445" i="17"/>
  <c r="M445" i="17" s="1"/>
  <c r="I446" i="17"/>
  <c r="J446" i="17"/>
  <c r="O446" i="17" s="1"/>
  <c r="K446" i="17"/>
  <c r="L446" i="17"/>
  <c r="M446" i="17" s="1"/>
  <c r="I447" i="17"/>
  <c r="J447" i="17"/>
  <c r="O447" i="17" s="1"/>
  <c r="K447" i="17"/>
  <c r="L447" i="17"/>
  <c r="M447" i="17" s="1"/>
  <c r="I448" i="17"/>
  <c r="J448" i="17"/>
  <c r="O448" i="17" s="1"/>
  <c r="K448" i="17"/>
  <c r="L448" i="17"/>
  <c r="M448" i="17" s="1"/>
  <c r="I449" i="17"/>
  <c r="J449" i="17"/>
  <c r="O449" i="17" s="1"/>
  <c r="K449" i="17"/>
  <c r="L449" i="17"/>
  <c r="M449" i="17" s="1"/>
  <c r="I450" i="17"/>
  <c r="J450" i="17"/>
  <c r="O450" i="17" s="1"/>
  <c r="K450" i="17"/>
  <c r="L450" i="17"/>
  <c r="M450" i="17" s="1"/>
  <c r="I451" i="17"/>
  <c r="J451" i="17"/>
  <c r="O451" i="17" s="1"/>
  <c r="K451" i="17"/>
  <c r="L451" i="17"/>
  <c r="M451" i="17" s="1"/>
  <c r="I452" i="17"/>
  <c r="J452" i="17"/>
  <c r="O452" i="17" s="1"/>
  <c r="K452" i="17"/>
  <c r="L452" i="17"/>
  <c r="M452" i="17" s="1"/>
  <c r="I453" i="17"/>
  <c r="J453" i="17"/>
  <c r="O453" i="17" s="1"/>
  <c r="K453" i="17"/>
  <c r="L453" i="17"/>
  <c r="M453" i="17" s="1"/>
  <c r="I454" i="17"/>
  <c r="J454" i="17"/>
  <c r="O454" i="17" s="1"/>
  <c r="K454" i="17"/>
  <c r="L454" i="17"/>
  <c r="M454" i="17" s="1"/>
  <c r="I455" i="17"/>
  <c r="J455" i="17"/>
  <c r="O455" i="17" s="1"/>
  <c r="K455" i="17"/>
  <c r="L455" i="17"/>
  <c r="M455" i="17" s="1"/>
  <c r="I456" i="17"/>
  <c r="J456" i="17"/>
  <c r="O456" i="17" s="1"/>
  <c r="K456" i="17"/>
  <c r="L456" i="17"/>
  <c r="M456" i="17" s="1"/>
  <c r="I457" i="17"/>
  <c r="J457" i="17"/>
  <c r="O457" i="17" s="1"/>
  <c r="K457" i="17"/>
  <c r="L457" i="17"/>
  <c r="M457" i="17" s="1"/>
  <c r="I458" i="17"/>
  <c r="J458" i="17"/>
  <c r="O458" i="17" s="1"/>
  <c r="K458" i="17"/>
  <c r="L458" i="17"/>
  <c r="M458" i="17" s="1"/>
  <c r="I459" i="17"/>
  <c r="J459" i="17"/>
  <c r="O459" i="17" s="1"/>
  <c r="K459" i="17"/>
  <c r="L459" i="17"/>
  <c r="M459" i="17" s="1"/>
  <c r="I460" i="17"/>
  <c r="J460" i="17"/>
  <c r="O460" i="17" s="1"/>
  <c r="K460" i="17"/>
  <c r="L460" i="17"/>
  <c r="M460" i="17" s="1"/>
  <c r="I461" i="17"/>
  <c r="J461" i="17"/>
  <c r="O461" i="17" s="1"/>
  <c r="K461" i="17"/>
  <c r="L461" i="17"/>
  <c r="M461" i="17" s="1"/>
  <c r="I462" i="17"/>
  <c r="J462" i="17"/>
  <c r="O462" i="17" s="1"/>
  <c r="K462" i="17"/>
  <c r="L462" i="17"/>
  <c r="M462" i="17" s="1"/>
  <c r="I463" i="17"/>
  <c r="J463" i="17"/>
  <c r="O463" i="17" s="1"/>
  <c r="K463" i="17"/>
  <c r="L463" i="17"/>
  <c r="M463" i="17" s="1"/>
  <c r="I464" i="17"/>
  <c r="J464" i="17"/>
  <c r="O464" i="17" s="1"/>
  <c r="K464" i="17"/>
  <c r="L464" i="17"/>
  <c r="M464" i="17" s="1"/>
  <c r="I465" i="17"/>
  <c r="J465" i="17"/>
  <c r="O465" i="17" s="1"/>
  <c r="K465" i="17"/>
  <c r="L465" i="17"/>
  <c r="M465" i="17" s="1"/>
  <c r="I466" i="17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J468" i="17"/>
  <c r="O468" i="17" s="1"/>
  <c r="K468" i="17"/>
  <c r="L468" i="17"/>
  <c r="M468" i="17" s="1"/>
  <c r="I469" i="17"/>
  <c r="J469" i="17"/>
  <c r="O469" i="17" s="1"/>
  <c r="K469" i="17"/>
  <c r="L469" i="17"/>
  <c r="M469" i="17" s="1"/>
  <c r="I470" i="17"/>
  <c r="J470" i="17"/>
  <c r="O470" i="17" s="1"/>
  <c r="K470" i="17"/>
  <c r="L470" i="17"/>
  <c r="M470" i="17" s="1"/>
  <c r="I471" i="17"/>
  <c r="J471" i="17"/>
  <c r="O471" i="17" s="1"/>
  <c r="K471" i="17"/>
  <c r="L471" i="17"/>
  <c r="M471" i="17" s="1"/>
  <c r="I472" i="17"/>
  <c r="J472" i="17"/>
  <c r="O472" i="17" s="1"/>
  <c r="K472" i="17"/>
  <c r="L472" i="17"/>
  <c r="M472" i="17" s="1"/>
  <c r="I473" i="17"/>
  <c r="J473" i="17"/>
  <c r="O473" i="17" s="1"/>
  <c r="K473" i="17"/>
  <c r="L473" i="17"/>
  <c r="M473" i="17" s="1"/>
  <c r="I474" i="17"/>
  <c r="J474" i="17"/>
  <c r="O474" i="17" s="1"/>
  <c r="K474" i="17"/>
  <c r="L474" i="17"/>
  <c r="M474" i="17" s="1"/>
  <c r="I475" i="17"/>
  <c r="J475" i="17"/>
  <c r="O475" i="17" s="1"/>
  <c r="K475" i="17"/>
  <c r="L475" i="17"/>
  <c r="M475" i="17" s="1"/>
  <c r="I476" i="17"/>
  <c r="J476" i="17"/>
  <c r="O476" i="17" s="1"/>
  <c r="K476" i="17"/>
  <c r="L476" i="17"/>
  <c r="M476" i="17" s="1"/>
  <c r="I477" i="17"/>
  <c r="J477" i="17"/>
  <c r="O477" i="17" s="1"/>
  <c r="K477" i="17"/>
  <c r="L477" i="17"/>
  <c r="M477" i="17" s="1"/>
  <c r="I478" i="17"/>
  <c r="J478" i="17"/>
  <c r="O478" i="17" s="1"/>
  <c r="K478" i="17"/>
  <c r="L478" i="17"/>
  <c r="M478" i="17" s="1"/>
  <c r="I479" i="17"/>
  <c r="J479" i="17"/>
  <c r="O479" i="17" s="1"/>
  <c r="K479" i="17"/>
  <c r="L479" i="17"/>
  <c r="M479" i="17" s="1"/>
  <c r="I480" i="17"/>
  <c r="J480" i="17"/>
  <c r="O480" i="17" s="1"/>
  <c r="K480" i="17"/>
  <c r="L480" i="17"/>
  <c r="M480" i="17" s="1"/>
  <c r="I481" i="17"/>
  <c r="J481" i="17"/>
  <c r="O481" i="17" s="1"/>
  <c r="K481" i="17"/>
  <c r="L481" i="17"/>
  <c r="M481" i="17" s="1"/>
  <c r="I482" i="17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J484" i="17"/>
  <c r="O484" i="17" s="1"/>
  <c r="K484" i="17"/>
  <c r="L484" i="17"/>
  <c r="M484" i="17" s="1"/>
  <c r="I485" i="17"/>
  <c r="J485" i="17"/>
  <c r="O485" i="17" s="1"/>
  <c r="K485" i="17"/>
  <c r="L485" i="17"/>
  <c r="M485" i="17" s="1"/>
  <c r="I486" i="17"/>
  <c r="J486" i="17"/>
  <c r="O486" i="17" s="1"/>
  <c r="K486" i="17"/>
  <c r="L486" i="17"/>
  <c r="M486" i="17" s="1"/>
  <c r="I487" i="17"/>
  <c r="J487" i="17"/>
  <c r="O487" i="17" s="1"/>
  <c r="K487" i="17"/>
  <c r="L487" i="17"/>
  <c r="M487" i="17" s="1"/>
  <c r="I488" i="17"/>
  <c r="J488" i="17"/>
  <c r="O488" i="17" s="1"/>
  <c r="K488" i="17"/>
  <c r="L488" i="17"/>
  <c r="M488" i="17" s="1"/>
  <c r="I489" i="17"/>
  <c r="J489" i="17"/>
  <c r="O489" i="17" s="1"/>
  <c r="K489" i="17"/>
  <c r="L489" i="17"/>
  <c r="M489" i="17" s="1"/>
  <c r="I490" i="17"/>
  <c r="J490" i="17"/>
  <c r="O490" i="17" s="1"/>
  <c r="K490" i="17"/>
  <c r="L490" i="17"/>
  <c r="M490" i="17" s="1"/>
  <c r="I491" i="17"/>
  <c r="J491" i="17"/>
  <c r="O491" i="17" s="1"/>
  <c r="K491" i="17"/>
  <c r="L491" i="17"/>
  <c r="M491" i="17" s="1"/>
  <c r="I492" i="17"/>
  <c r="J492" i="17"/>
  <c r="O492" i="17" s="1"/>
  <c r="K492" i="17"/>
  <c r="L492" i="17"/>
  <c r="M492" i="17" s="1"/>
  <c r="I493" i="17"/>
  <c r="J493" i="17"/>
  <c r="O493" i="17" s="1"/>
  <c r="K493" i="17"/>
  <c r="L493" i="17"/>
  <c r="M493" i="17" s="1"/>
  <c r="I494" i="17"/>
  <c r="J494" i="17"/>
  <c r="O494" i="17" s="1"/>
  <c r="K494" i="17"/>
  <c r="L494" i="17"/>
  <c r="M494" i="17" s="1"/>
  <c r="I495" i="17"/>
  <c r="J495" i="17"/>
  <c r="O495" i="17" s="1"/>
  <c r="K495" i="17"/>
  <c r="L495" i="17"/>
  <c r="M495" i="17" s="1"/>
  <c r="I496" i="17"/>
  <c r="J496" i="17"/>
  <c r="O496" i="17" s="1"/>
  <c r="K496" i="17"/>
  <c r="L496" i="17"/>
  <c r="M496" i="17" s="1"/>
  <c r="I497" i="17"/>
  <c r="J497" i="17"/>
  <c r="O497" i="17" s="1"/>
  <c r="K497" i="17"/>
  <c r="L497" i="17"/>
  <c r="M497" i="17" s="1"/>
  <c r="I498" i="17"/>
  <c r="J498" i="17"/>
  <c r="O498" i="17" s="1"/>
  <c r="K498" i="17"/>
  <c r="L498" i="17"/>
  <c r="M498" i="17" s="1"/>
  <c r="I499" i="17"/>
  <c r="J499" i="17"/>
  <c r="O499" i="17" s="1"/>
  <c r="K499" i="17"/>
  <c r="L499" i="17"/>
  <c r="M499" i="17" s="1"/>
  <c r="I500" i="17"/>
  <c r="J500" i="17"/>
  <c r="O500" i="17" s="1"/>
  <c r="K500" i="17"/>
  <c r="L500" i="17"/>
  <c r="M500" i="17" s="1"/>
  <c r="I501" i="17"/>
  <c r="J501" i="17"/>
  <c r="O501" i="17" s="1"/>
  <c r="K501" i="17"/>
  <c r="L501" i="17"/>
  <c r="M501" i="17" s="1"/>
  <c r="I502" i="17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J504" i="17"/>
  <c r="O504" i="17" s="1"/>
  <c r="K504" i="17"/>
  <c r="L504" i="17"/>
  <c r="M504" i="17" s="1"/>
  <c r="I505" i="17"/>
  <c r="J505" i="17"/>
  <c r="O505" i="17" s="1"/>
  <c r="K505" i="17"/>
  <c r="L505" i="17"/>
  <c r="M505" i="17" s="1"/>
  <c r="I506" i="17"/>
  <c r="J506" i="17"/>
  <c r="O506" i="17" s="1"/>
  <c r="K506" i="17"/>
  <c r="L506" i="17"/>
  <c r="M506" i="17" s="1"/>
  <c r="I507" i="17"/>
  <c r="J507" i="17"/>
  <c r="O507" i="17" s="1"/>
  <c r="K507" i="17"/>
  <c r="L507" i="17"/>
  <c r="M507" i="17" s="1"/>
  <c r="I508" i="17"/>
  <c r="J508" i="17"/>
  <c r="O508" i="17" s="1"/>
  <c r="K508" i="17"/>
  <c r="L508" i="17"/>
  <c r="M508" i="17" s="1"/>
  <c r="I509" i="17"/>
  <c r="J509" i="17"/>
  <c r="O509" i="17" s="1"/>
  <c r="K509" i="17"/>
  <c r="L509" i="17"/>
  <c r="M509" i="17" s="1"/>
  <c r="I510" i="17"/>
  <c r="J510" i="17"/>
  <c r="O510" i="17" s="1"/>
  <c r="K510" i="17"/>
  <c r="L510" i="17"/>
  <c r="M510" i="17" s="1"/>
  <c r="I511" i="17"/>
  <c r="J511" i="17"/>
  <c r="O511" i="17" s="1"/>
  <c r="K511" i="17"/>
  <c r="L511" i="17"/>
  <c r="M511" i="17" s="1"/>
  <c r="I512" i="17"/>
  <c r="J512" i="17"/>
  <c r="O512" i="17" s="1"/>
  <c r="K512" i="17"/>
  <c r="L512" i="17"/>
  <c r="M512" i="17" s="1"/>
  <c r="I513" i="17"/>
  <c r="J513" i="17"/>
  <c r="O513" i="17" s="1"/>
  <c r="K513" i="17"/>
  <c r="L513" i="17"/>
  <c r="M513" i="17" s="1"/>
  <c r="I514" i="17"/>
  <c r="J514" i="17"/>
  <c r="O514" i="17" s="1"/>
  <c r="K514" i="17"/>
  <c r="L514" i="17"/>
  <c r="M514" i="17" s="1"/>
  <c r="I515" i="17"/>
  <c r="J515" i="17"/>
  <c r="O515" i="17" s="1"/>
  <c r="K515" i="17"/>
  <c r="L515" i="17"/>
  <c r="M515" i="17" s="1"/>
  <c r="I516" i="17"/>
  <c r="J516" i="17"/>
  <c r="O516" i="17" s="1"/>
  <c r="K516" i="17"/>
  <c r="L516" i="17"/>
  <c r="M516" i="17" s="1"/>
  <c r="I517" i="17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J519" i="17"/>
  <c r="O519" i="17" s="1"/>
  <c r="K519" i="17"/>
  <c r="L519" i="17"/>
  <c r="M519" i="17" s="1"/>
  <c r="I520" i="17"/>
  <c r="J520" i="17"/>
  <c r="O520" i="17" s="1"/>
  <c r="K520" i="17"/>
  <c r="L520" i="17"/>
  <c r="M520" i="17" s="1"/>
  <c r="I521" i="17"/>
  <c r="J521" i="17"/>
  <c r="O521" i="17" s="1"/>
  <c r="K521" i="17"/>
  <c r="L521" i="17"/>
  <c r="M521" i="17" s="1"/>
  <c r="I522" i="17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J524" i="17"/>
  <c r="O524" i="17" s="1"/>
  <c r="K524" i="17"/>
  <c r="L524" i="17"/>
  <c r="M524" i="17" s="1"/>
  <c r="I525" i="17"/>
  <c r="J525" i="17"/>
  <c r="O525" i="17" s="1"/>
  <c r="K525" i="17"/>
  <c r="L525" i="17"/>
  <c r="M525" i="17" s="1"/>
  <c r="I526" i="17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J528" i="17"/>
  <c r="O528" i="17" s="1"/>
  <c r="K528" i="17"/>
  <c r="L528" i="17"/>
  <c r="M528" i="17" s="1"/>
  <c r="I529" i="17"/>
  <c r="J529" i="17"/>
  <c r="O529" i="17" s="1"/>
  <c r="K529" i="17"/>
  <c r="L529" i="17"/>
  <c r="M529" i="17" s="1"/>
  <c r="I530" i="17"/>
  <c r="J530" i="17"/>
  <c r="O530" i="17" s="1"/>
  <c r="K530" i="17"/>
  <c r="L530" i="17"/>
  <c r="M530" i="17" s="1"/>
  <c r="I531" i="17"/>
  <c r="J531" i="17"/>
  <c r="O531" i="17" s="1"/>
  <c r="K531" i="17"/>
  <c r="L531" i="17"/>
  <c r="M531" i="17" s="1"/>
  <c r="I532" i="17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J536" i="17"/>
  <c r="O536" i="17" s="1"/>
  <c r="K536" i="17"/>
  <c r="L536" i="17"/>
  <c r="M536" i="17" s="1"/>
  <c r="I537" i="17"/>
  <c r="J537" i="17"/>
  <c r="O537" i="17" s="1"/>
  <c r="K537" i="17"/>
  <c r="L537" i="17"/>
  <c r="M537" i="17" s="1"/>
  <c r="I538" i="17"/>
  <c r="J538" i="17"/>
  <c r="O538" i="17" s="1"/>
  <c r="K538" i="17"/>
  <c r="L538" i="17"/>
  <c r="M538" i="17" s="1"/>
  <c r="I539" i="17"/>
  <c r="J539" i="17"/>
  <c r="O539" i="17" s="1"/>
  <c r="K539" i="17"/>
  <c r="L539" i="17"/>
  <c r="M539" i="17" s="1"/>
  <c r="I540" i="17"/>
  <c r="J540" i="17"/>
  <c r="O540" i="17" s="1"/>
  <c r="K540" i="17"/>
  <c r="L540" i="17"/>
  <c r="M540" i="17" s="1"/>
  <c r="I541" i="17"/>
  <c r="J541" i="17"/>
  <c r="O541" i="17" s="1"/>
  <c r="K541" i="17"/>
  <c r="L541" i="17"/>
  <c r="M541" i="17" s="1"/>
  <c r="I542" i="17"/>
  <c r="J542" i="17"/>
  <c r="O542" i="17" s="1"/>
  <c r="K542" i="17"/>
  <c r="L542" i="17"/>
  <c r="M542" i="17" s="1"/>
  <c r="I543" i="17"/>
  <c r="J543" i="17"/>
  <c r="O543" i="17" s="1"/>
  <c r="K543" i="17"/>
  <c r="L543" i="17"/>
  <c r="M543" i="17" s="1"/>
  <c r="I544" i="17"/>
  <c r="J544" i="17"/>
  <c r="O544" i="17" s="1"/>
  <c r="K544" i="17"/>
  <c r="L544" i="17"/>
  <c r="M544" i="17" s="1"/>
  <c r="I545" i="17"/>
  <c r="J545" i="17"/>
  <c r="O545" i="17" s="1"/>
  <c r="K545" i="17"/>
  <c r="L545" i="17"/>
  <c r="M545" i="17" s="1"/>
  <c r="I546" i="17"/>
  <c r="J546" i="17"/>
  <c r="O546" i="17" s="1"/>
  <c r="K546" i="17"/>
  <c r="L546" i="17"/>
  <c r="M546" i="17" s="1"/>
  <c r="I547" i="17"/>
  <c r="J547" i="17"/>
  <c r="O547" i="17" s="1"/>
  <c r="K547" i="17"/>
  <c r="L547" i="17"/>
  <c r="M547" i="17" s="1"/>
  <c r="I548" i="17"/>
  <c r="J548" i="17"/>
  <c r="O548" i="17" s="1"/>
  <c r="K548" i="17"/>
  <c r="L548" i="17"/>
  <c r="M548" i="17" s="1"/>
  <c r="I549" i="17"/>
  <c r="J549" i="17"/>
  <c r="O549" i="17" s="1"/>
  <c r="K549" i="17"/>
  <c r="L549" i="17"/>
  <c r="M549" i="17" s="1"/>
  <c r="I550" i="17"/>
  <c r="J550" i="17"/>
  <c r="O550" i="17" s="1"/>
  <c r="K550" i="17"/>
  <c r="L550" i="17"/>
  <c r="M550" i="17" s="1"/>
  <c r="I551" i="17"/>
  <c r="J551" i="17"/>
  <c r="O551" i="17" s="1"/>
  <c r="K551" i="17"/>
  <c r="L551" i="17"/>
  <c r="M551" i="17" s="1"/>
  <c r="I552" i="17"/>
  <c r="J552" i="17"/>
  <c r="O552" i="17" s="1"/>
  <c r="K552" i="17"/>
  <c r="L552" i="17"/>
  <c r="M552" i="17" s="1"/>
  <c r="I553" i="17"/>
  <c r="J553" i="17"/>
  <c r="O553" i="17" s="1"/>
  <c r="K553" i="17"/>
  <c r="L553" i="17"/>
  <c r="M553" i="17" s="1"/>
  <c r="I554" i="17"/>
  <c r="J554" i="17"/>
  <c r="O554" i="17" s="1"/>
  <c r="K554" i="17"/>
  <c r="L554" i="17"/>
  <c r="M554" i="17" s="1"/>
  <c r="I555" i="17"/>
  <c r="J555" i="17"/>
  <c r="O555" i="17" s="1"/>
  <c r="K555" i="17"/>
  <c r="L555" i="17"/>
  <c r="M555" i="17" s="1"/>
  <c r="I556" i="17"/>
  <c r="J556" i="17"/>
  <c r="O556" i="17" s="1"/>
  <c r="K556" i="17"/>
  <c r="L556" i="17"/>
  <c r="M556" i="17" s="1"/>
  <c r="I557" i="17"/>
  <c r="J557" i="17"/>
  <c r="O557" i="17" s="1"/>
  <c r="K557" i="17"/>
  <c r="L557" i="17"/>
  <c r="M557" i="17" s="1"/>
  <c r="I558" i="17"/>
  <c r="J558" i="17"/>
  <c r="O558" i="17" s="1"/>
  <c r="K558" i="17"/>
  <c r="L558" i="17"/>
  <c r="M558" i="17" s="1"/>
  <c r="I559" i="17"/>
  <c r="J559" i="17"/>
  <c r="O559" i="17" s="1"/>
  <c r="K559" i="17"/>
  <c r="L559" i="17"/>
  <c r="M559" i="17" s="1"/>
  <c r="I560" i="17"/>
  <c r="J560" i="17"/>
  <c r="O560" i="17" s="1"/>
  <c r="K560" i="17"/>
  <c r="L560" i="17"/>
  <c r="M560" i="17" s="1"/>
  <c r="I561" i="17"/>
  <c r="J561" i="17"/>
  <c r="O561" i="17" s="1"/>
  <c r="K561" i="17"/>
  <c r="L561" i="17"/>
  <c r="M561" i="17" s="1"/>
  <c r="I562" i="17"/>
  <c r="J562" i="17"/>
  <c r="O562" i="17" s="1"/>
  <c r="K562" i="17"/>
  <c r="L562" i="17"/>
  <c r="M562" i="17" s="1"/>
  <c r="I563" i="17"/>
  <c r="J563" i="17"/>
  <c r="O563" i="17" s="1"/>
  <c r="K563" i="17"/>
  <c r="L563" i="17"/>
  <c r="M563" i="17" s="1"/>
  <c r="I564" i="17"/>
  <c r="J564" i="17"/>
  <c r="O564" i="17" s="1"/>
  <c r="K564" i="17"/>
  <c r="L564" i="17"/>
  <c r="M564" i="17" s="1"/>
  <c r="I565" i="17"/>
  <c r="J565" i="17"/>
  <c r="O565" i="17" s="1"/>
  <c r="K565" i="17"/>
  <c r="L565" i="17"/>
  <c r="M565" i="17" s="1"/>
  <c r="I566" i="17"/>
  <c r="J566" i="17"/>
  <c r="O566" i="17" s="1"/>
  <c r="K566" i="17"/>
  <c r="L566" i="17"/>
  <c r="M566" i="17" s="1"/>
  <c r="I567" i="17"/>
  <c r="J567" i="17"/>
  <c r="O567" i="17" s="1"/>
  <c r="K567" i="17"/>
  <c r="L567" i="17"/>
  <c r="M567" i="17" s="1"/>
  <c r="I568" i="17"/>
  <c r="J568" i="17"/>
  <c r="O568" i="17" s="1"/>
  <c r="K568" i="17"/>
  <c r="L568" i="17"/>
  <c r="M568" i="17" s="1"/>
  <c r="I569" i="17"/>
  <c r="J569" i="17"/>
  <c r="O569" i="17" s="1"/>
  <c r="K569" i="17"/>
  <c r="L569" i="17"/>
  <c r="M569" i="17" s="1"/>
  <c r="I570" i="17"/>
  <c r="J570" i="17"/>
  <c r="O570" i="17" s="1"/>
  <c r="K570" i="17"/>
  <c r="L570" i="17"/>
  <c r="M570" i="17" s="1"/>
  <c r="I571" i="17"/>
  <c r="J571" i="17"/>
  <c r="O571" i="17" s="1"/>
  <c r="K571" i="17"/>
  <c r="L571" i="17"/>
  <c r="M571" i="17" s="1"/>
  <c r="I572" i="17"/>
  <c r="J572" i="17"/>
  <c r="O572" i="17" s="1"/>
  <c r="K572" i="17"/>
  <c r="L572" i="17"/>
  <c r="M572" i="17" s="1"/>
  <c r="I573" i="17"/>
  <c r="J573" i="17"/>
  <c r="O573" i="17" s="1"/>
  <c r="K573" i="17"/>
  <c r="L573" i="17"/>
  <c r="M573" i="17" s="1"/>
  <c r="I574" i="17"/>
  <c r="J574" i="17"/>
  <c r="O574" i="17" s="1"/>
  <c r="K574" i="17"/>
  <c r="L574" i="17"/>
  <c r="M574" i="17" s="1"/>
  <c r="I575" i="17"/>
  <c r="J575" i="17"/>
  <c r="O575" i="17" s="1"/>
  <c r="K575" i="17"/>
  <c r="L575" i="17"/>
  <c r="M575" i="17" s="1"/>
  <c r="I576" i="17"/>
  <c r="J576" i="17"/>
  <c r="O576" i="17" s="1"/>
  <c r="K576" i="17"/>
  <c r="L576" i="17"/>
  <c r="M576" i="17" s="1"/>
  <c r="I577" i="17"/>
  <c r="J577" i="17"/>
  <c r="O577" i="17" s="1"/>
  <c r="K577" i="17"/>
  <c r="L577" i="17"/>
  <c r="M577" i="17" s="1"/>
  <c r="I578" i="17"/>
  <c r="J578" i="17"/>
  <c r="O578" i="17" s="1"/>
  <c r="K578" i="17"/>
  <c r="L578" i="17"/>
  <c r="M578" i="17" s="1"/>
  <c r="I579" i="17"/>
  <c r="J579" i="17"/>
  <c r="O579" i="17" s="1"/>
  <c r="K579" i="17"/>
  <c r="L579" i="17"/>
  <c r="M579" i="17" s="1"/>
  <c r="I580" i="17"/>
  <c r="J580" i="17"/>
  <c r="O580" i="17" s="1"/>
  <c r="K580" i="17"/>
  <c r="L580" i="17"/>
  <c r="M580" i="17" s="1"/>
  <c r="I581" i="17"/>
  <c r="J581" i="17"/>
  <c r="O581" i="17" s="1"/>
  <c r="K581" i="17"/>
  <c r="L581" i="17"/>
  <c r="M581" i="17" s="1"/>
  <c r="I582" i="17"/>
  <c r="J582" i="17"/>
  <c r="O582" i="17" s="1"/>
  <c r="K582" i="17"/>
  <c r="L582" i="17"/>
  <c r="M582" i="17" s="1"/>
  <c r="I583" i="17"/>
  <c r="J583" i="17"/>
  <c r="O583" i="17" s="1"/>
  <c r="K583" i="17"/>
  <c r="L583" i="17"/>
  <c r="M583" i="17" s="1"/>
  <c r="I584" i="17"/>
  <c r="J584" i="17"/>
  <c r="O584" i="17" s="1"/>
  <c r="K584" i="17"/>
  <c r="L584" i="17"/>
  <c r="M584" i="17" s="1"/>
  <c r="I585" i="17"/>
  <c r="J585" i="17"/>
  <c r="O585" i="17" s="1"/>
  <c r="K585" i="17"/>
  <c r="L585" i="17"/>
  <c r="M585" i="17" s="1"/>
  <c r="I586" i="17"/>
  <c r="J586" i="17"/>
  <c r="O586" i="17" s="1"/>
  <c r="K586" i="17"/>
  <c r="L586" i="17"/>
  <c r="M586" i="17" s="1"/>
  <c r="I587" i="17"/>
  <c r="J587" i="17"/>
  <c r="O587" i="17" s="1"/>
  <c r="K587" i="17"/>
  <c r="L587" i="17"/>
  <c r="M587" i="17" s="1"/>
  <c r="I588" i="17"/>
  <c r="J588" i="17"/>
  <c r="O588" i="17" s="1"/>
  <c r="K588" i="17"/>
  <c r="L588" i="17"/>
  <c r="M588" i="17" s="1"/>
  <c r="I589" i="17"/>
  <c r="J589" i="17"/>
  <c r="O589" i="17" s="1"/>
  <c r="K589" i="17"/>
  <c r="L589" i="17"/>
  <c r="M589" i="17" s="1"/>
  <c r="I590" i="17"/>
  <c r="J590" i="17"/>
  <c r="O590" i="17" s="1"/>
  <c r="K590" i="17"/>
  <c r="L590" i="17"/>
  <c r="M590" i="17" s="1"/>
  <c r="I591" i="17"/>
  <c r="J591" i="17"/>
  <c r="O591" i="17" s="1"/>
  <c r="K591" i="17"/>
  <c r="L591" i="17"/>
  <c r="M591" i="17" s="1"/>
  <c r="I592" i="17"/>
  <c r="J592" i="17"/>
  <c r="O592" i="17" s="1"/>
  <c r="K592" i="17"/>
  <c r="L592" i="17"/>
  <c r="M592" i="17" s="1"/>
  <c r="I593" i="17"/>
  <c r="J593" i="17"/>
  <c r="O593" i="17" s="1"/>
  <c r="K593" i="17"/>
  <c r="L593" i="17"/>
  <c r="M593" i="17" s="1"/>
  <c r="I594" i="17"/>
  <c r="J594" i="17"/>
  <c r="O594" i="17" s="1"/>
  <c r="K594" i="17"/>
  <c r="L594" i="17"/>
  <c r="M594" i="17" s="1"/>
  <c r="I595" i="17"/>
  <c r="J595" i="17"/>
  <c r="O595" i="17" s="1"/>
  <c r="K595" i="17"/>
  <c r="L595" i="17"/>
  <c r="M595" i="17" s="1"/>
  <c r="I596" i="17"/>
  <c r="J596" i="17"/>
  <c r="O596" i="17" s="1"/>
  <c r="K596" i="17"/>
  <c r="L596" i="17"/>
  <c r="M596" i="17" s="1"/>
  <c r="I597" i="17"/>
  <c r="J597" i="17"/>
  <c r="O597" i="17" s="1"/>
  <c r="K597" i="17"/>
  <c r="L597" i="17"/>
  <c r="M597" i="17" s="1"/>
  <c r="I598" i="17"/>
  <c r="J598" i="17"/>
  <c r="O598" i="17" s="1"/>
  <c r="K598" i="17"/>
  <c r="L598" i="17"/>
  <c r="M598" i="17" s="1"/>
  <c r="I599" i="17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J601" i="17"/>
  <c r="O601" i="17" s="1"/>
  <c r="K601" i="17"/>
  <c r="L601" i="17"/>
  <c r="M601" i="17" s="1"/>
  <c r="I602" i="17"/>
  <c r="J602" i="17"/>
  <c r="O602" i="17" s="1"/>
  <c r="K602" i="17"/>
  <c r="L602" i="17"/>
  <c r="M602" i="17" s="1"/>
  <c r="I603" i="17"/>
  <c r="J603" i="17"/>
  <c r="O603" i="17" s="1"/>
  <c r="K603" i="17"/>
  <c r="L603" i="17"/>
  <c r="M603" i="17" s="1"/>
  <c r="I604" i="17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J606" i="17"/>
  <c r="O606" i="17" s="1"/>
  <c r="K606" i="17"/>
  <c r="L606" i="17"/>
  <c r="M606" i="17" s="1"/>
  <c r="I607" i="17"/>
  <c r="J607" i="17"/>
  <c r="O607" i="17" s="1"/>
  <c r="K607" i="17"/>
  <c r="L607" i="17"/>
  <c r="M607" i="17" s="1"/>
  <c r="I608" i="17"/>
  <c r="J608" i="17"/>
  <c r="O608" i="17" s="1"/>
  <c r="K608" i="17"/>
  <c r="L608" i="17"/>
  <c r="M608" i="17" s="1"/>
  <c r="I609" i="17"/>
  <c r="J609" i="17"/>
  <c r="O609" i="17" s="1"/>
  <c r="K609" i="17"/>
  <c r="L609" i="17"/>
  <c r="M609" i="17" s="1"/>
  <c r="I610" i="17"/>
  <c r="J610" i="17"/>
  <c r="O610" i="17" s="1"/>
  <c r="K610" i="17"/>
  <c r="L610" i="17"/>
  <c r="M610" i="17" s="1"/>
  <c r="I611" i="17"/>
  <c r="J611" i="17"/>
  <c r="O611" i="17" s="1"/>
  <c r="K611" i="17"/>
  <c r="L611" i="17"/>
  <c r="M611" i="17" s="1"/>
  <c r="I612" i="17"/>
  <c r="J612" i="17"/>
  <c r="O612" i="17" s="1"/>
  <c r="K612" i="17"/>
  <c r="L612" i="17"/>
  <c r="M612" i="17" s="1"/>
  <c r="I613" i="17"/>
  <c r="J613" i="17"/>
  <c r="O613" i="17" s="1"/>
  <c r="K613" i="17"/>
  <c r="L613" i="17"/>
  <c r="M613" i="17" s="1"/>
  <c r="I614" i="17"/>
  <c r="J614" i="17"/>
  <c r="O614" i="17" s="1"/>
  <c r="K614" i="17"/>
  <c r="L614" i="17"/>
  <c r="M614" i="17" s="1"/>
  <c r="I615" i="17"/>
  <c r="J615" i="17"/>
  <c r="O615" i="17" s="1"/>
  <c r="K615" i="17"/>
  <c r="L615" i="17"/>
  <c r="M615" i="17" s="1"/>
  <c r="I616" i="17"/>
  <c r="J616" i="17"/>
  <c r="O616" i="17" s="1"/>
  <c r="K616" i="17"/>
  <c r="L616" i="17"/>
  <c r="M616" i="17" s="1"/>
  <c r="I617" i="17"/>
  <c r="J617" i="17"/>
  <c r="O617" i="17" s="1"/>
  <c r="K617" i="17"/>
  <c r="L617" i="17"/>
  <c r="M617" i="17" s="1"/>
  <c r="I618" i="17"/>
  <c r="J618" i="17"/>
  <c r="O618" i="17" s="1"/>
  <c r="K618" i="17"/>
  <c r="L618" i="17"/>
  <c r="M618" i="17" s="1"/>
  <c r="I619" i="17"/>
  <c r="J619" i="17"/>
  <c r="O619" i="17" s="1"/>
  <c r="K619" i="17"/>
  <c r="L619" i="17"/>
  <c r="M619" i="17" s="1"/>
  <c r="I620" i="17"/>
  <c r="J620" i="17"/>
  <c r="O620" i="17" s="1"/>
  <c r="K620" i="17"/>
  <c r="L620" i="17"/>
  <c r="M620" i="17" s="1"/>
  <c r="I621" i="17"/>
  <c r="J621" i="17"/>
  <c r="O621" i="17" s="1"/>
  <c r="K621" i="17"/>
  <c r="L621" i="17"/>
  <c r="M621" i="17" s="1"/>
  <c r="I622" i="17"/>
  <c r="J622" i="17"/>
  <c r="O622" i="17" s="1"/>
  <c r="K622" i="17"/>
  <c r="L622" i="17"/>
  <c r="M622" i="17" s="1"/>
  <c r="I623" i="17"/>
  <c r="J623" i="17"/>
  <c r="O623" i="17" s="1"/>
  <c r="K623" i="17"/>
  <c r="L623" i="17"/>
  <c r="M623" i="17" s="1"/>
  <c r="I624" i="17"/>
  <c r="J624" i="17"/>
  <c r="O624" i="17" s="1"/>
  <c r="K624" i="17"/>
  <c r="L624" i="17"/>
  <c r="M624" i="17" s="1"/>
  <c r="I625" i="17"/>
  <c r="J625" i="17"/>
  <c r="O625" i="17" s="1"/>
  <c r="K625" i="17"/>
  <c r="L625" i="17"/>
  <c r="M625" i="17" s="1"/>
  <c r="I626" i="17"/>
  <c r="J626" i="17"/>
  <c r="O626" i="17" s="1"/>
  <c r="K626" i="17"/>
  <c r="L626" i="17"/>
  <c r="M626" i="17" s="1"/>
  <c r="I627" i="17"/>
  <c r="J627" i="17"/>
  <c r="O627" i="17" s="1"/>
  <c r="K627" i="17"/>
  <c r="L627" i="17"/>
  <c r="M627" i="17" s="1"/>
  <c r="I628" i="17"/>
  <c r="J628" i="17"/>
  <c r="O628" i="17" s="1"/>
  <c r="K628" i="17"/>
  <c r="L628" i="17"/>
  <c r="M628" i="17" s="1"/>
  <c r="I629" i="17"/>
  <c r="J629" i="17"/>
  <c r="O629" i="17" s="1"/>
  <c r="K629" i="17"/>
  <c r="L629" i="17"/>
  <c r="M629" i="17" s="1"/>
  <c r="I630" i="17"/>
  <c r="J630" i="17"/>
  <c r="O630" i="17" s="1"/>
  <c r="K630" i="17"/>
  <c r="L630" i="17"/>
  <c r="M630" i="17" s="1"/>
  <c r="I631" i="17"/>
  <c r="J631" i="17"/>
  <c r="O631" i="17" s="1"/>
  <c r="K631" i="17"/>
  <c r="L631" i="17"/>
  <c r="M631" i="17" s="1"/>
  <c r="I632" i="17"/>
  <c r="J632" i="17"/>
  <c r="O632" i="17" s="1"/>
  <c r="K632" i="17"/>
  <c r="L632" i="17"/>
  <c r="M632" i="17" s="1"/>
  <c r="I633" i="17"/>
  <c r="J633" i="17"/>
  <c r="O633" i="17" s="1"/>
  <c r="K633" i="17"/>
  <c r="L633" i="17"/>
  <c r="M633" i="17" s="1"/>
  <c r="I634" i="17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J636" i="17"/>
  <c r="O636" i="17" s="1"/>
  <c r="K636" i="17"/>
  <c r="L636" i="17"/>
  <c r="M636" i="17" s="1"/>
  <c r="I637" i="17"/>
  <c r="J637" i="17"/>
  <c r="O637" i="17" s="1"/>
  <c r="K637" i="17"/>
  <c r="L637" i="17"/>
  <c r="M637" i="17" s="1"/>
  <c r="I638" i="17"/>
  <c r="J638" i="17"/>
  <c r="O638" i="17" s="1"/>
  <c r="K638" i="17"/>
  <c r="L638" i="17"/>
  <c r="M638" i="17" s="1"/>
  <c r="I639" i="17"/>
  <c r="J639" i="17"/>
  <c r="O639" i="17" s="1"/>
  <c r="K639" i="17"/>
  <c r="L639" i="17"/>
  <c r="M639" i="17" s="1"/>
  <c r="I640" i="17"/>
  <c r="J640" i="17"/>
  <c r="O640" i="17" s="1"/>
  <c r="K640" i="17"/>
  <c r="L640" i="17"/>
  <c r="M640" i="17" s="1"/>
  <c r="I641" i="17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J643" i="17"/>
  <c r="O643" i="17" s="1"/>
  <c r="K643" i="17"/>
  <c r="L643" i="17"/>
  <c r="M643" i="17" s="1"/>
  <c r="I644" i="17"/>
  <c r="J644" i="17"/>
  <c r="O644" i="17" s="1"/>
  <c r="K644" i="17"/>
  <c r="L644" i="17"/>
  <c r="M644" i="17" s="1"/>
  <c r="I645" i="17"/>
  <c r="J645" i="17"/>
  <c r="O645" i="17" s="1"/>
  <c r="K645" i="17"/>
  <c r="L645" i="17"/>
  <c r="M645" i="17" s="1"/>
  <c r="I646" i="17"/>
  <c r="J646" i="17"/>
  <c r="O646" i="17" s="1"/>
  <c r="K646" i="17"/>
  <c r="L646" i="17"/>
  <c r="M646" i="17" s="1"/>
  <c r="I647" i="17"/>
  <c r="J647" i="17"/>
  <c r="O647" i="17" s="1"/>
  <c r="K647" i="17"/>
  <c r="L647" i="17"/>
  <c r="M647" i="17" s="1"/>
  <c r="I648" i="17"/>
  <c r="J648" i="17"/>
  <c r="O648" i="17" s="1"/>
  <c r="K648" i="17"/>
  <c r="L648" i="17"/>
  <c r="M648" i="17" s="1"/>
  <c r="I649" i="17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J651" i="17"/>
  <c r="O651" i="17" s="1"/>
  <c r="K651" i="17"/>
  <c r="L651" i="17"/>
  <c r="M651" i="17" s="1"/>
  <c r="I652" i="17"/>
  <c r="J652" i="17"/>
  <c r="O652" i="17" s="1"/>
  <c r="K652" i="17"/>
  <c r="L652" i="17"/>
  <c r="M652" i="17" s="1"/>
  <c r="I653" i="17"/>
  <c r="J653" i="17"/>
  <c r="O653" i="17" s="1"/>
  <c r="K653" i="17"/>
  <c r="L653" i="17"/>
  <c r="M653" i="17" s="1"/>
  <c r="I654" i="17"/>
  <c r="J654" i="17"/>
  <c r="O654" i="17" s="1"/>
  <c r="K654" i="17"/>
  <c r="L654" i="17"/>
  <c r="M654" i="17" s="1"/>
  <c r="I655" i="17"/>
  <c r="J655" i="17"/>
  <c r="O655" i="17" s="1"/>
  <c r="K655" i="17"/>
  <c r="L655" i="17"/>
  <c r="M655" i="17" s="1"/>
  <c r="I656" i="17"/>
  <c r="J656" i="17"/>
  <c r="O656" i="17" s="1"/>
  <c r="K656" i="17"/>
  <c r="L656" i="17"/>
  <c r="M656" i="17" s="1"/>
  <c r="I657" i="17"/>
  <c r="J657" i="17"/>
  <c r="O657" i="17" s="1"/>
  <c r="K657" i="17"/>
  <c r="L657" i="17"/>
  <c r="M657" i="17" s="1"/>
  <c r="I658" i="17"/>
  <c r="J658" i="17"/>
  <c r="O658" i="17" s="1"/>
  <c r="K658" i="17"/>
  <c r="L658" i="17"/>
  <c r="M658" i="17" s="1"/>
  <c r="I659" i="17"/>
  <c r="J659" i="17"/>
  <c r="O659" i="17" s="1"/>
  <c r="K659" i="17"/>
  <c r="L659" i="17"/>
  <c r="M659" i="17" s="1"/>
  <c r="I660" i="17"/>
  <c r="J660" i="17"/>
  <c r="O660" i="17" s="1"/>
  <c r="K660" i="17"/>
  <c r="L660" i="17"/>
  <c r="M660" i="17" s="1"/>
  <c r="I661" i="17"/>
  <c r="J661" i="17"/>
  <c r="O661" i="17" s="1"/>
  <c r="K661" i="17"/>
  <c r="L661" i="17"/>
  <c r="M661" i="17" s="1"/>
  <c r="I662" i="17"/>
  <c r="J662" i="17"/>
  <c r="O662" i="17" s="1"/>
  <c r="K662" i="17"/>
  <c r="L662" i="17"/>
  <c r="M662" i="17" s="1"/>
  <c r="I663" i="17"/>
  <c r="J663" i="17"/>
  <c r="O663" i="17" s="1"/>
  <c r="K663" i="17"/>
  <c r="L663" i="17"/>
  <c r="M663" i="17" s="1"/>
  <c r="I664" i="17"/>
  <c r="J664" i="17"/>
  <c r="O664" i="17" s="1"/>
  <c r="K664" i="17"/>
  <c r="L664" i="17"/>
  <c r="M664" i="17" s="1"/>
  <c r="I665" i="17"/>
  <c r="J665" i="17"/>
  <c r="O665" i="17" s="1"/>
  <c r="K665" i="17"/>
  <c r="L665" i="17"/>
  <c r="M665" i="17" s="1"/>
  <c r="I666" i="17"/>
  <c r="J666" i="17"/>
  <c r="O666" i="17" s="1"/>
  <c r="K666" i="17"/>
  <c r="L666" i="17"/>
  <c r="M666" i="17" s="1"/>
  <c r="I667" i="17"/>
  <c r="J667" i="17"/>
  <c r="O667" i="17" s="1"/>
  <c r="K667" i="17"/>
  <c r="L667" i="17"/>
  <c r="M667" i="17" s="1"/>
  <c r="I668" i="17"/>
  <c r="J668" i="17"/>
  <c r="O668" i="17" s="1"/>
  <c r="K668" i="17"/>
  <c r="L668" i="17"/>
  <c r="M668" i="17" s="1"/>
  <c r="I669" i="17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J671" i="17"/>
  <c r="O671" i="17" s="1"/>
  <c r="K671" i="17"/>
  <c r="L671" i="17"/>
  <c r="M671" i="17" s="1"/>
  <c r="I672" i="17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J674" i="17"/>
  <c r="O674" i="17" s="1"/>
  <c r="K674" i="17"/>
  <c r="L674" i="17"/>
  <c r="M674" i="17" s="1"/>
  <c r="I675" i="17"/>
  <c r="J675" i="17"/>
  <c r="O675" i="17" s="1"/>
  <c r="K675" i="17"/>
  <c r="L675" i="17"/>
  <c r="M675" i="17" s="1"/>
  <c r="I676" i="17"/>
  <c r="J676" i="17"/>
  <c r="O676" i="17" s="1"/>
  <c r="K676" i="17"/>
  <c r="L676" i="17"/>
  <c r="M676" i="17" s="1"/>
  <c r="I677" i="17"/>
  <c r="J677" i="17"/>
  <c r="O677" i="17" s="1"/>
  <c r="K677" i="17"/>
  <c r="L677" i="17"/>
  <c r="M677" i="17" s="1"/>
  <c r="I678" i="17"/>
  <c r="J678" i="17"/>
  <c r="O678" i="17" s="1"/>
  <c r="K678" i="17"/>
  <c r="L678" i="17"/>
  <c r="M678" i="17" s="1"/>
  <c r="I679" i="17"/>
  <c r="J679" i="17"/>
  <c r="O679" i="17" s="1"/>
  <c r="K679" i="17"/>
  <c r="L679" i="17"/>
  <c r="M679" i="17" s="1"/>
  <c r="I680" i="17"/>
  <c r="J680" i="17"/>
  <c r="O680" i="17" s="1"/>
  <c r="K680" i="17"/>
  <c r="L680" i="17"/>
  <c r="M680" i="17" s="1"/>
  <c r="I681" i="17"/>
  <c r="J681" i="17"/>
  <c r="O681" i="17" s="1"/>
  <c r="K681" i="17"/>
  <c r="L681" i="17"/>
  <c r="M681" i="17" s="1"/>
  <c r="I682" i="17"/>
  <c r="J682" i="17"/>
  <c r="O682" i="17" s="1"/>
  <c r="K682" i="17"/>
  <c r="L682" i="17"/>
  <c r="M682" i="17" s="1"/>
  <c r="I683" i="17"/>
  <c r="J683" i="17"/>
  <c r="O683" i="17" s="1"/>
  <c r="K683" i="17"/>
  <c r="L683" i="17"/>
  <c r="M683" i="17" s="1"/>
  <c r="I684" i="17"/>
  <c r="J684" i="17"/>
  <c r="O684" i="17" s="1"/>
  <c r="K684" i="17"/>
  <c r="L684" i="17"/>
  <c r="M684" i="17" s="1"/>
  <c r="I685" i="17"/>
  <c r="J685" i="17"/>
  <c r="O685" i="17" s="1"/>
  <c r="K685" i="17"/>
  <c r="L685" i="17"/>
  <c r="M685" i="17" s="1"/>
  <c r="I686" i="17"/>
  <c r="J686" i="17"/>
  <c r="O686" i="17" s="1"/>
  <c r="K686" i="17"/>
  <c r="L686" i="17"/>
  <c r="M686" i="17" s="1"/>
  <c r="I687" i="17"/>
  <c r="J687" i="17"/>
  <c r="O687" i="17" s="1"/>
  <c r="K687" i="17"/>
  <c r="L687" i="17"/>
  <c r="M687" i="17" s="1"/>
  <c r="I688" i="17"/>
  <c r="J688" i="17"/>
  <c r="O688" i="17" s="1"/>
  <c r="K688" i="17"/>
  <c r="L688" i="17"/>
  <c r="M688" i="17" s="1"/>
  <c r="I689" i="17"/>
  <c r="J689" i="17"/>
  <c r="O689" i="17" s="1"/>
  <c r="K689" i="17"/>
  <c r="L689" i="17"/>
  <c r="M689" i="17" s="1"/>
  <c r="I690" i="17"/>
  <c r="J690" i="17"/>
  <c r="O690" i="17" s="1"/>
  <c r="K690" i="17"/>
  <c r="L690" i="17"/>
  <c r="M690" i="17" s="1"/>
  <c r="I691" i="17"/>
  <c r="J691" i="17"/>
  <c r="O691" i="17" s="1"/>
  <c r="K691" i="17"/>
  <c r="L691" i="17"/>
  <c r="M691" i="17" s="1"/>
  <c r="I692" i="17"/>
  <c r="J692" i="17"/>
  <c r="O692" i="17" s="1"/>
  <c r="K692" i="17"/>
  <c r="L692" i="17"/>
  <c r="M692" i="17" s="1"/>
  <c r="I693" i="17"/>
  <c r="J693" i="17"/>
  <c r="O693" i="17" s="1"/>
  <c r="K693" i="17"/>
  <c r="L693" i="17"/>
  <c r="M693" i="17" s="1"/>
  <c r="I694" i="17"/>
  <c r="J694" i="17"/>
  <c r="O694" i="17" s="1"/>
  <c r="K694" i="17"/>
  <c r="L694" i="17"/>
  <c r="M694" i="17" s="1"/>
  <c r="I695" i="17"/>
  <c r="J695" i="17"/>
  <c r="O695" i="17" s="1"/>
  <c r="K695" i="17"/>
  <c r="L695" i="17"/>
  <c r="M695" i="17" s="1"/>
  <c r="I696" i="17"/>
  <c r="J696" i="17"/>
  <c r="O696" i="17" s="1"/>
  <c r="K696" i="17"/>
  <c r="L696" i="17"/>
  <c r="M696" i="17" s="1"/>
  <c r="I697" i="17"/>
  <c r="J697" i="17"/>
  <c r="O697" i="17" s="1"/>
  <c r="K697" i="17"/>
  <c r="L697" i="17"/>
  <c r="M697" i="17" s="1"/>
  <c r="I698" i="17"/>
  <c r="J698" i="17"/>
  <c r="O698" i="17" s="1"/>
  <c r="K698" i="17"/>
  <c r="L698" i="17"/>
  <c r="M698" i="17" s="1"/>
  <c r="I699" i="17"/>
  <c r="J699" i="17"/>
  <c r="O699" i="17" s="1"/>
  <c r="K699" i="17"/>
  <c r="L699" i="17"/>
  <c r="M699" i="17" s="1"/>
  <c r="I700" i="17"/>
  <c r="J700" i="17"/>
  <c r="O700" i="17" s="1"/>
  <c r="K700" i="17"/>
  <c r="L700" i="17"/>
  <c r="M700" i="17" s="1"/>
  <c r="I701" i="17"/>
  <c r="J701" i="17"/>
  <c r="O701" i="17" s="1"/>
  <c r="K701" i="17"/>
  <c r="L701" i="17"/>
  <c r="M701" i="17" s="1"/>
  <c r="I702" i="17"/>
  <c r="J702" i="17"/>
  <c r="O702" i="17" s="1"/>
  <c r="K702" i="17"/>
  <c r="L702" i="17"/>
  <c r="M702" i="17" s="1"/>
  <c r="I703" i="17"/>
  <c r="J703" i="17"/>
  <c r="O703" i="17" s="1"/>
  <c r="K703" i="17"/>
  <c r="L703" i="17"/>
  <c r="M703" i="17" s="1"/>
  <c r="I704" i="17"/>
  <c r="J704" i="17"/>
  <c r="O704" i="17" s="1"/>
  <c r="K704" i="17"/>
  <c r="L704" i="17"/>
  <c r="M704" i="17" s="1"/>
  <c r="I705" i="17"/>
  <c r="J705" i="17"/>
  <c r="O705" i="17" s="1"/>
  <c r="K705" i="17"/>
  <c r="L705" i="17"/>
  <c r="M705" i="17" s="1"/>
  <c r="I706" i="17"/>
  <c r="J706" i="17"/>
  <c r="O706" i="17" s="1"/>
  <c r="K706" i="17"/>
  <c r="L706" i="17"/>
  <c r="M706" i="17" s="1"/>
  <c r="I707" i="17"/>
  <c r="J707" i="17"/>
  <c r="O707" i="17" s="1"/>
  <c r="K707" i="17"/>
  <c r="L707" i="17"/>
  <c r="M707" i="17" s="1"/>
  <c r="I708" i="17"/>
  <c r="J708" i="17"/>
  <c r="O708" i="17" s="1"/>
  <c r="K708" i="17"/>
  <c r="L708" i="17"/>
  <c r="M708" i="17" s="1"/>
  <c r="I709" i="17"/>
  <c r="J709" i="17"/>
  <c r="O709" i="17" s="1"/>
  <c r="K709" i="17"/>
  <c r="L709" i="17"/>
  <c r="M709" i="17" s="1"/>
  <c r="I710" i="17"/>
  <c r="J710" i="17"/>
  <c r="O710" i="17" s="1"/>
  <c r="K710" i="17"/>
  <c r="L710" i="17"/>
  <c r="M710" i="17" s="1"/>
  <c r="I711" i="17"/>
  <c r="J711" i="17"/>
  <c r="O711" i="17" s="1"/>
  <c r="K711" i="17"/>
  <c r="L711" i="17"/>
  <c r="M711" i="17" s="1"/>
  <c r="I712" i="17"/>
  <c r="J712" i="17"/>
  <c r="O712" i="17" s="1"/>
  <c r="K712" i="17"/>
  <c r="L712" i="17"/>
  <c r="M712" i="17" s="1"/>
  <c r="I713" i="17"/>
  <c r="J713" i="17"/>
  <c r="O713" i="17" s="1"/>
  <c r="K713" i="17"/>
  <c r="L713" i="17"/>
  <c r="M713" i="17" s="1"/>
  <c r="I714" i="17"/>
  <c r="J714" i="17"/>
  <c r="O714" i="17" s="1"/>
  <c r="K714" i="17"/>
  <c r="L714" i="17"/>
  <c r="M714" i="17" s="1"/>
  <c r="I715" i="17"/>
  <c r="J715" i="17"/>
  <c r="O715" i="17" s="1"/>
  <c r="K715" i="17"/>
  <c r="L715" i="17"/>
  <c r="M715" i="17" s="1"/>
  <c r="I716" i="17"/>
  <c r="J716" i="17"/>
  <c r="O716" i="17" s="1"/>
  <c r="K716" i="17"/>
  <c r="L716" i="17"/>
  <c r="M716" i="17" s="1"/>
  <c r="I717" i="17"/>
  <c r="J717" i="17"/>
  <c r="O717" i="17" s="1"/>
  <c r="K717" i="17"/>
  <c r="L717" i="17"/>
  <c r="M717" i="17" s="1"/>
  <c r="I718" i="17"/>
  <c r="J718" i="17"/>
  <c r="O718" i="17" s="1"/>
  <c r="K718" i="17"/>
  <c r="L718" i="17"/>
  <c r="M718" i="17" s="1"/>
  <c r="I719" i="17"/>
  <c r="J719" i="17"/>
  <c r="O719" i="17" s="1"/>
  <c r="K719" i="17"/>
  <c r="L719" i="17"/>
  <c r="M719" i="17" s="1"/>
  <c r="I720" i="17"/>
  <c r="J720" i="17"/>
  <c r="O720" i="17" s="1"/>
  <c r="K720" i="17"/>
  <c r="L720" i="17"/>
  <c r="M720" i="17" s="1"/>
  <c r="I721" i="17"/>
  <c r="J721" i="17"/>
  <c r="O721" i="17" s="1"/>
  <c r="K721" i="17"/>
  <c r="L721" i="17"/>
  <c r="M721" i="17" s="1"/>
  <c r="I722" i="17"/>
  <c r="J722" i="17"/>
  <c r="O722" i="17" s="1"/>
  <c r="K722" i="17"/>
  <c r="L722" i="17"/>
  <c r="M722" i="17" s="1"/>
  <c r="I723" i="17"/>
  <c r="J723" i="17"/>
  <c r="O723" i="17" s="1"/>
  <c r="K723" i="17"/>
  <c r="L723" i="17"/>
  <c r="M723" i="17" s="1"/>
  <c r="I724" i="17"/>
  <c r="J724" i="17"/>
  <c r="O724" i="17" s="1"/>
  <c r="K724" i="17"/>
  <c r="L724" i="17"/>
  <c r="M724" i="17" s="1"/>
  <c r="I725" i="17"/>
  <c r="J725" i="17"/>
  <c r="O725" i="17" s="1"/>
  <c r="K725" i="17"/>
  <c r="L725" i="17"/>
  <c r="M725" i="17" s="1"/>
  <c r="I726" i="17"/>
  <c r="J726" i="17"/>
  <c r="O726" i="17" s="1"/>
  <c r="K726" i="17"/>
  <c r="L726" i="17"/>
  <c r="M726" i="17" s="1"/>
  <c r="I727" i="17"/>
  <c r="J727" i="17"/>
  <c r="O727" i="17" s="1"/>
  <c r="K727" i="17"/>
  <c r="L727" i="17"/>
  <c r="M727" i="17" s="1"/>
  <c r="I728" i="17"/>
  <c r="J728" i="17"/>
  <c r="O728" i="17" s="1"/>
  <c r="K728" i="17"/>
  <c r="L728" i="17"/>
  <c r="M728" i="17" s="1"/>
  <c r="I729" i="17"/>
  <c r="J729" i="17"/>
  <c r="O729" i="17" s="1"/>
  <c r="K729" i="17"/>
  <c r="L729" i="17"/>
  <c r="M729" i="17" s="1"/>
  <c r="I730" i="17"/>
  <c r="J730" i="17"/>
  <c r="O730" i="17" s="1"/>
  <c r="K730" i="17"/>
  <c r="L730" i="17"/>
  <c r="M730" i="17" s="1"/>
  <c r="I731" i="17"/>
  <c r="J731" i="17"/>
  <c r="O731" i="17" s="1"/>
  <c r="K731" i="17"/>
  <c r="L731" i="17"/>
  <c r="M731" i="17" s="1"/>
  <c r="I732" i="17"/>
  <c r="J732" i="17"/>
  <c r="O732" i="17" s="1"/>
  <c r="K732" i="17"/>
  <c r="L732" i="17"/>
  <c r="M732" i="17" s="1"/>
  <c r="I733" i="17"/>
  <c r="J733" i="17"/>
  <c r="O733" i="17" s="1"/>
  <c r="K733" i="17"/>
  <c r="L733" i="17"/>
  <c r="M733" i="17" s="1"/>
  <c r="I734" i="17"/>
  <c r="J734" i="17"/>
  <c r="O734" i="17" s="1"/>
  <c r="K734" i="17"/>
  <c r="L734" i="17"/>
  <c r="M734" i="17" s="1"/>
  <c r="I735" i="17"/>
  <c r="J735" i="17"/>
  <c r="O735" i="17" s="1"/>
  <c r="K735" i="17"/>
  <c r="L735" i="17"/>
  <c r="M735" i="17" s="1"/>
  <c r="I736" i="17"/>
  <c r="J736" i="17"/>
  <c r="O736" i="17" s="1"/>
  <c r="K736" i="17"/>
  <c r="L736" i="17"/>
  <c r="M736" i="17" s="1"/>
  <c r="I737" i="17"/>
  <c r="J737" i="17"/>
  <c r="O737" i="17" s="1"/>
  <c r="K737" i="17"/>
  <c r="L737" i="17"/>
  <c r="M737" i="17" s="1"/>
  <c r="I738" i="17"/>
  <c r="J738" i="17"/>
  <c r="O738" i="17" s="1"/>
  <c r="K738" i="17"/>
  <c r="L738" i="17"/>
  <c r="M738" i="17" s="1"/>
  <c r="I739" i="17"/>
  <c r="J739" i="17"/>
  <c r="O739" i="17" s="1"/>
  <c r="K739" i="17"/>
  <c r="L739" i="17"/>
  <c r="M739" i="17" s="1"/>
  <c r="I740" i="17"/>
  <c r="J740" i="17"/>
  <c r="O740" i="17" s="1"/>
  <c r="K740" i="17"/>
  <c r="L740" i="17"/>
  <c r="M740" i="17" s="1"/>
  <c r="I741" i="17"/>
  <c r="J741" i="17"/>
  <c r="O741" i="17" s="1"/>
  <c r="K741" i="17"/>
  <c r="L741" i="17"/>
  <c r="M741" i="17" s="1"/>
  <c r="I742" i="17"/>
  <c r="J742" i="17"/>
  <c r="O742" i="17" s="1"/>
  <c r="K742" i="17"/>
  <c r="L742" i="17"/>
  <c r="M742" i="17" s="1"/>
  <c r="I743" i="17"/>
  <c r="J743" i="17"/>
  <c r="O743" i="17" s="1"/>
  <c r="K743" i="17"/>
  <c r="L743" i="17"/>
  <c r="M743" i="17" s="1"/>
  <c r="I744" i="17"/>
  <c r="J744" i="17"/>
  <c r="O744" i="17" s="1"/>
  <c r="K744" i="17"/>
  <c r="L744" i="17"/>
  <c r="M744" i="17" s="1"/>
  <c r="I745" i="17"/>
  <c r="J745" i="17"/>
  <c r="O745" i="17" s="1"/>
  <c r="K745" i="17"/>
  <c r="L745" i="17"/>
  <c r="M745" i="17" s="1"/>
  <c r="I746" i="17"/>
  <c r="J746" i="17"/>
  <c r="O746" i="17" s="1"/>
  <c r="K746" i="17"/>
  <c r="L746" i="17"/>
  <c r="M746" i="17" s="1"/>
  <c r="I747" i="17"/>
  <c r="J747" i="17"/>
  <c r="O747" i="17" s="1"/>
  <c r="K747" i="17"/>
  <c r="L747" i="17"/>
  <c r="M747" i="17" s="1"/>
  <c r="I748" i="17"/>
  <c r="J748" i="17"/>
  <c r="O748" i="17" s="1"/>
  <c r="K748" i="17"/>
  <c r="L748" i="17"/>
  <c r="M748" i="17" s="1"/>
  <c r="I749" i="17"/>
  <c r="J749" i="17"/>
  <c r="O749" i="17" s="1"/>
  <c r="K749" i="17"/>
  <c r="L749" i="17"/>
  <c r="M749" i="17" s="1"/>
  <c r="I750" i="17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J752" i="17"/>
  <c r="O752" i="17" s="1"/>
  <c r="K752" i="17"/>
  <c r="L752" i="17"/>
  <c r="M752" i="17" s="1"/>
  <c r="I753" i="17"/>
  <c r="J753" i="17"/>
  <c r="O753" i="17" s="1"/>
  <c r="K753" i="17"/>
  <c r="L753" i="17"/>
  <c r="M753" i="17" s="1"/>
  <c r="I754" i="17"/>
  <c r="J754" i="17"/>
  <c r="O754" i="17" s="1"/>
  <c r="K754" i="17"/>
  <c r="L754" i="17"/>
  <c r="M754" i="17" s="1"/>
  <c r="I755" i="17"/>
  <c r="J755" i="17"/>
  <c r="O755" i="17" s="1"/>
  <c r="K755" i="17"/>
  <c r="L755" i="17"/>
  <c r="M755" i="17" s="1"/>
  <c r="I756" i="17"/>
  <c r="J756" i="17"/>
  <c r="O756" i="17" s="1"/>
  <c r="K756" i="17"/>
  <c r="L756" i="17"/>
  <c r="M756" i="17" s="1"/>
  <c r="I757" i="17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J759" i="17"/>
  <c r="O759" i="17" s="1"/>
  <c r="K759" i="17"/>
  <c r="L759" i="17"/>
  <c r="M759" i="17" s="1"/>
  <c r="I760" i="17"/>
  <c r="J760" i="17"/>
  <c r="O760" i="17" s="1"/>
  <c r="K760" i="17"/>
  <c r="L760" i="17"/>
  <c r="M760" i="17" s="1"/>
  <c r="I761" i="17"/>
  <c r="J761" i="17"/>
  <c r="O761" i="17" s="1"/>
  <c r="K761" i="17"/>
  <c r="L761" i="17"/>
  <c r="M761" i="17" s="1"/>
  <c r="I762" i="17"/>
  <c r="J762" i="17"/>
  <c r="O762" i="17" s="1"/>
  <c r="K762" i="17"/>
  <c r="L762" i="17"/>
  <c r="M762" i="17" s="1"/>
  <c r="I763" i="17"/>
  <c r="J763" i="17"/>
  <c r="O763" i="17" s="1"/>
  <c r="K763" i="17"/>
  <c r="L763" i="17"/>
  <c r="M763" i="17" s="1"/>
  <c r="I764" i="17"/>
  <c r="J764" i="17"/>
  <c r="O764" i="17" s="1"/>
  <c r="K764" i="17"/>
  <c r="L764" i="17"/>
  <c r="M764" i="17" s="1"/>
  <c r="I765" i="17"/>
  <c r="J765" i="17"/>
  <c r="O765" i="17" s="1"/>
  <c r="K765" i="17"/>
  <c r="L765" i="17"/>
  <c r="M765" i="17" s="1"/>
  <c r="I766" i="17"/>
  <c r="J766" i="17"/>
  <c r="O766" i="17" s="1"/>
  <c r="K766" i="17"/>
  <c r="L766" i="17"/>
  <c r="M766" i="17" s="1"/>
  <c r="I767" i="17"/>
  <c r="J767" i="17"/>
  <c r="O767" i="17" s="1"/>
  <c r="K767" i="17"/>
  <c r="L767" i="17"/>
  <c r="M767" i="17" s="1"/>
  <c r="I768" i="17"/>
  <c r="J768" i="17"/>
  <c r="O768" i="17" s="1"/>
  <c r="K768" i="17"/>
  <c r="L768" i="17"/>
  <c r="M768" i="17" s="1"/>
  <c r="I769" i="17"/>
  <c r="J769" i="17"/>
  <c r="O769" i="17" s="1"/>
  <c r="K769" i="17"/>
  <c r="L769" i="17"/>
  <c r="M769" i="17" s="1"/>
  <c r="I770" i="17"/>
  <c r="J770" i="17"/>
  <c r="O770" i="17" s="1"/>
  <c r="K770" i="17"/>
  <c r="L770" i="17"/>
  <c r="M770" i="17" s="1"/>
  <c r="I771" i="17"/>
  <c r="J771" i="17"/>
  <c r="O771" i="17" s="1"/>
  <c r="K771" i="17"/>
  <c r="L771" i="17"/>
  <c r="M771" i="17" s="1"/>
  <c r="I772" i="17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J774" i="17"/>
  <c r="O774" i="17" s="1"/>
  <c r="K774" i="17"/>
  <c r="L774" i="17"/>
  <c r="M774" i="17" s="1"/>
  <c r="I775" i="17"/>
  <c r="J775" i="17"/>
  <c r="O775" i="17" s="1"/>
  <c r="K775" i="17"/>
  <c r="L775" i="17"/>
  <c r="M775" i="17" s="1"/>
  <c r="I776" i="17"/>
  <c r="J776" i="17"/>
  <c r="O776" i="17" s="1"/>
  <c r="K776" i="17"/>
  <c r="L776" i="17"/>
  <c r="M776" i="17" s="1"/>
  <c r="I777" i="17"/>
  <c r="J777" i="17"/>
  <c r="O777" i="17" s="1"/>
  <c r="K777" i="17"/>
  <c r="L777" i="17"/>
  <c r="M777" i="17" s="1"/>
  <c r="I778" i="17"/>
  <c r="J778" i="17"/>
  <c r="O778" i="17" s="1"/>
  <c r="K778" i="17"/>
  <c r="L778" i="17"/>
  <c r="M778" i="17" s="1"/>
  <c r="I779" i="17"/>
  <c r="J779" i="17"/>
  <c r="O779" i="17" s="1"/>
  <c r="K779" i="17"/>
  <c r="L779" i="17"/>
  <c r="M779" i="17" s="1"/>
  <c r="I780" i="17"/>
  <c r="J780" i="17"/>
  <c r="O780" i="17" s="1"/>
  <c r="K780" i="17"/>
  <c r="L780" i="17"/>
  <c r="M780" i="17" s="1"/>
  <c r="I781" i="17"/>
  <c r="J781" i="17"/>
  <c r="O781" i="17" s="1"/>
  <c r="K781" i="17"/>
  <c r="L781" i="17"/>
  <c r="M781" i="17" s="1"/>
  <c r="I782" i="17"/>
  <c r="J782" i="17"/>
  <c r="O782" i="17" s="1"/>
  <c r="K782" i="17"/>
  <c r="L782" i="17"/>
  <c r="M782" i="17" s="1"/>
  <c r="I783" i="17"/>
  <c r="J783" i="17"/>
  <c r="O783" i="17" s="1"/>
  <c r="K783" i="17"/>
  <c r="L783" i="17"/>
  <c r="M783" i="17" s="1"/>
  <c r="I784" i="17"/>
  <c r="J784" i="17"/>
  <c r="O784" i="17" s="1"/>
  <c r="K784" i="17"/>
  <c r="L784" i="17"/>
  <c r="M784" i="17" s="1"/>
  <c r="I785" i="17"/>
  <c r="J785" i="17"/>
  <c r="O785" i="17" s="1"/>
  <c r="K785" i="17"/>
  <c r="L785" i="17"/>
  <c r="M785" i="17" s="1"/>
  <c r="I786" i="17"/>
  <c r="J786" i="17"/>
  <c r="O786" i="17" s="1"/>
  <c r="K786" i="17"/>
  <c r="L786" i="17"/>
  <c r="M786" i="17" s="1"/>
  <c r="I787" i="17"/>
  <c r="J787" i="17"/>
  <c r="O787" i="17" s="1"/>
  <c r="K787" i="17"/>
  <c r="L787" i="17"/>
  <c r="M787" i="17" s="1"/>
  <c r="I788" i="17"/>
  <c r="J788" i="17"/>
  <c r="O788" i="17" s="1"/>
  <c r="K788" i="17"/>
  <c r="L788" i="17"/>
  <c r="M788" i="17" s="1"/>
  <c r="I789" i="17"/>
  <c r="J789" i="17"/>
  <c r="O789" i="17" s="1"/>
  <c r="K789" i="17"/>
  <c r="L789" i="17"/>
  <c r="M789" i="17" s="1"/>
  <c r="I790" i="17"/>
  <c r="J790" i="17"/>
  <c r="O790" i="17" s="1"/>
  <c r="K790" i="17"/>
  <c r="L790" i="17"/>
  <c r="M790" i="17" s="1"/>
  <c r="I791" i="17"/>
  <c r="J791" i="17"/>
  <c r="O791" i="17" s="1"/>
  <c r="K791" i="17"/>
  <c r="L791" i="17"/>
  <c r="M791" i="17" s="1"/>
  <c r="I792" i="17"/>
  <c r="J792" i="17"/>
  <c r="O792" i="17" s="1"/>
  <c r="K792" i="17"/>
  <c r="L792" i="17"/>
  <c r="M792" i="17" s="1"/>
  <c r="I793" i="17"/>
  <c r="J793" i="17"/>
  <c r="O793" i="17" s="1"/>
  <c r="K793" i="17"/>
  <c r="L793" i="17"/>
  <c r="M793" i="17" s="1"/>
  <c r="I794" i="17"/>
  <c r="J794" i="17"/>
  <c r="O794" i="17" s="1"/>
  <c r="K794" i="17"/>
  <c r="L794" i="17"/>
  <c r="M794" i="17" s="1"/>
  <c r="I795" i="17"/>
  <c r="J795" i="17"/>
  <c r="O795" i="17" s="1"/>
  <c r="K795" i="17"/>
  <c r="L795" i="17"/>
  <c r="M795" i="17" s="1"/>
  <c r="I796" i="17"/>
  <c r="J796" i="17"/>
  <c r="O796" i="17" s="1"/>
  <c r="K796" i="17"/>
  <c r="L796" i="17"/>
  <c r="M796" i="17" s="1"/>
  <c r="I797" i="17"/>
  <c r="J797" i="17"/>
  <c r="O797" i="17" s="1"/>
  <c r="K797" i="17"/>
  <c r="L797" i="17"/>
  <c r="M797" i="17" s="1"/>
  <c r="I798" i="17"/>
  <c r="J798" i="17"/>
  <c r="O798" i="17" s="1"/>
  <c r="K798" i="17"/>
  <c r="L798" i="17"/>
  <c r="M798" i="17" s="1"/>
  <c r="I799" i="17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J801" i="17"/>
  <c r="O801" i="17" s="1"/>
  <c r="K801" i="17"/>
  <c r="L801" i="17"/>
  <c r="M801" i="17" s="1"/>
  <c r="I802" i="17"/>
  <c r="J802" i="17"/>
  <c r="O802" i="17" s="1"/>
  <c r="K802" i="17"/>
  <c r="L802" i="17"/>
  <c r="M802" i="17" s="1"/>
  <c r="I803" i="17"/>
  <c r="J803" i="17"/>
  <c r="O803" i="17" s="1"/>
  <c r="K803" i="17"/>
  <c r="L803" i="17"/>
  <c r="M803" i="17" s="1"/>
  <c r="I804" i="17"/>
  <c r="J804" i="17"/>
  <c r="O804" i="17" s="1"/>
  <c r="K804" i="17"/>
  <c r="L804" i="17"/>
  <c r="M804" i="17" s="1"/>
  <c r="I805" i="17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J807" i="17"/>
  <c r="O807" i="17" s="1"/>
  <c r="K807" i="17"/>
  <c r="L807" i="17"/>
  <c r="M807" i="17" s="1"/>
  <c r="I808" i="17"/>
  <c r="J808" i="17"/>
  <c r="O808" i="17" s="1"/>
  <c r="K808" i="17"/>
  <c r="L808" i="17"/>
  <c r="M808" i="17" s="1"/>
  <c r="I809" i="17"/>
  <c r="J809" i="17"/>
  <c r="O809" i="17" s="1"/>
  <c r="K809" i="17"/>
  <c r="L809" i="17"/>
  <c r="M809" i="17" s="1"/>
  <c r="I810" i="17"/>
  <c r="J810" i="17"/>
  <c r="O810" i="17" s="1"/>
  <c r="K810" i="17"/>
  <c r="L810" i="17"/>
  <c r="M810" i="17" s="1"/>
  <c r="I811" i="17"/>
  <c r="J811" i="17"/>
  <c r="O811" i="17" s="1"/>
  <c r="K811" i="17"/>
  <c r="L811" i="17"/>
  <c r="M811" i="17" s="1"/>
  <c r="I812" i="17"/>
  <c r="J812" i="17"/>
  <c r="O812" i="17" s="1"/>
  <c r="K812" i="17"/>
  <c r="L812" i="17"/>
  <c r="M812" i="17" s="1"/>
  <c r="I813" i="17"/>
  <c r="J813" i="17"/>
  <c r="O813" i="17" s="1"/>
  <c r="K813" i="17"/>
  <c r="L813" i="17"/>
  <c r="M813" i="17" s="1"/>
  <c r="I814" i="17"/>
  <c r="J814" i="17"/>
  <c r="O814" i="17" s="1"/>
  <c r="K814" i="17"/>
  <c r="L814" i="17"/>
  <c r="M814" i="17" s="1"/>
  <c r="I815" i="17"/>
  <c r="J815" i="17"/>
  <c r="O815" i="17" s="1"/>
  <c r="K815" i="17"/>
  <c r="L815" i="17"/>
  <c r="M815" i="17" s="1"/>
  <c r="I816" i="17"/>
  <c r="J816" i="17"/>
  <c r="O816" i="17" s="1"/>
  <c r="K816" i="17"/>
  <c r="L816" i="17"/>
  <c r="M816" i="17" s="1"/>
  <c r="I817" i="17"/>
  <c r="J817" i="17"/>
  <c r="O817" i="17" s="1"/>
  <c r="K817" i="17"/>
  <c r="L817" i="17"/>
  <c r="M817" i="17" s="1"/>
  <c r="I818" i="17"/>
  <c r="J818" i="17"/>
  <c r="O818" i="17" s="1"/>
  <c r="K818" i="17"/>
  <c r="L818" i="17"/>
  <c r="M818" i="17" s="1"/>
  <c r="I819" i="17"/>
  <c r="J819" i="17"/>
  <c r="O819" i="17" s="1"/>
  <c r="K819" i="17"/>
  <c r="L819" i="17"/>
  <c r="M819" i="17" s="1"/>
  <c r="I820" i="17"/>
  <c r="J820" i="17"/>
  <c r="O820" i="17" s="1"/>
  <c r="K820" i="17"/>
  <c r="L820" i="17"/>
  <c r="M820" i="17" s="1"/>
  <c r="I821" i="17"/>
  <c r="J821" i="17"/>
  <c r="O821" i="17" s="1"/>
  <c r="K821" i="17"/>
  <c r="L821" i="17"/>
  <c r="M821" i="17" s="1"/>
  <c r="I822" i="17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J824" i="17"/>
  <c r="O824" i="17" s="1"/>
  <c r="K824" i="17"/>
  <c r="L824" i="17"/>
  <c r="M824" i="17" s="1"/>
  <c r="I825" i="17"/>
  <c r="J825" i="17"/>
  <c r="O825" i="17" s="1"/>
  <c r="K825" i="17"/>
  <c r="L825" i="17"/>
  <c r="M825" i="17" s="1"/>
  <c r="I826" i="17"/>
  <c r="J826" i="17"/>
  <c r="O826" i="17" s="1"/>
  <c r="K826" i="17"/>
  <c r="L826" i="17"/>
  <c r="M826" i="17" s="1"/>
  <c r="I827" i="17"/>
  <c r="J827" i="17"/>
  <c r="O827" i="17" s="1"/>
  <c r="K827" i="17"/>
  <c r="L827" i="17"/>
  <c r="M827" i="17" s="1"/>
  <c r="I828" i="17"/>
  <c r="J828" i="17"/>
  <c r="O828" i="17" s="1"/>
  <c r="K828" i="17"/>
  <c r="L828" i="17"/>
  <c r="M828" i="17" s="1"/>
  <c r="I829" i="17"/>
  <c r="J829" i="17"/>
  <c r="O829" i="17" s="1"/>
  <c r="K829" i="17"/>
  <c r="L829" i="17"/>
  <c r="M829" i="17" s="1"/>
  <c r="I830" i="17"/>
  <c r="J830" i="17"/>
  <c r="O830" i="17" s="1"/>
  <c r="K830" i="17"/>
  <c r="L830" i="17"/>
  <c r="M830" i="17" s="1"/>
  <c r="I831" i="17"/>
  <c r="J831" i="17"/>
  <c r="O831" i="17" s="1"/>
  <c r="K831" i="17"/>
  <c r="L831" i="17"/>
  <c r="M831" i="17" s="1"/>
  <c r="I832" i="17"/>
  <c r="J832" i="17"/>
  <c r="O832" i="17" s="1"/>
  <c r="K832" i="17"/>
  <c r="L832" i="17"/>
  <c r="M832" i="17" s="1"/>
  <c r="I833" i="17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J835" i="17"/>
  <c r="O835" i="17" s="1"/>
  <c r="K835" i="17"/>
  <c r="L835" i="17"/>
  <c r="M835" i="17" s="1"/>
  <c r="I836" i="17"/>
  <c r="J836" i="17"/>
  <c r="O836" i="17" s="1"/>
  <c r="K836" i="17"/>
  <c r="L836" i="17"/>
  <c r="M836" i="17" s="1"/>
  <c r="I837" i="17"/>
  <c r="J837" i="17"/>
  <c r="O837" i="17" s="1"/>
  <c r="K837" i="17"/>
  <c r="L837" i="17"/>
  <c r="M837" i="17" s="1"/>
  <c r="I838" i="17"/>
  <c r="J838" i="17"/>
  <c r="O838" i="17" s="1"/>
  <c r="K838" i="17"/>
  <c r="L838" i="17"/>
  <c r="M838" i="17" s="1"/>
  <c r="I839" i="17"/>
  <c r="J839" i="17"/>
  <c r="O839" i="17" s="1"/>
  <c r="K839" i="17"/>
  <c r="L839" i="17"/>
  <c r="M839" i="17" s="1"/>
  <c r="I840" i="17"/>
  <c r="J840" i="17"/>
  <c r="O840" i="17" s="1"/>
  <c r="K840" i="17"/>
  <c r="L840" i="17"/>
  <c r="M840" i="17" s="1"/>
  <c r="I841" i="17"/>
  <c r="J841" i="17"/>
  <c r="O841" i="17" s="1"/>
  <c r="K841" i="17"/>
  <c r="L841" i="17"/>
  <c r="M841" i="17" s="1"/>
  <c r="I842" i="17"/>
  <c r="J842" i="17"/>
  <c r="O842" i="17" s="1"/>
  <c r="K842" i="17"/>
  <c r="L842" i="17"/>
  <c r="M842" i="17" s="1"/>
  <c r="I843" i="17"/>
  <c r="J843" i="17"/>
  <c r="O843" i="17" s="1"/>
  <c r="K843" i="17"/>
  <c r="L843" i="17"/>
  <c r="M843" i="17" s="1"/>
  <c r="I844" i="17"/>
  <c r="J844" i="17"/>
  <c r="O844" i="17" s="1"/>
  <c r="K844" i="17"/>
  <c r="L844" i="17"/>
  <c r="M844" i="17" s="1"/>
  <c r="I845" i="17"/>
  <c r="J845" i="17"/>
  <c r="O845" i="17" s="1"/>
  <c r="K845" i="17"/>
  <c r="L845" i="17"/>
  <c r="M845" i="17" s="1"/>
  <c r="I846" i="17"/>
  <c r="J846" i="17"/>
  <c r="O846" i="17" s="1"/>
  <c r="K846" i="17"/>
  <c r="L846" i="17"/>
  <c r="M846" i="17" s="1"/>
  <c r="I847" i="17"/>
  <c r="J847" i="17"/>
  <c r="O847" i="17" s="1"/>
  <c r="K847" i="17"/>
  <c r="L847" i="17"/>
  <c r="M847" i="17" s="1"/>
  <c r="I848" i="17"/>
  <c r="J848" i="17"/>
  <c r="O848" i="17" s="1"/>
  <c r="K848" i="17"/>
  <c r="L848" i="17"/>
  <c r="M848" i="17" s="1"/>
  <c r="I849" i="17"/>
  <c r="J849" i="17"/>
  <c r="O849" i="17" s="1"/>
  <c r="K849" i="17"/>
  <c r="L849" i="17"/>
  <c r="M849" i="17" s="1"/>
  <c r="I850" i="17"/>
  <c r="J850" i="17"/>
  <c r="O850" i="17" s="1"/>
  <c r="K850" i="17"/>
  <c r="L850" i="17"/>
  <c r="M850" i="17" s="1"/>
  <c r="I851" i="17"/>
  <c r="J851" i="17"/>
  <c r="O851" i="17" s="1"/>
  <c r="K851" i="17"/>
  <c r="L851" i="17"/>
  <c r="M851" i="17" s="1"/>
  <c r="I852" i="17"/>
  <c r="J852" i="17"/>
  <c r="O852" i="17" s="1"/>
  <c r="K852" i="17"/>
  <c r="L852" i="17"/>
  <c r="M852" i="17" s="1"/>
  <c r="I853" i="17"/>
  <c r="J853" i="17"/>
  <c r="O853" i="17" s="1"/>
  <c r="K853" i="17"/>
  <c r="L853" i="17"/>
  <c r="M853" i="17" s="1"/>
  <c r="I854" i="17"/>
  <c r="J854" i="17"/>
  <c r="O854" i="17" s="1"/>
  <c r="K854" i="17"/>
  <c r="L854" i="17"/>
  <c r="M854" i="17" s="1"/>
  <c r="I855" i="17"/>
  <c r="J855" i="17"/>
  <c r="O855" i="17" s="1"/>
  <c r="K855" i="17"/>
  <c r="L855" i="17"/>
  <c r="M855" i="17" s="1"/>
  <c r="I856" i="17"/>
  <c r="J856" i="17"/>
  <c r="O856" i="17" s="1"/>
  <c r="K856" i="17"/>
  <c r="L856" i="17"/>
  <c r="M856" i="17" s="1"/>
  <c r="I857" i="17"/>
  <c r="J857" i="17"/>
  <c r="O857" i="17" s="1"/>
  <c r="K857" i="17"/>
  <c r="L857" i="17"/>
  <c r="M857" i="17" s="1"/>
  <c r="I858" i="17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J860" i="17"/>
  <c r="O860" i="17" s="1"/>
  <c r="K860" i="17"/>
  <c r="L860" i="17"/>
  <c r="M860" i="17" s="1"/>
  <c r="I861" i="17"/>
  <c r="J861" i="17"/>
  <c r="O861" i="17" s="1"/>
  <c r="K861" i="17"/>
  <c r="L861" i="17"/>
  <c r="M861" i="17" s="1"/>
  <c r="I862" i="17"/>
  <c r="J862" i="17"/>
  <c r="O862" i="17" s="1"/>
  <c r="K862" i="17"/>
  <c r="L862" i="17"/>
  <c r="M862" i="17" s="1"/>
  <c r="I863" i="17"/>
  <c r="J863" i="17"/>
  <c r="O863" i="17" s="1"/>
  <c r="K863" i="17"/>
  <c r="L863" i="17"/>
  <c r="M863" i="17" s="1"/>
  <c r="I864" i="17"/>
  <c r="J864" i="17"/>
  <c r="O864" i="17" s="1"/>
  <c r="K864" i="17"/>
  <c r="L864" i="17"/>
  <c r="M864" i="17" s="1"/>
  <c r="I865" i="17"/>
  <c r="J865" i="17"/>
  <c r="O865" i="17" s="1"/>
  <c r="K865" i="17"/>
  <c r="L865" i="17"/>
  <c r="M865" i="17" s="1"/>
  <c r="I866" i="17"/>
  <c r="J866" i="17"/>
  <c r="O866" i="17" s="1"/>
  <c r="K866" i="17"/>
  <c r="L866" i="17"/>
  <c r="M866" i="17" s="1"/>
  <c r="I867" i="17"/>
  <c r="J867" i="17"/>
  <c r="O867" i="17" s="1"/>
  <c r="K867" i="17"/>
  <c r="L867" i="17"/>
  <c r="M867" i="17" s="1"/>
  <c r="I868" i="17"/>
  <c r="J868" i="17"/>
  <c r="O868" i="17" s="1"/>
  <c r="K868" i="17"/>
  <c r="L868" i="17"/>
  <c r="M868" i="17" s="1"/>
  <c r="I869" i="17"/>
  <c r="J869" i="17"/>
  <c r="O869" i="17" s="1"/>
  <c r="K869" i="17"/>
  <c r="L869" i="17"/>
  <c r="M869" i="17" s="1"/>
  <c r="I870" i="17"/>
  <c r="J870" i="17"/>
  <c r="O870" i="17" s="1"/>
  <c r="K870" i="17"/>
  <c r="L870" i="17"/>
  <c r="M870" i="17" s="1"/>
  <c r="I871" i="17"/>
  <c r="J871" i="17"/>
  <c r="O871" i="17" s="1"/>
  <c r="K871" i="17"/>
  <c r="L871" i="17"/>
  <c r="M871" i="17" s="1"/>
  <c r="I872" i="17"/>
  <c r="J872" i="17"/>
  <c r="O872" i="17" s="1"/>
  <c r="K872" i="17"/>
  <c r="L872" i="17"/>
  <c r="M872" i="17" s="1"/>
  <c r="I873" i="17"/>
  <c r="J873" i="17"/>
  <c r="O873" i="17" s="1"/>
  <c r="K873" i="17"/>
  <c r="L873" i="17"/>
  <c r="M873" i="17" s="1"/>
  <c r="I874" i="17"/>
  <c r="J874" i="17"/>
  <c r="O874" i="17" s="1"/>
  <c r="K874" i="17"/>
  <c r="L874" i="17"/>
  <c r="M874" i="17" s="1"/>
  <c r="I875" i="17"/>
  <c r="J875" i="17"/>
  <c r="O875" i="17" s="1"/>
  <c r="K875" i="17"/>
  <c r="L875" i="17"/>
  <c r="M875" i="17" s="1"/>
  <c r="I876" i="17"/>
  <c r="J876" i="17"/>
  <c r="O876" i="17" s="1"/>
  <c r="K876" i="17"/>
  <c r="L876" i="17"/>
  <c r="M876" i="17" s="1"/>
  <c r="I877" i="17"/>
  <c r="J877" i="17"/>
  <c r="O877" i="17" s="1"/>
  <c r="K877" i="17"/>
  <c r="L877" i="17"/>
  <c r="M877" i="17" s="1"/>
  <c r="I878" i="17"/>
  <c r="J878" i="17"/>
  <c r="O878" i="17" s="1"/>
  <c r="K878" i="17"/>
  <c r="L878" i="17"/>
  <c r="M878" i="17" s="1"/>
  <c r="I879" i="17"/>
  <c r="J879" i="17"/>
  <c r="O879" i="17" s="1"/>
  <c r="K879" i="17"/>
  <c r="L879" i="17"/>
  <c r="M879" i="17" s="1"/>
  <c r="I880" i="17"/>
  <c r="J880" i="17"/>
  <c r="O880" i="17" s="1"/>
  <c r="K880" i="17"/>
  <c r="L880" i="17"/>
  <c r="M880" i="17" s="1"/>
  <c r="I881" i="17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J883" i="17"/>
  <c r="O883" i="17" s="1"/>
  <c r="K883" i="17"/>
  <c r="L883" i="17"/>
  <c r="M883" i="17" s="1"/>
  <c r="I884" i="17"/>
  <c r="J884" i="17"/>
  <c r="O884" i="17" s="1"/>
  <c r="K884" i="17"/>
  <c r="L884" i="17"/>
  <c r="M884" i="17" s="1"/>
  <c r="I885" i="17"/>
  <c r="J885" i="17"/>
  <c r="O885" i="17" s="1"/>
  <c r="K885" i="17"/>
  <c r="L885" i="17"/>
  <c r="M885" i="17" s="1"/>
  <c r="I886" i="17"/>
  <c r="J886" i="17"/>
  <c r="O886" i="17" s="1"/>
  <c r="K886" i="17"/>
  <c r="L886" i="17"/>
  <c r="M886" i="17" s="1"/>
  <c r="I887" i="17"/>
  <c r="J887" i="17"/>
  <c r="O887" i="17" s="1"/>
  <c r="K887" i="17"/>
  <c r="L887" i="17"/>
  <c r="M887" i="17" s="1"/>
  <c r="I888" i="17"/>
  <c r="J888" i="17"/>
  <c r="O888" i="17" s="1"/>
  <c r="K888" i="17"/>
  <c r="L888" i="17"/>
  <c r="M888" i="17" s="1"/>
  <c r="I889" i="17"/>
  <c r="J889" i="17"/>
  <c r="O889" i="17" s="1"/>
  <c r="K889" i="17"/>
  <c r="L889" i="17"/>
  <c r="M889" i="17" s="1"/>
  <c r="I890" i="17"/>
  <c r="J890" i="17"/>
  <c r="O890" i="17" s="1"/>
  <c r="K890" i="17"/>
  <c r="L890" i="17"/>
  <c r="M890" i="17" s="1"/>
  <c r="I891" i="17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J893" i="17"/>
  <c r="O893" i="17" s="1"/>
  <c r="K893" i="17"/>
  <c r="L893" i="17"/>
  <c r="M893" i="17" s="1"/>
  <c r="I894" i="17"/>
  <c r="J894" i="17"/>
  <c r="O894" i="17" s="1"/>
  <c r="K894" i="17"/>
  <c r="L894" i="17"/>
  <c r="M894" i="17" s="1"/>
  <c r="I895" i="17"/>
  <c r="J895" i="17"/>
  <c r="O895" i="17" s="1"/>
  <c r="K895" i="17"/>
  <c r="L895" i="17"/>
  <c r="M895" i="17" s="1"/>
  <c r="I896" i="17"/>
  <c r="J896" i="17"/>
  <c r="O896" i="17" s="1"/>
  <c r="K896" i="17"/>
  <c r="L896" i="17"/>
  <c r="M896" i="17" s="1"/>
  <c r="I897" i="17"/>
  <c r="J897" i="17"/>
  <c r="O897" i="17" s="1"/>
  <c r="K897" i="17"/>
  <c r="L897" i="17"/>
  <c r="M897" i="17" s="1"/>
  <c r="I898" i="17"/>
  <c r="J898" i="17"/>
  <c r="O898" i="17" s="1"/>
  <c r="K898" i="17"/>
  <c r="L898" i="17"/>
  <c r="M898" i="17" s="1"/>
  <c r="I899" i="17"/>
  <c r="J899" i="17"/>
  <c r="O899" i="17" s="1"/>
  <c r="K899" i="17"/>
  <c r="L899" i="17"/>
  <c r="M899" i="17" s="1"/>
  <c r="I900" i="17"/>
  <c r="J900" i="17"/>
  <c r="O900" i="17" s="1"/>
  <c r="K900" i="17"/>
  <c r="L900" i="17"/>
  <c r="M900" i="17" s="1"/>
  <c r="I901" i="17"/>
  <c r="J901" i="17"/>
  <c r="O901" i="17" s="1"/>
  <c r="K901" i="17"/>
  <c r="L901" i="17"/>
  <c r="M901" i="17" s="1"/>
  <c r="I902" i="17"/>
  <c r="J902" i="17"/>
  <c r="O902" i="17" s="1"/>
  <c r="K902" i="17"/>
  <c r="L902" i="17"/>
  <c r="M902" i="17" s="1"/>
  <c r="I903" i="17"/>
  <c r="J903" i="17"/>
  <c r="O903" i="17" s="1"/>
  <c r="K903" i="17"/>
  <c r="L903" i="17"/>
  <c r="M903" i="17" s="1"/>
  <c r="I904" i="17"/>
  <c r="J904" i="17"/>
  <c r="O904" i="17" s="1"/>
  <c r="K904" i="17"/>
  <c r="L904" i="17"/>
  <c r="M904" i="17" s="1"/>
  <c r="I905" i="17"/>
  <c r="J905" i="17"/>
  <c r="O905" i="17" s="1"/>
  <c r="K905" i="17"/>
  <c r="L905" i="17"/>
  <c r="M905" i="17" s="1"/>
  <c r="I906" i="17"/>
  <c r="J906" i="17"/>
  <c r="O906" i="17" s="1"/>
  <c r="K906" i="17"/>
  <c r="L906" i="17"/>
  <c r="M906" i="17" s="1"/>
  <c r="I907" i="17"/>
  <c r="J907" i="17"/>
  <c r="O907" i="17" s="1"/>
  <c r="K907" i="17"/>
  <c r="L907" i="17"/>
  <c r="M907" i="17" s="1"/>
  <c r="I908" i="17"/>
  <c r="J908" i="17"/>
  <c r="O908" i="17" s="1"/>
  <c r="K908" i="17"/>
  <c r="L908" i="17"/>
  <c r="M908" i="17" s="1"/>
  <c r="I909" i="17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J911" i="17"/>
  <c r="O911" i="17" s="1"/>
  <c r="K911" i="17"/>
  <c r="L911" i="17"/>
  <c r="M911" i="17" s="1"/>
  <c r="I912" i="17"/>
  <c r="J912" i="17"/>
  <c r="O912" i="17" s="1"/>
  <c r="K912" i="17"/>
  <c r="L912" i="17"/>
  <c r="M912" i="17" s="1"/>
  <c r="I913" i="17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J915" i="17"/>
  <c r="O915" i="17" s="1"/>
  <c r="K915" i="17"/>
  <c r="L915" i="17"/>
  <c r="M915" i="17" s="1"/>
  <c r="I916" i="17"/>
  <c r="J916" i="17"/>
  <c r="O916" i="17" s="1"/>
  <c r="K916" i="17"/>
  <c r="L916" i="17"/>
  <c r="M916" i="17" s="1"/>
  <c r="I917" i="17"/>
  <c r="J917" i="17"/>
  <c r="O917" i="17" s="1"/>
  <c r="K917" i="17"/>
  <c r="L917" i="17"/>
  <c r="M917" i="17" s="1"/>
  <c r="I918" i="17"/>
  <c r="J918" i="17"/>
  <c r="O918" i="17" s="1"/>
  <c r="K918" i="17"/>
  <c r="L918" i="17"/>
  <c r="M918" i="17" s="1"/>
  <c r="I919" i="17"/>
  <c r="J919" i="17"/>
  <c r="O919" i="17" s="1"/>
  <c r="K919" i="17"/>
  <c r="L919" i="17"/>
  <c r="M919" i="17" s="1"/>
  <c r="I920" i="17"/>
  <c r="J920" i="17"/>
  <c r="O920" i="17" s="1"/>
  <c r="K920" i="17"/>
  <c r="L920" i="17"/>
  <c r="M920" i="17" s="1"/>
  <c r="I921" i="17"/>
  <c r="J921" i="17"/>
  <c r="O921" i="17" s="1"/>
  <c r="K921" i="17"/>
  <c r="L921" i="17"/>
  <c r="M921" i="17" s="1"/>
  <c r="I922" i="17"/>
  <c r="J922" i="17"/>
  <c r="O922" i="17" s="1"/>
  <c r="K922" i="17"/>
  <c r="L922" i="17"/>
  <c r="M922" i="17" s="1"/>
  <c r="I923" i="17"/>
  <c r="J923" i="17"/>
  <c r="O923" i="17" s="1"/>
  <c r="K923" i="17"/>
  <c r="L923" i="17"/>
  <c r="M923" i="17" s="1"/>
  <c r="I924" i="17"/>
  <c r="J924" i="17"/>
  <c r="O924" i="17" s="1"/>
  <c r="K924" i="17"/>
  <c r="L924" i="17"/>
  <c r="M924" i="17" s="1"/>
  <c r="I925" i="17"/>
  <c r="J925" i="17"/>
  <c r="O925" i="17" s="1"/>
  <c r="K925" i="17"/>
  <c r="L925" i="17"/>
  <c r="M925" i="17" s="1"/>
  <c r="I926" i="17"/>
  <c r="J926" i="17"/>
  <c r="O926" i="17" s="1"/>
  <c r="K926" i="17"/>
  <c r="L926" i="17"/>
  <c r="M926" i="17" s="1"/>
  <c r="I927" i="17"/>
  <c r="J927" i="17"/>
  <c r="O927" i="17" s="1"/>
  <c r="K927" i="17"/>
  <c r="L927" i="17"/>
  <c r="M927" i="17" s="1"/>
  <c r="I928" i="17"/>
  <c r="J928" i="17"/>
  <c r="O928" i="17" s="1"/>
  <c r="K928" i="17"/>
  <c r="L928" i="17"/>
  <c r="M928" i="17" s="1"/>
  <c r="I929" i="17"/>
  <c r="J929" i="17"/>
  <c r="O929" i="17" s="1"/>
  <c r="K929" i="17"/>
  <c r="L929" i="17"/>
  <c r="M929" i="17" s="1"/>
  <c r="I930" i="17"/>
  <c r="J930" i="17"/>
  <c r="O930" i="17" s="1"/>
  <c r="K930" i="17"/>
  <c r="L930" i="17"/>
  <c r="M930" i="17" s="1"/>
  <c r="I931" i="17"/>
  <c r="J931" i="17"/>
  <c r="O931" i="17" s="1"/>
  <c r="K931" i="17"/>
  <c r="L931" i="17"/>
  <c r="M931" i="17" s="1"/>
  <c r="I932" i="17"/>
  <c r="J932" i="17"/>
  <c r="O932" i="17" s="1"/>
  <c r="K932" i="17"/>
  <c r="L932" i="17"/>
  <c r="M932" i="17" s="1"/>
  <c r="I933" i="17"/>
  <c r="J933" i="17"/>
  <c r="O933" i="17" s="1"/>
  <c r="K933" i="17"/>
  <c r="L933" i="17"/>
  <c r="M933" i="17" s="1"/>
  <c r="I934" i="17"/>
  <c r="J934" i="17"/>
  <c r="O934" i="17" s="1"/>
  <c r="K934" i="17"/>
  <c r="L934" i="17"/>
  <c r="M934" i="17" s="1"/>
  <c r="I935" i="17"/>
  <c r="J935" i="17"/>
  <c r="O935" i="17" s="1"/>
  <c r="K935" i="17"/>
  <c r="L935" i="17"/>
  <c r="M935" i="17" s="1"/>
  <c r="I936" i="17"/>
  <c r="J936" i="17"/>
  <c r="O936" i="17" s="1"/>
  <c r="K936" i="17"/>
  <c r="L936" i="17"/>
  <c r="M936" i="17" s="1"/>
  <c r="I937" i="17"/>
  <c r="J937" i="17"/>
  <c r="O937" i="17" s="1"/>
  <c r="K937" i="17"/>
  <c r="L937" i="17"/>
  <c r="M937" i="17" s="1"/>
  <c r="I938" i="17"/>
  <c r="J938" i="17"/>
  <c r="O938" i="17" s="1"/>
  <c r="K938" i="17"/>
  <c r="L938" i="17"/>
  <c r="M938" i="17" s="1"/>
  <c r="I939" i="17"/>
  <c r="J939" i="17"/>
  <c r="O939" i="17" s="1"/>
  <c r="K939" i="17"/>
  <c r="L939" i="17"/>
  <c r="M939" i="17" s="1"/>
  <c r="I940" i="17"/>
  <c r="J940" i="17"/>
  <c r="O940" i="17" s="1"/>
  <c r="K940" i="17"/>
  <c r="L940" i="17"/>
  <c r="M940" i="17" s="1"/>
  <c r="I941" i="17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J947" i="17"/>
  <c r="O947" i="17" s="1"/>
  <c r="K947" i="17"/>
  <c r="L947" i="17"/>
  <c r="M947" i="17" s="1"/>
  <c r="I948" i="17"/>
  <c r="J948" i="17"/>
  <c r="O948" i="17" s="1"/>
  <c r="K948" i="17"/>
  <c r="L948" i="17"/>
  <c r="M948" i="17" s="1"/>
  <c r="I949" i="17"/>
  <c r="J949" i="17"/>
  <c r="O949" i="17" s="1"/>
  <c r="K949" i="17"/>
  <c r="L949" i="17"/>
  <c r="M949" i="17" s="1"/>
  <c r="I950" i="17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J952" i="17"/>
  <c r="O952" i="17" s="1"/>
  <c r="K952" i="17"/>
  <c r="L952" i="17"/>
  <c r="M952" i="17" s="1"/>
  <c r="I953" i="17"/>
  <c r="J953" i="17"/>
  <c r="O953" i="17" s="1"/>
  <c r="K953" i="17"/>
  <c r="L953" i="17"/>
  <c r="M953" i="17" s="1"/>
  <c r="I954" i="17"/>
  <c r="J954" i="17"/>
  <c r="O954" i="17" s="1"/>
  <c r="K954" i="17"/>
  <c r="L954" i="17"/>
  <c r="M954" i="17" s="1"/>
  <c r="I955" i="17"/>
  <c r="J955" i="17"/>
  <c r="O955" i="17" s="1"/>
  <c r="K955" i="17"/>
  <c r="L955" i="17"/>
  <c r="M955" i="17" s="1"/>
  <c r="I956" i="17"/>
  <c r="J956" i="17"/>
  <c r="O956" i="17" s="1"/>
  <c r="K956" i="17"/>
  <c r="L956" i="17"/>
  <c r="M956" i="17" s="1"/>
  <c r="I957" i="17"/>
  <c r="J957" i="17"/>
  <c r="O957" i="17" s="1"/>
  <c r="K957" i="17"/>
  <c r="L957" i="17"/>
  <c r="M957" i="17" s="1"/>
  <c r="I958" i="17"/>
  <c r="J958" i="17"/>
  <c r="O958" i="17" s="1"/>
  <c r="K958" i="17"/>
  <c r="L958" i="17"/>
  <c r="M958" i="17" s="1"/>
  <c r="I959" i="17"/>
  <c r="J959" i="17"/>
  <c r="O959" i="17" s="1"/>
  <c r="K959" i="17"/>
  <c r="L959" i="17"/>
  <c r="M959" i="17" s="1"/>
  <c r="I960" i="17"/>
  <c r="J960" i="17"/>
  <c r="O960" i="17" s="1"/>
  <c r="K960" i="17"/>
  <c r="L960" i="17"/>
  <c r="M960" i="17" s="1"/>
  <c r="I961" i="17"/>
  <c r="J961" i="17"/>
  <c r="O961" i="17" s="1"/>
  <c r="K961" i="17"/>
  <c r="L961" i="17"/>
  <c r="M961" i="17" s="1"/>
  <c r="I962" i="17"/>
  <c r="J962" i="17"/>
  <c r="O962" i="17" s="1"/>
  <c r="K962" i="17"/>
  <c r="L962" i="17"/>
  <c r="M962" i="17" s="1"/>
  <c r="I963" i="17"/>
  <c r="J963" i="17"/>
  <c r="O963" i="17" s="1"/>
  <c r="K963" i="17"/>
  <c r="L963" i="17"/>
  <c r="M963" i="17" s="1"/>
  <c r="I964" i="17"/>
  <c r="J964" i="17"/>
  <c r="O964" i="17" s="1"/>
  <c r="K964" i="17"/>
  <c r="L964" i="17"/>
  <c r="M964" i="17" s="1"/>
  <c r="I965" i="17"/>
  <c r="J965" i="17"/>
  <c r="O965" i="17" s="1"/>
  <c r="K965" i="17"/>
  <c r="L965" i="17"/>
  <c r="M965" i="17" s="1"/>
  <c r="I966" i="17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J970" i="17"/>
  <c r="O970" i="17" s="1"/>
  <c r="K970" i="17"/>
  <c r="L970" i="17"/>
  <c r="M970" i="17" s="1"/>
  <c r="I971" i="17"/>
  <c r="J971" i="17"/>
  <c r="O971" i="17" s="1"/>
  <c r="K971" i="17"/>
  <c r="L971" i="17"/>
  <c r="M971" i="17" s="1"/>
  <c r="I972" i="17"/>
  <c r="J972" i="17"/>
  <c r="O972" i="17" s="1"/>
  <c r="K972" i="17"/>
  <c r="L972" i="17"/>
  <c r="M972" i="17" s="1"/>
  <c r="I973" i="17"/>
  <c r="J973" i="17"/>
  <c r="O973" i="17" s="1"/>
  <c r="K973" i="17"/>
  <c r="L973" i="17"/>
  <c r="M973" i="17" s="1"/>
  <c r="I974" i="17"/>
  <c r="J974" i="17"/>
  <c r="O974" i="17" s="1"/>
  <c r="K974" i="17"/>
  <c r="L974" i="17"/>
  <c r="M974" i="17" s="1"/>
  <c r="I975" i="17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J977" i="17"/>
  <c r="O977" i="17" s="1"/>
  <c r="K977" i="17"/>
  <c r="L977" i="17"/>
  <c r="M977" i="17" s="1"/>
  <c r="I978" i="17"/>
  <c r="J978" i="17"/>
  <c r="O978" i="17" s="1"/>
  <c r="K978" i="17"/>
  <c r="L978" i="17"/>
  <c r="M978" i="17" s="1"/>
  <c r="I979" i="17"/>
  <c r="J979" i="17"/>
  <c r="O979" i="17" s="1"/>
  <c r="K979" i="17"/>
  <c r="L979" i="17"/>
  <c r="M979" i="17" s="1"/>
  <c r="I980" i="17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J982" i="17"/>
  <c r="O982" i="17" s="1"/>
  <c r="K982" i="17"/>
  <c r="L982" i="17"/>
  <c r="M982" i="17" s="1"/>
  <c r="I983" i="17"/>
  <c r="J983" i="17"/>
  <c r="O983" i="17" s="1"/>
  <c r="K983" i="17"/>
  <c r="L983" i="17"/>
  <c r="M983" i="17" s="1"/>
  <c r="I984" i="17"/>
  <c r="J984" i="17"/>
  <c r="O984" i="17" s="1"/>
  <c r="K984" i="17"/>
  <c r="L984" i="17"/>
  <c r="M984" i="17" s="1"/>
  <c r="I985" i="17"/>
  <c r="J985" i="17"/>
  <c r="O985" i="17" s="1"/>
  <c r="K985" i="17"/>
  <c r="L985" i="17"/>
  <c r="M985" i="17" s="1"/>
  <c r="I986" i="17"/>
  <c r="J986" i="17"/>
  <c r="O986" i="17" s="1"/>
  <c r="K986" i="17"/>
  <c r="L986" i="17"/>
  <c r="M986" i="17" s="1"/>
  <c r="I987" i="17"/>
  <c r="J987" i="17"/>
  <c r="O987" i="17" s="1"/>
  <c r="K987" i="17"/>
  <c r="L987" i="17"/>
  <c r="M987" i="17" s="1"/>
  <c r="I988" i="17"/>
  <c r="J988" i="17"/>
  <c r="O988" i="17" s="1"/>
  <c r="K988" i="17"/>
  <c r="L988" i="17"/>
  <c r="M988" i="17" s="1"/>
  <c r="I989" i="17"/>
  <c r="J989" i="17"/>
  <c r="O989" i="17" s="1"/>
  <c r="K989" i="17"/>
  <c r="L989" i="17"/>
  <c r="M989" i="17" s="1"/>
  <c r="I990" i="17"/>
  <c r="J990" i="17"/>
  <c r="O990" i="17" s="1"/>
  <c r="K990" i="17"/>
  <c r="L990" i="17"/>
  <c r="M990" i="17" s="1"/>
  <c r="I991" i="17"/>
  <c r="J991" i="17"/>
  <c r="O991" i="17" s="1"/>
  <c r="K991" i="17"/>
  <c r="L991" i="17"/>
  <c r="M991" i="17" s="1"/>
  <c r="I992" i="17"/>
  <c r="J992" i="17"/>
  <c r="O992" i="17" s="1"/>
  <c r="K992" i="17"/>
  <c r="L992" i="17"/>
  <c r="M992" i="17" s="1"/>
  <c r="I993" i="17"/>
  <c r="J993" i="17"/>
  <c r="O993" i="17" s="1"/>
  <c r="K993" i="17"/>
  <c r="L993" i="17"/>
  <c r="M993" i="17" s="1"/>
  <c r="I994" i="17"/>
  <c r="J994" i="17"/>
  <c r="O994" i="17" s="1"/>
  <c r="K994" i="17"/>
  <c r="L994" i="17"/>
  <c r="M994" i="17" s="1"/>
  <c r="I995" i="17"/>
  <c r="J995" i="17"/>
  <c r="O995" i="17" s="1"/>
  <c r="K995" i="17"/>
  <c r="L995" i="17"/>
  <c r="M995" i="17" s="1"/>
  <c r="I996" i="17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J2" i="17"/>
  <c r="O2" i="17" s="1"/>
  <c r="K2" i="17"/>
  <c r="L2" i="17"/>
  <c r="M2" i="17" s="1"/>
  <c r="I2" i="17"/>
  <c r="N2" i="17" s="1"/>
  <c r="G3" i="17"/>
  <c r="G4" i="17"/>
  <c r="G5" i="17"/>
  <c r="G6" i="17"/>
  <c r="G7" i="17"/>
  <c r="G8" i="17"/>
  <c r="G9" i="17"/>
  <c r="G10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2" i="17"/>
  <c r="N375" i="17" l="1"/>
  <c r="N142" i="17"/>
  <c r="N439" i="17"/>
  <c r="N270" i="17"/>
  <c r="N206" i="17"/>
  <c r="N185" i="17"/>
  <c r="N121" i="17"/>
  <c r="N99" i="17"/>
  <c r="N57" i="17"/>
  <c r="N998" i="17"/>
  <c r="N990" i="17"/>
  <c r="N987" i="17"/>
  <c r="N984" i="17"/>
  <c r="N979" i="17"/>
  <c r="N978" i="17"/>
  <c r="N970" i="17"/>
  <c r="N965" i="17"/>
  <c r="N964" i="17"/>
  <c r="N958" i="17"/>
  <c r="N953" i="17"/>
  <c r="N952" i="17"/>
  <c r="N939" i="17"/>
  <c r="N936" i="17"/>
  <c r="N935" i="17"/>
  <c r="N922" i="17"/>
  <c r="N921" i="17"/>
  <c r="N911" i="17"/>
  <c r="N903" i="17"/>
  <c r="N900" i="17"/>
  <c r="N898" i="17"/>
  <c r="N896" i="17"/>
  <c r="N891" i="17"/>
  <c r="N887" i="17"/>
  <c r="N886" i="17"/>
  <c r="N880" i="17"/>
  <c r="N875" i="17"/>
  <c r="N871" i="17"/>
  <c r="N866" i="17"/>
  <c r="G11" i="17"/>
  <c r="N864" i="17"/>
  <c r="N856" i="17"/>
  <c r="N842" i="17"/>
  <c r="N835" i="17"/>
  <c r="N817" i="17"/>
  <c r="N811" i="17"/>
  <c r="N810" i="17"/>
  <c r="N807" i="17"/>
  <c r="N804" i="17"/>
  <c r="N803" i="17"/>
  <c r="N802" i="17"/>
  <c r="N797" i="17"/>
  <c r="N795" i="17"/>
  <c r="N790" i="17"/>
  <c r="N776" i="17"/>
  <c r="N771" i="17"/>
  <c r="N770" i="17"/>
  <c r="N767" i="17"/>
  <c r="N760" i="17"/>
  <c r="N752" i="17"/>
  <c r="N746" i="17"/>
  <c r="N742" i="17"/>
  <c r="N740" i="17"/>
  <c r="N736" i="17"/>
  <c r="N729" i="17"/>
  <c r="N723" i="17"/>
  <c r="N718" i="17"/>
  <c r="N715" i="17"/>
  <c r="N713" i="17"/>
  <c r="N688" i="17"/>
  <c r="N686" i="17"/>
  <c r="N681" i="17"/>
  <c r="N657" i="17"/>
  <c r="N653" i="17"/>
  <c r="N652" i="17"/>
  <c r="N646" i="17"/>
  <c r="N643" i="17"/>
  <c r="N633" i="17"/>
  <c r="N627" i="17"/>
  <c r="N616" i="17"/>
  <c r="N615" i="17"/>
  <c r="N612" i="17"/>
  <c r="N603" i="17"/>
  <c r="N593" i="17"/>
  <c r="N590" i="17"/>
  <c r="N588" i="17"/>
  <c r="N586" i="17"/>
  <c r="N585" i="17"/>
  <c r="N576" i="17"/>
  <c r="N569" i="17"/>
  <c r="N567" i="17"/>
  <c r="N566" i="17"/>
  <c r="N556" i="17"/>
  <c r="N549" i="17"/>
  <c r="N545" i="17"/>
  <c r="N541" i="17"/>
  <c r="N540" i="17"/>
  <c r="N538" i="17"/>
  <c r="N536" i="17"/>
  <c r="N532" i="17"/>
  <c r="N531" i="17"/>
  <c r="N524" i="17"/>
  <c r="N517" i="17"/>
  <c r="N512" i="17"/>
  <c r="N502" i="17"/>
  <c r="N501" i="17"/>
  <c r="N500" i="17"/>
  <c r="N495" i="17"/>
  <c r="N490" i="17"/>
  <c r="N487" i="17"/>
  <c r="N480" i="17"/>
  <c r="N463" i="17"/>
  <c r="N462" i="17"/>
  <c r="N458" i="17"/>
  <c r="N456" i="17"/>
  <c r="N453" i="17"/>
  <c r="N451" i="17"/>
  <c r="N450" i="17"/>
  <c r="N449" i="17"/>
  <c r="N444" i="17"/>
  <c r="N432" i="17"/>
  <c r="N430" i="17"/>
  <c r="N428" i="17"/>
  <c r="N427" i="17"/>
  <c r="N425" i="17"/>
  <c r="N423" i="17"/>
  <c r="N417" i="17"/>
  <c r="N404" i="17"/>
  <c r="N379" i="17"/>
  <c r="N374" i="17"/>
  <c r="N363" i="17"/>
  <c r="N362" i="17"/>
  <c r="N361" i="17"/>
  <c r="N359" i="17"/>
  <c r="N347" i="17"/>
  <c r="N346" i="17"/>
  <c r="N345" i="17"/>
  <c r="N336" i="17"/>
  <c r="N335" i="17"/>
  <c r="N333" i="17"/>
  <c r="N329" i="17"/>
  <c r="N328" i="17"/>
  <c r="N316" i="17"/>
  <c r="N315" i="17"/>
  <c r="N314" i="17"/>
  <c r="N308" i="17"/>
  <c r="N303" i="17"/>
  <c r="N299" i="17"/>
  <c r="N298" i="17"/>
  <c r="N291" i="17"/>
  <c r="N289" i="17"/>
  <c r="N285" i="17"/>
  <c r="N282" i="17"/>
  <c r="N278" i="17"/>
  <c r="N274" i="17"/>
  <c r="N266" i="17"/>
  <c r="N262" i="17"/>
  <c r="N261" i="17"/>
  <c r="N257" i="17"/>
  <c r="N256" i="17"/>
  <c r="N249" i="17"/>
  <c r="N240" i="17"/>
  <c r="N239" i="17"/>
  <c r="N229" i="17"/>
  <c r="N218" i="17"/>
  <c r="N215" i="17"/>
  <c r="N207" i="17"/>
  <c r="N197" i="17"/>
  <c r="N188" i="17"/>
  <c r="N184" i="17"/>
  <c r="N179" i="17"/>
  <c r="N175" i="17"/>
  <c r="N168" i="17"/>
  <c r="N167" i="17"/>
  <c r="N165" i="17"/>
  <c r="N163" i="17"/>
  <c r="N160" i="17"/>
  <c r="N155" i="17"/>
  <c r="N154" i="17"/>
  <c r="N133" i="17"/>
  <c r="N116" i="17"/>
  <c r="N113" i="17"/>
  <c r="N111" i="17"/>
  <c r="N109" i="17"/>
  <c r="N105" i="17"/>
  <c r="N90" i="17"/>
  <c r="N85" i="17"/>
  <c r="N81" i="17"/>
  <c r="N78" i="17"/>
  <c r="N77" i="17"/>
  <c r="N71" i="17"/>
  <c r="N70" i="17"/>
  <c r="N69" i="17"/>
  <c r="N68" i="17"/>
  <c r="N67" i="17"/>
  <c r="N63" i="17"/>
  <c r="N47" i="17"/>
  <c r="N44" i="17"/>
  <c r="N41" i="17"/>
  <c r="N40" i="17"/>
  <c r="N35" i="17"/>
  <c r="N26" i="17"/>
  <c r="N24" i="17"/>
  <c r="N17" i="17"/>
  <c r="N11" i="17"/>
  <c r="N10" i="17"/>
  <c r="N6" i="17"/>
  <c r="N5" i="17"/>
  <c r="N407" i="17"/>
  <c r="N391" i="17"/>
  <c r="N343" i="17"/>
  <c r="N325" i="17"/>
  <c r="N281" i="17"/>
  <c r="N271" i="17"/>
  <c r="N259" i="17"/>
  <c r="N250" i="17"/>
  <c r="N238" i="17"/>
  <c r="N217" i="17"/>
  <c r="N195" i="17"/>
  <c r="N186" i="17"/>
  <c r="N174" i="17"/>
  <c r="N153" i="17"/>
  <c r="N143" i="17"/>
  <c r="N131" i="17"/>
  <c r="N122" i="17"/>
  <c r="N110" i="17"/>
  <c r="N101" i="17"/>
  <c r="N89" i="17"/>
  <c r="N79" i="17"/>
  <c r="N58" i="17"/>
  <c r="N46" i="17"/>
  <c r="N37" i="17"/>
  <c r="N25" i="17"/>
  <c r="N3" i="17"/>
  <c r="N843" i="17"/>
  <c r="N839" i="17"/>
  <c r="N838" i="17"/>
  <c r="N831" i="17"/>
  <c r="N830" i="17"/>
  <c r="N827" i="17"/>
  <c r="N826" i="17"/>
  <c r="N822" i="17"/>
  <c r="N819" i="17"/>
  <c r="N818" i="17"/>
  <c r="N815" i="17"/>
  <c r="N814" i="17"/>
  <c r="N799" i="17"/>
  <c r="N798" i="17"/>
  <c r="N794" i="17"/>
  <c r="N791" i="17"/>
  <c r="N787" i="17"/>
  <c r="N786" i="17"/>
  <c r="N783" i="17"/>
  <c r="N782" i="17"/>
  <c r="N779" i="17"/>
  <c r="N778" i="17"/>
  <c r="N775" i="17"/>
  <c r="N774" i="17"/>
  <c r="N766" i="17"/>
  <c r="N763" i="17"/>
  <c r="N762" i="17"/>
  <c r="N759" i="17"/>
  <c r="N755" i="17"/>
  <c r="N754" i="17"/>
  <c r="N750" i="17"/>
  <c r="N747" i="17"/>
  <c r="N743" i="17"/>
  <c r="N739" i="17"/>
  <c r="N738" i="17"/>
  <c r="N735" i="17"/>
  <c r="N734" i="17"/>
  <c r="N731" i="17"/>
  <c r="N730" i="17"/>
  <c r="N727" i="17"/>
  <c r="N726" i="17"/>
  <c r="N722" i="17"/>
  <c r="N719" i="17"/>
  <c r="N714" i="17"/>
  <c r="N711" i="17"/>
  <c r="N710" i="17"/>
  <c r="N707" i="17"/>
  <c r="N706" i="17"/>
  <c r="N703" i="17"/>
  <c r="N702" i="17"/>
  <c r="N699" i="17"/>
  <c r="N698" i="17"/>
  <c r="N695" i="17"/>
  <c r="N694" i="17"/>
  <c r="N691" i="17"/>
  <c r="N690" i="17"/>
  <c r="N687" i="17"/>
  <c r="N683" i="17"/>
  <c r="N682" i="17"/>
  <c r="N679" i="17"/>
  <c r="N678" i="17"/>
  <c r="N675" i="17"/>
  <c r="N674" i="17"/>
  <c r="N671" i="17"/>
  <c r="N667" i="17"/>
  <c r="N666" i="17"/>
  <c r="N663" i="17"/>
  <c r="N662" i="17"/>
  <c r="N659" i="17"/>
  <c r="N658" i="17"/>
  <c r="N655" i="17"/>
  <c r="N654" i="17"/>
  <c r="N651" i="17"/>
  <c r="N647" i="17"/>
  <c r="N639" i="17"/>
  <c r="N638" i="17"/>
  <c r="N634" i="17"/>
  <c r="N631" i="17"/>
  <c r="N630" i="17"/>
  <c r="N626" i="17"/>
  <c r="N623" i="17"/>
  <c r="N622" i="17"/>
  <c r="N619" i="17"/>
  <c r="N618" i="17"/>
  <c r="N614" i="17"/>
  <c r="N611" i="17"/>
  <c r="N610" i="17"/>
  <c r="N607" i="17"/>
  <c r="N606" i="17"/>
  <c r="N602" i="17"/>
  <c r="N599" i="17"/>
  <c r="N598" i="17"/>
  <c r="N595" i="17"/>
  <c r="N594" i="17"/>
  <c r="N591" i="17"/>
  <c r="N587" i="17"/>
  <c r="N583" i="17"/>
  <c r="N582" i="17"/>
  <c r="N579" i="17"/>
  <c r="N578" i="17"/>
  <c r="N575" i="17"/>
  <c r="N574" i="17"/>
  <c r="N571" i="17"/>
  <c r="N570" i="17"/>
  <c r="N562" i="17"/>
  <c r="N561" i="17"/>
  <c r="N557" i="17"/>
  <c r="N555" i="17"/>
  <c r="N551" i="17"/>
  <c r="N550" i="17"/>
  <c r="N546" i="17"/>
  <c r="N539" i="17"/>
  <c r="N534" i="17"/>
  <c r="N530" i="17"/>
  <c r="N529" i="17"/>
  <c r="N525" i="17"/>
  <c r="N519" i="17"/>
  <c r="N514" i="17"/>
  <c r="N513" i="17"/>
  <c r="N509" i="17"/>
  <c r="N507" i="17"/>
  <c r="N498" i="17"/>
  <c r="N497" i="17"/>
  <c r="N493" i="17"/>
  <c r="N491" i="17"/>
  <c r="N486" i="17"/>
  <c r="N479" i="17"/>
  <c r="N478" i="17"/>
  <c r="N471" i="17"/>
  <c r="N470" i="17"/>
  <c r="N455" i="17"/>
  <c r="N454" i="17"/>
  <c r="N447" i="17"/>
  <c r="N446" i="17"/>
  <c r="N438" i="17"/>
  <c r="N431" i="17"/>
  <c r="N422" i="17"/>
  <c r="N415" i="17"/>
  <c r="N414" i="17"/>
  <c r="N406" i="17"/>
  <c r="N399" i="17"/>
  <c r="N398" i="17"/>
  <c r="N390" i="17"/>
  <c r="N383" i="17"/>
  <c r="N382" i="17"/>
  <c r="N367" i="17"/>
  <c r="N366" i="17"/>
  <c r="N358" i="17"/>
  <c r="N350" i="17"/>
  <c r="N342" i="17"/>
  <c r="N334" i="17"/>
  <c r="N323" i="17"/>
  <c r="N313" i="17"/>
  <c r="N302" i="17"/>
  <c r="N293" i="17"/>
  <c r="N287" i="17"/>
  <c r="N286" i="17"/>
  <c r="N277" i="17"/>
  <c r="N275" i="17"/>
  <c r="N265" i="17"/>
  <c r="N255" i="17"/>
  <c r="N254" i="17"/>
  <c r="N245" i="17"/>
  <c r="N234" i="17"/>
  <c r="N233" i="17"/>
  <c r="N223" i="17"/>
  <c r="N213" i="17"/>
  <c r="N211" i="17"/>
  <c r="N202" i="17"/>
  <c r="N201" i="17"/>
  <c r="N191" i="17"/>
  <c r="N190" i="17"/>
  <c r="N181" i="17"/>
  <c r="N170" i="17"/>
  <c r="N169" i="17"/>
  <c r="N158" i="17"/>
  <c r="N149" i="17"/>
  <c r="N147" i="17"/>
  <c r="N138" i="17"/>
  <c r="N137" i="17"/>
  <c r="N127" i="17"/>
  <c r="N126" i="17"/>
  <c r="N117" i="17"/>
  <c r="N115" i="17"/>
  <c r="N106" i="17"/>
  <c r="N95" i="17"/>
  <c r="N94" i="17"/>
  <c r="N83" i="17"/>
  <c r="N74" i="17"/>
  <c r="N73" i="17"/>
  <c r="N62" i="17"/>
  <c r="N53" i="17"/>
  <c r="N51" i="17"/>
  <c r="N42" i="17"/>
  <c r="N31" i="17"/>
  <c r="N30" i="17"/>
  <c r="N21" i="17"/>
  <c r="N19" i="17"/>
  <c r="N9" i="17"/>
  <c r="N996" i="17"/>
  <c r="N995" i="17"/>
  <c r="N994" i="17"/>
  <c r="N993" i="17"/>
  <c r="N992" i="17"/>
  <c r="N991" i="17"/>
  <c r="N989" i="17"/>
  <c r="N988" i="17"/>
  <c r="N986" i="17"/>
  <c r="N985" i="17"/>
  <c r="N983" i="17"/>
  <c r="N982" i="17"/>
  <c r="N980" i="17"/>
  <c r="N977" i="17"/>
  <c r="N975" i="17"/>
  <c r="N974" i="17"/>
  <c r="N973" i="17"/>
  <c r="N972" i="17"/>
  <c r="N971" i="17"/>
  <c r="N968" i="17"/>
  <c r="N966" i="17"/>
  <c r="N963" i="17"/>
  <c r="N962" i="17"/>
  <c r="N961" i="17"/>
  <c r="N960" i="17"/>
  <c r="N959" i="17"/>
  <c r="N957" i="17"/>
  <c r="N956" i="17"/>
  <c r="N955" i="17"/>
  <c r="N954" i="17"/>
  <c r="N950" i="17"/>
  <c r="N949" i="17"/>
  <c r="N948" i="17"/>
  <c r="N947" i="17"/>
  <c r="N945" i="17"/>
  <c r="N943" i="17"/>
  <c r="N941" i="17"/>
  <c r="N940" i="17"/>
  <c r="N938" i="17"/>
  <c r="N937" i="17"/>
  <c r="N934" i="17"/>
  <c r="N933" i="17"/>
  <c r="N932" i="17"/>
  <c r="N931" i="17"/>
  <c r="N930" i="17"/>
  <c r="N929" i="17"/>
  <c r="N928" i="17"/>
  <c r="N927" i="17"/>
  <c r="N926" i="17"/>
  <c r="N925" i="17"/>
  <c r="N924" i="17"/>
  <c r="N923" i="17"/>
  <c r="N920" i="17"/>
  <c r="N919" i="17"/>
  <c r="N918" i="17"/>
  <c r="N917" i="17"/>
  <c r="N916" i="17"/>
  <c r="N915" i="17"/>
  <c r="N913" i="17"/>
  <c r="N912" i="17"/>
  <c r="N909" i="17"/>
  <c r="N908" i="17"/>
  <c r="N907" i="17"/>
  <c r="N906" i="17"/>
  <c r="N905" i="17"/>
  <c r="N904" i="17"/>
  <c r="N902" i="17"/>
  <c r="N901" i="17"/>
  <c r="N899" i="17"/>
  <c r="N897" i="17"/>
  <c r="N895" i="17"/>
  <c r="N894" i="17"/>
  <c r="N893" i="17"/>
  <c r="N890" i="17"/>
  <c r="N889" i="17"/>
  <c r="N888" i="17"/>
  <c r="N885" i="17"/>
  <c r="N884" i="17"/>
  <c r="N883" i="17"/>
  <c r="N881" i="17"/>
  <c r="N879" i="17"/>
  <c r="N878" i="17"/>
  <c r="N877" i="17"/>
  <c r="N876" i="17"/>
  <c r="N874" i="17"/>
  <c r="N873" i="17"/>
  <c r="N872" i="17"/>
  <c r="N870" i="17"/>
  <c r="N869" i="17"/>
  <c r="N868" i="17"/>
  <c r="N867" i="17"/>
  <c r="N865" i="17"/>
  <c r="N863" i="17"/>
  <c r="N862" i="17"/>
  <c r="N861" i="17"/>
  <c r="N860" i="17"/>
  <c r="N858" i="17"/>
  <c r="N857" i="17"/>
  <c r="N855" i="17"/>
  <c r="N854" i="17"/>
  <c r="N853" i="17"/>
  <c r="N852" i="17"/>
  <c r="N851" i="17"/>
  <c r="N850" i="17"/>
  <c r="N849" i="17"/>
  <c r="N848" i="17"/>
  <c r="N847" i="17"/>
  <c r="N846" i="17"/>
  <c r="N845" i="17"/>
  <c r="N844" i="17"/>
  <c r="N841" i="17"/>
  <c r="N840" i="17"/>
  <c r="N837" i="17"/>
  <c r="N836" i="17"/>
  <c r="N833" i="17"/>
  <c r="N832" i="17"/>
  <c r="N829" i="17"/>
  <c r="N828" i="17"/>
  <c r="N825" i="17"/>
  <c r="N824" i="17"/>
  <c r="N821" i="17"/>
  <c r="N820" i="17"/>
  <c r="N816" i="17"/>
  <c r="N813" i="17"/>
  <c r="N812" i="17"/>
  <c r="N809" i="17"/>
  <c r="N808" i="17"/>
  <c r="N805" i="17"/>
  <c r="N801" i="17"/>
  <c r="N796" i="17"/>
  <c r="N793" i="17"/>
  <c r="N792" i="17"/>
  <c r="N789" i="17"/>
  <c r="N788" i="17"/>
  <c r="N785" i="17"/>
  <c r="N784" i="17"/>
  <c r="N781" i="17"/>
  <c r="N780" i="17"/>
  <c r="N777" i="17"/>
  <c r="N772" i="17"/>
  <c r="N769" i="17"/>
  <c r="N768" i="17"/>
  <c r="N765" i="17"/>
  <c r="N764" i="17"/>
  <c r="N761" i="17"/>
  <c r="N757" i="17"/>
  <c r="N756" i="17"/>
  <c r="N753" i="17"/>
  <c r="N749" i="17"/>
  <c r="N748" i="17"/>
  <c r="N745" i="17"/>
  <c r="N744" i="17"/>
  <c r="N741" i="17"/>
  <c r="N737" i="17"/>
  <c r="N733" i="17"/>
  <c r="N732" i="17"/>
  <c r="N728" i="17"/>
  <c r="N725" i="17"/>
  <c r="N724" i="17"/>
  <c r="N721" i="17"/>
  <c r="N720" i="17"/>
  <c r="N717" i="17"/>
  <c r="N716" i="17"/>
  <c r="N712" i="17"/>
  <c r="N709" i="17"/>
  <c r="N708" i="17"/>
  <c r="N705" i="17"/>
  <c r="N704" i="17"/>
  <c r="N701" i="17"/>
  <c r="N700" i="17"/>
  <c r="N697" i="17"/>
  <c r="N696" i="17"/>
  <c r="N693" i="17"/>
  <c r="N692" i="17"/>
  <c r="N689" i="17"/>
  <c r="N685" i="17"/>
  <c r="N684" i="17"/>
  <c r="N680" i="17"/>
  <c r="N677" i="17"/>
  <c r="N676" i="17"/>
  <c r="N672" i="17"/>
  <c r="N669" i="17"/>
  <c r="N668" i="17"/>
  <c r="N665" i="17"/>
  <c r="N664" i="17"/>
  <c r="N661" i="17"/>
  <c r="N660" i="17"/>
  <c r="N656" i="17"/>
  <c r="N649" i="17"/>
  <c r="N648" i="17"/>
  <c r="N645" i="17"/>
  <c r="N644" i="17"/>
  <c r="N641" i="17"/>
  <c r="N640" i="17"/>
  <c r="N637" i="17"/>
  <c r="N636" i="17"/>
  <c r="N632" i="17"/>
  <c r="N629" i="17"/>
  <c r="N628" i="17"/>
  <c r="N625" i="17"/>
  <c r="N624" i="17"/>
  <c r="N621" i="17"/>
  <c r="N620" i="17"/>
  <c r="N617" i="17"/>
  <c r="N613" i="17"/>
  <c r="N609" i="17"/>
  <c r="N608" i="17"/>
  <c r="N604" i="17"/>
  <c r="N601" i="17"/>
  <c r="N597" i="17"/>
  <c r="N596" i="17"/>
  <c r="N592" i="17"/>
  <c r="N589" i="17"/>
  <c r="N584" i="17"/>
  <c r="N581" i="17"/>
  <c r="N580" i="17"/>
  <c r="N577" i="17"/>
  <c r="N573" i="17"/>
  <c r="N572" i="17"/>
  <c r="N568" i="17"/>
  <c r="N565" i="17"/>
  <c r="N564" i="17"/>
  <c r="N563" i="17"/>
  <c r="N560" i="17"/>
  <c r="N559" i="17"/>
  <c r="N558" i="17"/>
  <c r="N554" i="17"/>
  <c r="N553" i="17"/>
  <c r="N552" i="17"/>
  <c r="N548" i="17"/>
  <c r="N547" i="17"/>
  <c r="N544" i="17"/>
  <c r="N543" i="17"/>
  <c r="N542" i="17"/>
  <c r="N537" i="17"/>
  <c r="N528" i="17"/>
  <c r="N526" i="17"/>
  <c r="N522" i="17"/>
  <c r="N521" i="17"/>
  <c r="N520" i="17"/>
  <c r="N516" i="17"/>
  <c r="N515" i="17"/>
  <c r="N511" i="17"/>
  <c r="N510" i="17"/>
  <c r="N508" i="17"/>
  <c r="N506" i="17"/>
  <c r="N505" i="17"/>
  <c r="N504" i="17"/>
  <c r="N499" i="17"/>
  <c r="N496" i="17"/>
  <c r="N494" i="17"/>
  <c r="N492" i="17"/>
  <c r="N489" i="17"/>
  <c r="N488" i="17"/>
  <c r="N485" i="17"/>
  <c r="N484" i="17"/>
  <c r="N482" i="17"/>
  <c r="N481" i="17"/>
  <c r="N477" i="17"/>
  <c r="N476" i="17"/>
  <c r="N475" i="17"/>
  <c r="N474" i="17"/>
  <c r="N473" i="17"/>
  <c r="N472" i="17"/>
  <c r="N469" i="17"/>
  <c r="N468" i="17"/>
  <c r="N466" i="17"/>
  <c r="N465" i="17"/>
  <c r="N464" i="17"/>
  <c r="N461" i="17"/>
  <c r="N460" i="17"/>
  <c r="N459" i="17"/>
  <c r="N457" i="17"/>
  <c r="N452" i="17"/>
  <c r="N448" i="17"/>
  <c r="N445" i="17"/>
  <c r="N443" i="17"/>
  <c r="N442" i="17"/>
  <c r="N441" i="17"/>
  <c r="N440" i="17"/>
  <c r="N437" i="17"/>
  <c r="N436" i="17"/>
  <c r="N435" i="17"/>
  <c r="N434" i="17"/>
  <c r="N433" i="17"/>
  <c r="N429" i="17"/>
  <c r="N426" i="17"/>
  <c r="N424" i="17"/>
  <c r="N421" i="17"/>
  <c r="N420" i="17"/>
  <c r="N419" i="17"/>
  <c r="N418" i="17"/>
  <c r="N413" i="17"/>
  <c r="N412" i="17"/>
  <c r="N411" i="17"/>
  <c r="N410" i="17"/>
  <c r="N409" i="17"/>
  <c r="N408" i="17"/>
  <c r="N405" i="17"/>
  <c r="N403" i="17"/>
  <c r="N402" i="17"/>
  <c r="N401" i="17"/>
  <c r="N400" i="17"/>
  <c r="N397" i="17"/>
  <c r="N395" i="17"/>
  <c r="N394" i="17"/>
  <c r="N393" i="17"/>
  <c r="N392" i="17"/>
  <c r="N389" i="17"/>
  <c r="N388" i="17"/>
  <c r="N387" i="17"/>
  <c r="N386" i="17"/>
  <c r="N385" i="17"/>
  <c r="N384" i="17"/>
  <c r="N380" i="17"/>
  <c r="N377" i="17"/>
  <c r="N376" i="17"/>
  <c r="N373" i="17"/>
  <c r="N372" i="17"/>
  <c r="N371" i="17"/>
  <c r="N370" i="17"/>
  <c r="N369" i="17"/>
  <c r="N368" i="17"/>
  <c r="N365" i="17"/>
  <c r="N364" i="17"/>
  <c r="N360" i="17"/>
  <c r="N357" i="17"/>
  <c r="N356" i="17"/>
  <c r="N355" i="17"/>
  <c r="N354" i="17"/>
  <c r="N353" i="17"/>
  <c r="N352" i="17"/>
  <c r="N349" i="17"/>
  <c r="N348" i="17"/>
  <c r="N344" i="17"/>
  <c r="N341" i="17"/>
  <c r="N340" i="17"/>
  <c r="N339" i="17"/>
  <c r="N338" i="17"/>
  <c r="N337" i="17"/>
  <c r="N330" i="17"/>
  <c r="N327" i="17"/>
  <c r="N326" i="17"/>
  <c r="N324" i="17"/>
  <c r="N322" i="17"/>
  <c r="N321" i="17"/>
  <c r="N320" i="17"/>
  <c r="N319" i="17"/>
  <c r="N318" i="17"/>
  <c r="N317" i="17"/>
  <c r="N312" i="17"/>
  <c r="N311" i="17"/>
  <c r="N310" i="17"/>
  <c r="N309" i="17"/>
  <c r="N307" i="17"/>
  <c r="N306" i="17"/>
  <c r="N305" i="17"/>
  <c r="N304" i="17"/>
  <c r="N301" i="17"/>
  <c r="N300" i="17"/>
  <c r="N297" i="17"/>
  <c r="N296" i="17"/>
  <c r="N295" i="17"/>
  <c r="N294" i="17"/>
  <c r="N292" i="17"/>
  <c r="N290" i="17"/>
  <c r="N288" i="17"/>
  <c r="N284" i="17"/>
  <c r="N283" i="17"/>
  <c r="N280" i="17"/>
  <c r="N279" i="17"/>
  <c r="N276" i="17"/>
  <c r="N273" i="17"/>
  <c r="N272" i="17"/>
  <c r="N269" i="17"/>
  <c r="N268" i="17"/>
  <c r="N267" i="17"/>
  <c r="N264" i="17"/>
  <c r="N260" i="17"/>
  <c r="N258" i="17"/>
  <c r="N253" i="17"/>
  <c r="N251" i="17"/>
  <c r="N248" i="17"/>
  <c r="N247" i="17"/>
  <c r="N246" i="17"/>
  <c r="N244" i="17"/>
  <c r="N242" i="17"/>
  <c r="N241" i="17"/>
  <c r="N237" i="17"/>
  <c r="N236" i="17"/>
  <c r="N235" i="17"/>
  <c r="N232" i="17"/>
  <c r="N231" i="17"/>
  <c r="N228" i="17"/>
  <c r="N226" i="17"/>
  <c r="N225" i="17"/>
  <c r="N224" i="17"/>
  <c r="N220" i="17"/>
  <c r="N219" i="17"/>
  <c r="N216" i="17"/>
  <c r="N214" i="17"/>
  <c r="N212" i="17"/>
  <c r="N210" i="17"/>
  <c r="N209" i="17"/>
  <c r="N208" i="17"/>
  <c r="N205" i="17"/>
  <c r="N204" i="17"/>
  <c r="N203" i="17"/>
  <c r="N200" i="17"/>
  <c r="N199" i="17"/>
  <c r="N198" i="17"/>
  <c r="N196" i="17"/>
  <c r="N194" i="17"/>
  <c r="N193" i="17"/>
  <c r="N192" i="17"/>
  <c r="N189" i="17"/>
  <c r="N187" i="17"/>
  <c r="N183" i="17"/>
  <c r="N182" i="17"/>
  <c r="N180" i="17"/>
  <c r="N178" i="17"/>
  <c r="N177" i="17"/>
  <c r="N176" i="17"/>
  <c r="N173" i="17"/>
  <c r="N172" i="17"/>
  <c r="N166" i="17"/>
  <c r="N164" i="17"/>
  <c r="N162" i="17"/>
  <c r="N161" i="17"/>
  <c r="N157" i="17"/>
  <c r="N156" i="17"/>
  <c r="N152" i="17"/>
  <c r="N151" i="17"/>
  <c r="N150" i="17"/>
  <c r="N148" i="17"/>
  <c r="N146" i="17"/>
  <c r="N145" i="17"/>
  <c r="N144" i="17"/>
  <c r="N141" i="17"/>
  <c r="N140" i="17"/>
  <c r="N139" i="17"/>
  <c r="N136" i="17"/>
  <c r="N135" i="17"/>
  <c r="N134" i="17"/>
  <c r="N132" i="17"/>
  <c r="N130" i="17"/>
  <c r="N129" i="17"/>
  <c r="N128" i="17"/>
  <c r="N125" i="17"/>
  <c r="N124" i="17"/>
  <c r="N123" i="17"/>
  <c r="N120" i="17"/>
  <c r="N119" i="17"/>
  <c r="N118" i="17"/>
  <c r="N114" i="17"/>
  <c r="N112" i="17"/>
  <c r="N108" i="17"/>
  <c r="N107" i="17"/>
  <c r="N104" i="17"/>
  <c r="N103" i="17"/>
  <c r="N102" i="17"/>
  <c r="N100" i="17"/>
  <c r="N98" i="17"/>
  <c r="N97" i="17"/>
  <c r="N96" i="17"/>
  <c r="N93" i="17"/>
  <c r="N92" i="17"/>
  <c r="N91" i="17"/>
  <c r="N88" i="17"/>
  <c r="N87" i="17"/>
  <c r="N86" i="17"/>
  <c r="N84" i="17"/>
  <c r="N82" i="17"/>
  <c r="N80" i="17"/>
  <c r="N76" i="17"/>
  <c r="N75" i="17"/>
  <c r="N72" i="17"/>
  <c r="N65" i="17"/>
  <c r="N64" i="17"/>
  <c r="N61" i="17"/>
  <c r="N60" i="17"/>
  <c r="N59" i="17"/>
  <c r="N56" i="17"/>
  <c r="N55" i="17"/>
  <c r="N52" i="17"/>
  <c r="N50" i="17"/>
  <c r="N49" i="17"/>
  <c r="N48" i="17"/>
  <c r="N45" i="17"/>
  <c r="N43" i="17"/>
  <c r="N39" i="17"/>
  <c r="N38" i="17"/>
  <c r="N36" i="17"/>
  <c r="N34" i="17"/>
  <c r="N33" i="17"/>
  <c r="N32" i="17"/>
  <c r="N29" i="17"/>
  <c r="N28" i="17"/>
  <c r="N27" i="17"/>
  <c r="N23" i="17"/>
  <c r="N22" i="17"/>
  <c r="N18" i="17"/>
  <c r="N16" i="17"/>
  <c r="N13" i="17"/>
  <c r="N12" i="17"/>
  <c r="N8" i="17"/>
  <c r="N7" i="17"/>
  <c r="N4" i="17"/>
</calcChain>
</file>

<file path=xl/sharedStrings.xml><?xml version="1.0" encoding="utf-8"?>
<sst xmlns="http://schemas.openxmlformats.org/spreadsheetml/2006/main" count="11123" uniqueCount="6220">
  <si>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</si>
  <si>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</si>
  <si>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</si>
  <si>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</si>
  <si>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</si>
  <si>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</si>
  <si>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</si>
  <si>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</si>
  <si>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</si>
  <si>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</si>
  <si>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</si>
  <si>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</si>
  <si>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</si>
  <si>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</si>
  <si>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</si>
  <si>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</si>
  <si>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</si>
  <si>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</si>
  <si>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</si>
  <si>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</si>
  <si>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</si>
  <si>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</si>
  <si>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</si>
  <si>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</si>
  <si>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</si>
  <si>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</si>
  <si>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</si>
  <si>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</si>
  <si>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</si>
  <si>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</si>
  <si>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</si>
  <si>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</si>
  <si>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</si>
  <si>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</si>
  <si>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</si>
  <si>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</si>
  <si>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</si>
  <si>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</si>
  <si>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</si>
  <si>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</si>
  <si>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</si>
  <si>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</si>
  <si>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</si>
  <si>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</si>
  <si>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</si>
  <si>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</si>
  <si>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</si>
  <si>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</si>
  <si>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</si>
  <si>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</si>
  <si>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</si>
  <si>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</si>
  <si>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</si>
  <si>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</si>
  <si>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</si>
  <si>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</si>
  <si>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</si>
  <si>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</si>
  <si>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</si>
  <si>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</si>
  <si>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</si>
  <si>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</si>
  <si>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</si>
  <si>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</si>
  <si>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</si>
  <si>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</si>
  <si>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</si>
  <si>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</si>
  <si>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</si>
  <si>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</si>
  <si>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</si>
  <si>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</si>
  <si>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</si>
  <si>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</si>
  <si>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</si>
  <si>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</si>
  <si>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</si>
  <si>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</si>
  <si>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</si>
  <si>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</si>
  <si>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</si>
  <si>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</si>
  <si>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</si>
  <si>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</si>
  <si>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</si>
  <si>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</si>
  <si>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</si>
  <si>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</si>
  <si>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</si>
  <si>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</si>
  <si>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</si>
  <si>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</si>
  <si>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</si>
  <si>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</si>
  <si>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</si>
  <si>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</si>
  <si>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</si>
  <si>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</si>
  <si>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</si>
  <si>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</si>
  <si>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</si>
  <si>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</si>
  <si>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</si>
  <si>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</si>
  <si>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</si>
  <si>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</si>
  <si>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</si>
  <si>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</si>
  <si>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</si>
  <si>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</si>
  <si>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</si>
  <si>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</si>
  <si>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</si>
  <si>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</si>
  <si>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</si>
  <si>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</si>
  <si>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</si>
  <si>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</si>
  <si>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</si>
  <si>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</si>
  <si>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</si>
  <si>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</si>
  <si>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</si>
  <si>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</si>
  <si>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</si>
  <si>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</si>
  <si>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</si>
  <si>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</si>
  <si>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</si>
  <si>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</si>
  <si>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</si>
  <si>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</si>
  <si>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</si>
  <si>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</si>
  <si>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</si>
  <si>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</si>
  <si>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</si>
  <si>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</si>
  <si>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</si>
  <si>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</si>
  <si>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</si>
  <si>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</si>
  <si>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</si>
  <si>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</si>
  <si>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</si>
  <si>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</si>
  <si>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</si>
  <si>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</si>
  <si>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</si>
  <si>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</si>
  <si>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</si>
  <si>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</si>
  <si>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</si>
  <si>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</si>
  <si>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</si>
  <si>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</si>
  <si>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</si>
  <si>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</si>
  <si>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</si>
  <si>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</si>
  <si>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</si>
  <si>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</si>
  <si>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</si>
  <si>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</si>
  <si>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</si>
  <si>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</si>
  <si>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</si>
  <si>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</si>
  <si>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</si>
  <si>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</si>
  <si>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</si>
  <si>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</si>
  <si>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</si>
  <si>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</si>
  <si>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</si>
  <si>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</si>
  <si>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</si>
  <si>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</si>
  <si>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</si>
  <si>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</si>
  <si>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</si>
  <si>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</si>
  <si>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</si>
  <si>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</si>
  <si>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</si>
  <si>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</si>
  <si>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</si>
  <si>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</si>
  <si>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</si>
  <si>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</si>
  <si>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</si>
  <si>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</si>
  <si>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</si>
  <si>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</si>
  <si>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</si>
  <si>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</si>
  <si>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</si>
  <si>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</si>
  <si>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</si>
  <si>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</si>
  <si>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</si>
  <si>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</si>
  <si>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</si>
  <si>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</si>
  <si>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</si>
  <si>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</si>
  <si>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</si>
  <si>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</si>
  <si>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</si>
  <si>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</si>
  <si>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</si>
  <si>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</si>
  <si>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</si>
  <si>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</si>
  <si>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</si>
  <si>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</si>
  <si>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</si>
  <si>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</si>
  <si>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</si>
  <si>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</si>
  <si>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</si>
  <si>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</si>
  <si>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</si>
  <si>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</si>
  <si>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</si>
  <si>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</si>
  <si>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</si>
  <si>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</si>
  <si>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</si>
  <si>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</si>
  <si>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</si>
  <si>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</si>
  <si>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</si>
  <si>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</si>
  <si>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</si>
  <si>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</si>
  <si>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</si>
  <si>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</si>
  <si>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</si>
  <si>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</si>
  <si>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</si>
  <si>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</si>
  <si>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</si>
  <si>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</si>
  <si>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</si>
  <si>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</si>
  <si>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</si>
  <si>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</si>
  <si>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</si>
  <si>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</si>
  <si>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</si>
  <si>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</si>
  <si>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</si>
  <si>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</si>
  <si>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</si>
  <si>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</si>
  <si>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</si>
  <si>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</si>
  <si>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</si>
  <si>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</si>
  <si>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</si>
  <si>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</si>
  <si>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</si>
  <si>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</si>
  <si>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</si>
  <si>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</si>
  <si>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</si>
  <si>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</si>
  <si>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</si>
  <si>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</si>
  <si>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</si>
  <si>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</si>
  <si>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</si>
  <si>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</si>
  <si>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</si>
  <si>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</si>
  <si>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</si>
  <si>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</si>
  <si>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</si>
  <si>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</si>
  <si>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</si>
  <si>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</si>
  <si>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</si>
  <si>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</si>
  <si>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</si>
  <si>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</si>
  <si>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</si>
  <si>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</si>
  <si>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</si>
  <si>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</si>
  <si>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</si>
  <si>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</si>
  <si>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</si>
  <si>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</si>
  <si>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</si>
  <si>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</si>
  <si>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</si>
  <si>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</si>
  <si>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</si>
  <si>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</si>
  <si>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</si>
  <si>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</si>
  <si>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</si>
  <si>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</si>
  <si>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</si>
  <si>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</si>
  <si>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</si>
  <si>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</si>
  <si>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</si>
  <si>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</si>
  <si>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</si>
  <si>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</si>
  <si>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</si>
  <si>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</si>
  <si>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</si>
  <si>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</si>
  <si>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</si>
  <si>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</si>
  <si>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</si>
  <si>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</si>
  <si>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</si>
  <si>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</si>
  <si>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</si>
  <si>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</si>
  <si>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</si>
  <si>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</si>
  <si>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</si>
  <si>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</si>
  <si>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</si>
  <si>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</si>
  <si>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</si>
  <si>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</si>
  <si>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</si>
  <si>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</si>
  <si>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</si>
  <si>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</si>
  <si>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</si>
  <si>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</si>
  <si>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</si>
  <si>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</si>
  <si>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</si>
  <si>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</si>
  <si>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</si>
  <si>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</si>
  <si>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</si>
  <si>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</si>
  <si>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</si>
  <si>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</si>
  <si>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</si>
  <si>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</si>
  <si>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</si>
  <si>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</si>
  <si>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</si>
  <si>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</si>
  <si>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</si>
  <si>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</si>
  <si>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</si>
  <si>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</si>
  <si>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</si>
  <si>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</si>
  <si>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</si>
  <si>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</si>
  <si>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</si>
  <si>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</si>
  <si>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</si>
  <si>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</si>
  <si>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</si>
  <si>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</si>
  <si>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</si>
  <si>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</si>
  <si>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</si>
  <si>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</si>
  <si>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</si>
  <si>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</si>
  <si>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</si>
  <si>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</si>
  <si>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</si>
  <si>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</si>
  <si>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</si>
  <si>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</si>
  <si>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</si>
  <si>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</si>
  <si>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</si>
  <si>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</si>
  <si>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</si>
  <si>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</si>
  <si>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</si>
  <si>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</si>
  <si>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</si>
  <si>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</si>
  <si>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</si>
  <si>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</si>
  <si>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</si>
  <si>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</si>
  <si>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</si>
  <si>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</si>
  <si>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</si>
  <si>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</si>
  <si>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</si>
  <si>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</si>
  <si>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</si>
  <si>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</si>
  <si>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</si>
  <si>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</si>
  <si>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</si>
  <si>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</si>
  <si>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</si>
  <si>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</si>
  <si>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</si>
  <si>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</si>
  <si>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</si>
  <si>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</si>
  <si>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</si>
  <si>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</si>
  <si>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</si>
  <si>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</si>
  <si>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</si>
  <si>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</si>
  <si>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</si>
  <si>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</si>
  <si>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</si>
  <si>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</si>
  <si>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</si>
  <si>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</si>
  <si>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</si>
  <si>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</si>
  <si>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</si>
  <si>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</si>
  <si>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</si>
  <si>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</si>
  <si>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</si>
  <si>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</si>
  <si>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</si>
  <si>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</si>
  <si>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</si>
  <si>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</si>
  <si>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</si>
  <si>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</si>
  <si>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</si>
  <si>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</si>
  <si>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</si>
  <si>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</si>
  <si>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</si>
  <si>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</si>
  <si>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</si>
  <si>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</si>
  <si>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</si>
  <si>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</si>
  <si>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</si>
  <si>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</si>
  <si>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</si>
  <si>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</si>
  <si>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</si>
  <si>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</si>
  <si>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</si>
  <si>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</si>
  <si>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</si>
  <si>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</si>
  <si>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</si>
  <si>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</si>
  <si>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</si>
  <si>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</si>
  <si>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</si>
  <si>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</si>
  <si>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</si>
  <si>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</si>
  <si>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</si>
  <si>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</si>
  <si>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</si>
  <si>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</si>
  <si>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</si>
  <si>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</si>
  <si>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</si>
  <si>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</si>
  <si>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</si>
  <si>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</si>
  <si>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</si>
  <si>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</si>
  <si>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</si>
  <si>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</si>
  <si>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</si>
  <si>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</si>
  <si>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</si>
  <si>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</si>
  <si>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</si>
  <si>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</si>
  <si>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</si>
  <si>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</si>
  <si>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</si>
  <si>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</si>
  <si>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</si>
  <si>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</si>
  <si>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</si>
  <si>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</si>
  <si>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</si>
  <si>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</si>
  <si>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</si>
  <si>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</si>
  <si>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</si>
  <si>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</si>
  <si>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</si>
  <si>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</si>
  <si>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</si>
  <si>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</si>
  <si>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</si>
  <si>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</si>
  <si>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</si>
  <si>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</si>
  <si>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</si>
  <si>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</si>
  <si>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</si>
  <si>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</si>
  <si>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</si>
  <si>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</si>
  <si>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</si>
  <si>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</si>
  <si>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</si>
  <si>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</si>
  <si>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</si>
  <si>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</si>
  <si>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</si>
  <si>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</si>
  <si>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</si>
  <si>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</si>
  <si>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</si>
  <si>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</si>
  <si>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</si>
  <si>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</si>
  <si>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</si>
  <si>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</si>
  <si>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</si>
  <si>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</si>
  <si>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</si>
  <si>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</si>
  <si>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</si>
  <si>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</si>
  <si>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</si>
  <si>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</si>
  <si>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</si>
  <si>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</si>
  <si>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</si>
  <si>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</si>
  <si>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</si>
  <si>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</si>
  <si>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</si>
  <si>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</si>
  <si>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</si>
  <si>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</si>
  <si>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</si>
  <si>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</si>
  <si>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</si>
  <si>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</si>
  <si>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</si>
  <si>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</si>
  <si>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</si>
  <si>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</si>
  <si>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</si>
  <si>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</si>
  <si>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</si>
  <si>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</si>
  <si>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</si>
  <si>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</si>
  <si>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</si>
  <si>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</si>
  <si>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</si>
  <si>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</si>
  <si>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</si>
  <si>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</si>
  <si>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</si>
  <si>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</si>
  <si>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</si>
  <si>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</si>
  <si>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</si>
  <si>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</si>
  <si>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</si>
  <si>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</si>
  <si>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</si>
  <si>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</si>
  <si>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</si>
  <si>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</si>
  <si>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</si>
  <si>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</si>
  <si>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</si>
  <si>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</si>
  <si>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</si>
  <si>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</si>
  <si>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</si>
  <si>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</si>
  <si>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</si>
  <si>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</si>
  <si>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</si>
  <si>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</si>
  <si>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</si>
  <si>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</si>
  <si>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</si>
  <si>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</si>
  <si>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</si>
  <si>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</si>
  <si>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</si>
  <si>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</si>
  <si>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</si>
  <si>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</si>
  <si>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</si>
  <si>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</si>
  <si>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</si>
  <si>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</si>
  <si>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</si>
  <si>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</si>
  <si>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</si>
  <si>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</si>
  <si>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</si>
  <si>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</si>
  <si>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</si>
  <si>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</si>
  <si>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</si>
  <si>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</si>
  <si>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</si>
  <si>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</si>
  <si>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</si>
  <si>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</si>
  <si>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</si>
  <si>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</si>
  <si>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</si>
  <si>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</si>
  <si>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</si>
  <si>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</si>
  <si>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</si>
  <si>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</si>
  <si>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</si>
  <si>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</si>
  <si>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</si>
  <si>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</si>
  <si>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</si>
  <si>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</si>
  <si>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</si>
  <si>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</si>
  <si>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</si>
  <si>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</si>
  <si>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</si>
  <si>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</si>
  <si>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</si>
  <si>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</si>
  <si>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</si>
  <si>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</si>
  <si>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</si>
  <si>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</si>
  <si>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</si>
  <si>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</si>
  <si>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</si>
  <si>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</si>
  <si>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</si>
  <si>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</si>
  <si>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</si>
  <si>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</si>
  <si>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</si>
  <si>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</si>
  <si>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</si>
  <si>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</si>
  <si>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</si>
  <si>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</si>
  <si>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</si>
  <si>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</si>
  <si>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</si>
  <si>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</si>
  <si>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</si>
  <si>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</si>
  <si>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</si>
  <si>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</si>
  <si>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</si>
  <si>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</si>
  <si>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</si>
  <si>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</si>
  <si>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</si>
  <si>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</si>
  <si>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</si>
  <si>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</si>
  <si>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</si>
  <si>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</si>
  <si>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</si>
  <si>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</si>
  <si>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</si>
  <si>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</si>
  <si>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</si>
  <si>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</si>
  <si>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</si>
  <si>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</si>
  <si>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</si>
  <si>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</si>
  <si>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</si>
  <si>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</si>
  <si>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</si>
  <si>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</si>
  <si>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</si>
  <si>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</si>
  <si>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</si>
  <si>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</si>
  <si>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</si>
  <si>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</si>
  <si>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</si>
  <si>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</si>
  <si>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</si>
  <si>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</si>
  <si>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</si>
  <si>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</si>
  <si>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</si>
  <si>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</si>
  <si>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</si>
  <si>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</si>
  <si>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</si>
  <si>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</si>
  <si>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</si>
  <si>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</si>
  <si>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</si>
  <si>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</si>
  <si>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</si>
  <si>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</si>
  <si>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</si>
  <si>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</si>
  <si>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</si>
  <si>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</si>
  <si>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</si>
  <si>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</si>
  <si>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</si>
  <si>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</si>
  <si>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</si>
  <si>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</si>
  <si>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</si>
  <si>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</si>
  <si>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</si>
  <si>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</si>
  <si>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</si>
  <si>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</si>
  <si>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</si>
  <si>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</si>
  <si>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</si>
  <si>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</si>
  <si>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</si>
  <si>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</si>
  <si>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</si>
  <si>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</si>
  <si>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</si>
  <si>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</si>
  <si>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</si>
  <si>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</si>
  <si>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</si>
  <si>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</si>
  <si>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</si>
  <si>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</si>
  <si>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</si>
  <si>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</si>
  <si>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</si>
  <si>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</si>
  <si>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</si>
  <si>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</si>
  <si>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</si>
  <si>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</si>
  <si>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</si>
  <si>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</si>
  <si>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</si>
  <si>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</si>
  <si>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</si>
  <si>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</si>
  <si>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</si>
  <si>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</si>
  <si>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</si>
  <si>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</si>
  <si>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</si>
  <si>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</si>
  <si>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</si>
  <si>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</si>
  <si>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</si>
  <si>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</si>
  <si>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</si>
  <si>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</si>
  <si>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</si>
  <si>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</si>
  <si>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</si>
  <si>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</si>
  <si>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</si>
  <si>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</si>
  <si>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</si>
  <si>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</si>
  <si>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</si>
  <si>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</si>
  <si>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</si>
  <si>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</si>
  <si>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</si>
  <si>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</si>
  <si>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</si>
  <si>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</si>
  <si>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</si>
  <si>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</si>
  <si>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</si>
  <si>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</si>
  <si>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</si>
  <si>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</si>
  <si>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</si>
  <si>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</si>
  <si>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</si>
  <si>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</si>
  <si>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</si>
  <si>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</si>
  <si>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</si>
  <si>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</si>
  <si>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</si>
  <si>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</si>
  <si>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</si>
  <si>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</si>
  <si>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</si>
  <si>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</si>
  <si>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</si>
  <si>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</si>
  <si>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</si>
  <si>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</si>
  <si>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</si>
  <si>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</si>
  <si>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</si>
  <si>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</si>
  <si>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</si>
  <si>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</si>
  <si>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</si>
  <si>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</si>
  <si>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</si>
  <si>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</si>
  <si>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</si>
  <si>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</si>
  <si>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</si>
  <si>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</si>
  <si>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</si>
  <si>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</si>
  <si>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</si>
  <si>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</si>
  <si>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</si>
  <si>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</si>
  <si>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</si>
  <si>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</si>
  <si>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</si>
  <si>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</si>
  <si>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</si>
  <si>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</si>
  <si>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</si>
  <si>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</si>
  <si>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</si>
  <si>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</si>
  <si>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</si>
  <si>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</si>
  <si>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</si>
  <si>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</si>
  <si>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</si>
  <si>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</si>
  <si>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</si>
  <si>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</si>
  <si>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</si>
  <si>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</si>
  <si>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</si>
  <si>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</si>
  <si>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</si>
  <si>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</si>
  <si>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</si>
  <si>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</si>
  <si>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</si>
  <si>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</si>
  <si>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</si>
  <si>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</si>
  <si>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</si>
  <si>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</si>
  <si>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</si>
  <si>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</si>
  <si>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</si>
  <si>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</si>
  <si>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</si>
  <si>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</si>
  <si>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</si>
  <si>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</si>
  <si>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</si>
  <si>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</si>
  <si>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</si>
  <si>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</si>
  <si>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</si>
  <si>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</si>
  <si>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</si>
  <si>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</si>
  <si>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</si>
  <si>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</si>
  <si>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</si>
  <si>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</si>
  <si>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</si>
  <si>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</si>
  <si>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</si>
  <si>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</si>
  <si>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</si>
  <si>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</si>
  <si>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</si>
  <si>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</si>
  <si>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</si>
  <si>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</si>
  <si>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</si>
  <si>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</si>
  <si>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</si>
  <si>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</si>
  <si>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</si>
  <si>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</si>
  <si>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</si>
  <si>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</si>
  <si>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</si>
  <si>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</si>
  <si>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</si>
  <si>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</si>
  <si>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</si>
  <si>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</si>
  <si>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</si>
  <si>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</si>
  <si>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</si>
  <si>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</si>
  <si>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</si>
  <si>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</si>
  <si>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</si>
  <si>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</si>
  <si>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</si>
  <si>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</si>
  <si>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</si>
  <si>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</si>
  <si>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</si>
  <si>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</si>
  <si>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</si>
  <si>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</si>
  <si>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</si>
  <si>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</si>
  <si>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</si>
  <si>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</si>
  <si>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</si>
  <si>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</si>
  <si>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</si>
  <si>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</si>
  <si>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</si>
  <si>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</si>
  <si>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</si>
  <si>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</si>
  <si>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</si>
  <si>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</si>
  <si>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</si>
  <si>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</si>
  <si>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</si>
  <si>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</si>
  <si>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</si>
  <si>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</si>
  <si>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</si>
  <si>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</si>
  <si>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</si>
  <si>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</si>
  <si>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</si>
  <si>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</si>
  <si>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</si>
  <si>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</si>
  <si>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</si>
  <si>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</si>
  <si>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</si>
  <si>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</si>
  <si>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</si>
  <si>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</si>
  <si>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</si>
  <si>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</si>
  <si>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</si>
  <si>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</si>
  <si>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</si>
  <si>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</si>
  <si>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</si>
  <si>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</si>
  <si>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</si>
  <si>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</si>
  <si>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</si>
  <si>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</si>
  <si>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</si>
  <si>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</si>
  <si>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</si>
  <si>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</si>
  <si>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</si>
  <si>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</si>
  <si>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</si>
  <si>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</si>
  <si>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</si>
  <si>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</si>
  <si>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</si>
  <si>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</si>
  <si>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</si>
  <si>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</si>
  <si>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</si>
  <si>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</si>
  <si>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</si>
  <si>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</si>
  <si>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</si>
  <si>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</si>
  <si>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</si>
  <si>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</si>
  <si>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</si>
  <si>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</si>
  <si>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</si>
  <si>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</si>
  <si>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</si>
  <si>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</si>
  <si>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</si>
  <si>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</si>
  <si>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</si>
  <si>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</si>
  <si>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</si>
  <si>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</si>
  <si>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</si>
  <si>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</si>
  <si>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</si>
  <si>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</si>
  <si>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</si>
  <si>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</si>
  <si>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</si>
  <si>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</si>
  <si>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</si>
  <si>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</si>
  <si>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</si>
  <si>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</si>
  <si>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</si>
  <si>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</si>
  <si>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</si>
  <si>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</si>
  <si>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</si>
  <si>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</si>
  <si>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</si>
  <si>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</si>
  <si>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</si>
  <si>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</si>
  <si>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</si>
  <si>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</si>
  <si>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</si>
  <si>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</si>
  <si>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</si>
  <si>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</si>
  <si>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</si>
  <si>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</si>
  <si>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</si>
  <si>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</si>
  <si>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</si>
  <si>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</si>
  <si>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</si>
  <si>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</si>
  <si>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</si>
  <si>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</si>
  <si>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</si>
  <si>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</si>
  <si>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</si>
  <si>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</si>
  <si>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</si>
  <si>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</si>
  <si>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</si>
  <si>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</si>
  <si>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</si>
  <si>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</si>
  <si>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</si>
  <si>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</si>
  <si>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</si>
  <si>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</si>
  <si>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</si>
  <si>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</si>
  <si>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</si>
  <si>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</si>
  <si>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</si>
  <si>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</si>
  <si>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</si>
  <si>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</si>
  <si>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</si>
  <si>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</si>
  <si>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</si>
  <si>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</si>
  <si>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</si>
  <si>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</si>
  <si>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</si>
  <si>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</si>
  <si>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</si>
  <si>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</si>
  <si>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</si>
  <si>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</si>
  <si>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</si>
  <si>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</si>
  <si>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</si>
  <si>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</si>
  <si>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</si>
  <si>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</si>
  <si>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</si>
  <si>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</si>
  <si>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</si>
  <si>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</si>
  <si>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</si>
  <si>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</si>
  <si>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</si>
  <si>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</si>
  <si>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</si>
  <si>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</si>
  <si>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</si>
  <si>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</si>
  <si>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</si>
  <si>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</si>
  <si>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</si>
  <si>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</si>
  <si>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</si>
  <si>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</si>
  <si>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</si>
  <si>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</si>
  <si>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</si>
  <si>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</si>
  <si>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</si>
  <si>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</si>
  <si>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</si>
  <si>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</si>
  <si>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</si>
  <si>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</si>
  <si>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</si>
  <si>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</si>
  <si>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</si>
  <si>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</si>
  <si>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</si>
  <si>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</si>
  <si>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</si>
  <si>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</si>
  <si>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</si>
  <si>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</si>
  <si>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</si>
  <si>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</si>
  <si>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</si>
  <si>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</si>
  <si>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</si>
  <si>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</si>
  <si>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</si>
  <si>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</si>
  <si>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</si>
  <si>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</si>
  <si>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</si>
  <si>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</si>
  <si>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</si>
  <si>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</si>
  <si>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</si>
  <si>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</si>
  <si>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</si>
  <si>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</si>
  <si>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</si>
  <si>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</si>
  <si>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</si>
  <si>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</si>
  <si>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</si>
  <si>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</si>
  <si>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</si>
  <si>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</si>
  <si>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</si>
  <si>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</si>
  <si>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</si>
  <si>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</si>
  <si>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</si>
  <si>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</si>
  <si>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</si>
  <si>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</si>
  <si>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</si>
  <si>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</si>
  <si>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</si>
  <si>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</si>
  <si>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</si>
  <si>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</si>
  <si>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</si>
  <si>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</si>
  <si>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</si>
  <si>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</si>
  <si>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</si>
  <si>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</si>
  <si>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</si>
  <si>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</si>
  <si>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</si>
  <si>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</si>
  <si>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</si>
  <si>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</si>
  <si>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</si>
  <si>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</si>
  <si>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</si>
  <si>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</si>
  <si>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</si>
  <si>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</si>
  <si>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</si>
  <si>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</si>
  <si>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</si>
  <si>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</si>
  <si>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</si>
  <si>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</si>
  <si>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</si>
  <si>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</si>
  <si>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</si>
  <si>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</si>
  <si>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</si>
  <si>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</si>
  <si>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</si>
  <si>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</si>
  <si>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</si>
  <si>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</si>
  <si>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</si>
  <si>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</si>
  <si>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</si>
  <si>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</si>
  <si>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</si>
  <si>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</si>
  <si>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</si>
  <si>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</si>
  <si>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</si>
  <si>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</si>
  <si>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</si>
  <si>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</si>
  <si>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</si>
  <si>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</si>
  <si>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</si>
  <si>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</si>
  <si>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</si>
  <si>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</si>
  <si>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</si>
  <si>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</si>
  <si>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</si>
  <si>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</si>
  <si>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</si>
  <si>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</si>
  <si>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</si>
  <si>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</si>
  <si>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</si>
  <si>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</si>
  <si>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</si>
  <si>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</si>
  <si>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</si>
  <si>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</si>
  <si>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</si>
  <si>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</si>
  <si>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</si>
  <si>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</si>
  <si>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</si>
  <si>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</si>
  <si>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</si>
  <si>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</si>
  <si>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</si>
  <si>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</si>
  <si>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</si>
  <si>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</si>
  <si>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</si>
  <si>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</si>
  <si>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</si>
  <si>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</si>
  <si>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</si>
  <si>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</si>
  <si>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</si>
  <si>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</si>
  <si>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</si>
  <si>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</si>
  <si>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</si>
  <si>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</si>
  <si>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</si>
  <si>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</si>
  <si>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</si>
  <si>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</si>
  <si>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</si>
  <si>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</si>
  <si>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</si>
  <si>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</si>
  <si>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</si>
  <si>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</si>
  <si>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</si>
  <si>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</si>
  <si>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</si>
  <si>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</si>
  <si>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</si>
  <si>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</si>
  <si>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</si>
  <si>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</si>
  <si>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</si>
  <si>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</si>
  <si>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</si>
  <si>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</si>
  <si>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</si>
  <si>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</si>
  <si>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</si>
  <si>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</si>
  <si>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</si>
  <si>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</si>
  <si>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</si>
  <si>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</si>
  <si>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</si>
  <si>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</si>
  <si>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</si>
  <si>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</si>
  <si>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</si>
  <si>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</si>
  <si>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</si>
  <si>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</si>
  <si>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</si>
  <si>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</si>
  <si>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</si>
  <si>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</si>
  <si>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</si>
  <si>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</si>
  <si>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</si>
  <si>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</si>
  <si>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</si>
  <si>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</si>
  <si>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</si>
  <si>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</si>
  <si>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</si>
  <si>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</si>
  <si>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</si>
  <si>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</si>
  <si>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</si>
  <si>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</si>
  <si>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</si>
  <si>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</si>
  <si>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</si>
  <si>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</si>
  <si>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</si>
  <si>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</si>
  <si>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</si>
  <si>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</si>
  <si>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</si>
  <si>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</si>
  <si>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</si>
  <si>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</si>
  <si>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</si>
  <si>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</si>
  <si>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</si>
  <si>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</si>
  <si>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</si>
  <si>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</si>
  <si>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</si>
  <si>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</si>
  <si>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</si>
  <si>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</si>
  <si>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</si>
  <si>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</si>
  <si>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</si>
  <si>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</si>
  <si>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</si>
  <si>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</si>
  <si>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</si>
  <si>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</si>
  <si>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</si>
  <si>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</si>
  <si>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</si>
  <si>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</si>
  <si>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</si>
  <si>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</si>
  <si>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</si>
  <si>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</si>
  <si>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</si>
  <si>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</si>
  <si>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</si>
  <si>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</si>
  <si>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</si>
  <si>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</si>
  <si>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</si>
  <si>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</si>
  <si>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</si>
  <si>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</si>
  <si>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</si>
  <si>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</si>
  <si>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</si>
  <si>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</si>
  <si>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</si>
  <si>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</si>
  <si>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</si>
  <si>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</si>
  <si>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</si>
  <si>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</si>
  <si>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</si>
  <si>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</si>
  <si>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</si>
  <si>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</si>
  <si>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</si>
  <si>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</si>
  <si>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</si>
  <si>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</si>
  <si>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</si>
  <si>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</si>
  <si>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</si>
  <si>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</si>
  <si>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</si>
  <si>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</si>
  <si>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</si>
  <si>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</si>
  <si>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</si>
  <si>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</si>
  <si>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</si>
  <si>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</si>
  <si>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</si>
  <si>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</si>
  <si>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</si>
  <si>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</si>
  <si>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</si>
  <si>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</si>
  <si>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</si>
  <si>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</si>
  <si>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</si>
  <si>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</si>
  <si>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</si>
  <si>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</si>
  <si>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</si>
  <si>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</si>
  <si>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</si>
  <si>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</si>
  <si>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</si>
  <si>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</si>
  <si>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</si>
  <si>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</si>
  <si>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</si>
  <si>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</si>
  <si>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</si>
  <si>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</si>
  <si>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</si>
  <si>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</si>
  <si>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</si>
  <si>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</si>
  <si>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</si>
  <si>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</si>
  <si>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</si>
  <si>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</si>
  <si>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</si>
  <si>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</si>
  <si>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</si>
  <si>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</si>
  <si>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</si>
  <si>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</si>
  <si>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</si>
  <si>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</si>
  <si>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</si>
  <si>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</si>
  <si>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</si>
  <si>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</si>
  <si>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</si>
  <si>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</si>
  <si>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</si>
  <si>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</si>
  <si>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</si>
  <si>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</si>
  <si>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</si>
  <si>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</si>
  <si>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</si>
  <si>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</si>
  <si>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</si>
  <si>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</si>
  <si>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</si>
  <si>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</si>
  <si>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</si>
  <si>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</si>
  <si>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</si>
  <si>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</si>
  <si>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</si>
  <si>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</si>
  <si>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</si>
  <si>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</si>
  <si>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</si>
  <si>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</si>
  <si>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</si>
  <si>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</si>
  <si>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</si>
  <si>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</si>
  <si>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</si>
  <si>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</si>
  <si>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</si>
  <si>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</si>
  <si>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</si>
  <si>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</si>
  <si>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</si>
  <si>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</si>
  <si>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</si>
  <si>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</si>
  <si>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</si>
  <si>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</si>
  <si>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</si>
  <si>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</si>
  <si>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</si>
  <si>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</si>
  <si>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</si>
  <si>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</si>
  <si>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</si>
  <si>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</si>
  <si>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</si>
  <si>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</si>
  <si>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</si>
  <si>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</si>
  <si>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</si>
  <si>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</si>
  <si>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</si>
  <si>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</si>
  <si>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</si>
  <si>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</si>
  <si>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</si>
  <si>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</si>
  <si>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</si>
  <si>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</si>
  <si>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</si>
  <si>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</si>
  <si>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</si>
  <si>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</si>
  <si>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</si>
  <si>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</si>
  <si>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</si>
  <si>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</si>
  <si>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</si>
  <si>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</si>
  <si>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</si>
  <si>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</si>
  <si>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</si>
  <si>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</si>
  <si>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</si>
  <si>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</si>
  <si>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</si>
  <si>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</si>
  <si>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</si>
  <si>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</si>
  <si>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</si>
  <si>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</si>
  <si>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</si>
  <si>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</si>
  <si>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</si>
  <si>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</si>
  <si>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</si>
  <si>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</si>
  <si>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</si>
  <si>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</si>
  <si>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</si>
  <si>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</si>
  <si>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</si>
  <si>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</si>
  <si>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</si>
  <si>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</si>
  <si>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</si>
  <si>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</si>
  <si>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</si>
  <si>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</si>
  <si>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</si>
  <si>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</si>
  <si>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</si>
  <si>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</si>
  <si>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</si>
  <si>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</si>
  <si>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</si>
  <si>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</si>
  <si>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</si>
  <si>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</si>
  <si>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</si>
  <si>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</si>
  <si>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</si>
  <si>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</si>
  <si>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</si>
  <si>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</si>
  <si>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</si>
  <si>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</si>
  <si>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</si>
  <si>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</si>
  <si>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</si>
  <si>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</si>
  <si>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</si>
  <si>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</si>
  <si>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</si>
  <si>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</si>
  <si>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</si>
  <si>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</si>
  <si>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</si>
  <si>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</si>
  <si>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</si>
  <si>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</si>
  <si>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</si>
  <si>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</si>
  <si>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</si>
  <si>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</si>
  <si>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</si>
  <si>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</si>
  <si>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</si>
  <si>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</si>
  <si>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</si>
  <si>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</si>
  <si>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</si>
  <si>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</si>
  <si>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</si>
  <si>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</si>
  <si>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</si>
  <si>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</si>
  <si>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</si>
  <si>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</si>
  <si>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</si>
  <si>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</si>
  <si>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</si>
  <si>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</si>
  <si>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</si>
  <si>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</si>
  <si>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</si>
  <si>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</si>
  <si>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</si>
  <si>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</si>
  <si>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</si>
  <si>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</si>
  <si>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</si>
  <si>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</si>
  <si>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</si>
  <si>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</si>
  <si>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</si>
  <si>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</si>
  <si>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</si>
  <si>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</si>
  <si>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</si>
  <si>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</si>
  <si>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</si>
  <si>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</si>
  <si>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</si>
  <si>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</si>
  <si>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</si>
  <si>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</si>
  <si>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</si>
  <si>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</si>
  <si>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</si>
  <si>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</si>
  <si>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</si>
  <si>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</si>
  <si>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</si>
  <si>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</si>
  <si>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</si>
  <si>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</si>
  <si>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</si>
  <si>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</si>
  <si>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</si>
  <si>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</si>
  <si>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</si>
  <si>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</si>
  <si>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</si>
  <si>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</si>
  <si>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</si>
  <si>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</si>
  <si>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</si>
  <si>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</si>
  <si>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</si>
  <si>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</si>
  <si>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</si>
  <si>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</si>
  <si>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</si>
  <si>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</si>
  <si>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</si>
  <si>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</si>
  <si>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</si>
  <si>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</si>
  <si>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</si>
  <si>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</si>
  <si>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</si>
  <si>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</si>
  <si>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</si>
  <si>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</si>
  <si>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</si>
  <si>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</si>
  <si>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</si>
  <si>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</si>
  <si>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</si>
  <si>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</si>
  <si>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</si>
  <si>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</si>
  <si>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</si>
  <si>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</si>
  <si>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</si>
  <si>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</si>
  <si>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</si>
  <si>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</si>
  <si>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</si>
  <si>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</si>
  <si>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</si>
  <si>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</si>
  <si>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</si>
  <si>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</si>
  <si>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</si>
  <si>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</si>
  <si>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</si>
  <si>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</si>
  <si>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</si>
  <si>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</si>
  <si>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</si>
  <si>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</si>
  <si>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</si>
  <si>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</si>
  <si>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</si>
  <si>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</si>
  <si>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</si>
  <si>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</si>
  <si>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</si>
  <si>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</si>
  <si>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</si>
  <si>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</si>
  <si>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</si>
  <si>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</si>
  <si>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</si>
  <si>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</si>
  <si>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</si>
  <si>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</si>
  <si>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</si>
  <si>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</si>
  <si>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</si>
  <si>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</si>
  <si>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</si>
  <si>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</si>
  <si>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</si>
  <si>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</si>
  <si>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</si>
  <si>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</si>
  <si>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</si>
  <si>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</si>
  <si>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</si>
  <si>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</si>
  <si>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</si>
  <si>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</si>
  <si>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</si>
  <si>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</si>
  <si>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</si>
  <si>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</si>
  <si>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</si>
  <si>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</si>
  <si>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</si>
  <si>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</si>
  <si>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</si>
  <si>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</si>
  <si>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</si>
  <si>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</si>
  <si>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</si>
  <si>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</si>
  <si>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</si>
  <si>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</si>
  <si>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</si>
  <si>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</si>
  <si>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</si>
  <si>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</si>
  <si>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</si>
  <si>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</si>
  <si>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</si>
  <si>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</si>
  <si>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</si>
  <si>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</si>
  <si>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</si>
  <si>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</si>
  <si>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</si>
  <si>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</si>
  <si>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</si>
  <si>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</si>
  <si>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</si>
  <si>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</si>
  <si>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</si>
  <si>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</si>
  <si>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</si>
  <si>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</si>
  <si>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</si>
  <si>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</si>
  <si>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</si>
  <si>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</si>
  <si>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</si>
  <si>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</si>
  <si>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</si>
  <si>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</si>
  <si>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</si>
  <si>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</si>
  <si>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</si>
  <si>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</si>
  <si>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</si>
  <si>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</si>
  <si>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</si>
  <si>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</si>
  <si>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</si>
  <si>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</si>
  <si>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</si>
  <si>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</si>
  <si>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</si>
  <si>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</si>
  <si>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</si>
  <si>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</si>
  <si>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</si>
  <si>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</si>
  <si>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</si>
  <si>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</si>
  <si>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</si>
  <si>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</si>
  <si>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</si>
  <si>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</si>
  <si>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</si>
  <si>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</si>
  <si>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</si>
  <si>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</si>
  <si>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</si>
  <si>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</si>
  <si>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</si>
  <si>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</si>
  <si>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</si>
  <si>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</si>
  <si>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</si>
  <si>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</si>
  <si>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</si>
  <si>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</si>
  <si>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</si>
  <si>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</si>
  <si>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</si>
  <si>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</si>
  <si>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</si>
  <si>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</si>
  <si>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</si>
  <si>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</si>
  <si>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</si>
  <si>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</si>
  <si>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</si>
  <si>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</si>
  <si>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</si>
  <si>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</si>
  <si>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</si>
  <si>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</si>
  <si>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</si>
  <si>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</si>
  <si>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</si>
  <si>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</si>
  <si>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</si>
  <si>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</si>
  <si>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</si>
  <si>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</si>
  <si>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</si>
  <si>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</si>
  <si>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</si>
  <si>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</si>
  <si>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</si>
  <si>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</si>
  <si>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</si>
  <si>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</si>
  <si>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</si>
  <si>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</si>
  <si>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</si>
  <si>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</si>
  <si>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</si>
  <si>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</si>
  <si>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</si>
  <si>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</si>
  <si>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</si>
  <si>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</si>
  <si>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</si>
  <si>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</si>
  <si>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</si>
  <si>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</si>
  <si>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</si>
  <si>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</si>
  <si>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</si>
  <si>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</si>
  <si>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</si>
  <si>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</si>
  <si>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</si>
  <si>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</si>
  <si>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</si>
  <si>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</si>
  <si>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</si>
  <si>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</si>
  <si>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</si>
  <si>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</si>
  <si>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</si>
  <si>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</si>
  <si>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</si>
  <si>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</si>
  <si>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</si>
  <si>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</si>
  <si>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</si>
  <si>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</si>
  <si>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</si>
  <si>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</si>
  <si>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</si>
  <si>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</si>
  <si>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</si>
  <si>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</si>
  <si>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</si>
  <si>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</si>
  <si>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</si>
  <si>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</si>
  <si>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</si>
  <si>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</si>
  <si>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</si>
  <si>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</si>
  <si>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</si>
  <si>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</si>
  <si>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</si>
  <si>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</si>
  <si>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</si>
  <si>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</si>
  <si>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</si>
  <si>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</si>
  <si>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</si>
  <si>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</si>
  <si>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</si>
  <si>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</si>
  <si>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</si>
  <si>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</si>
  <si>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</si>
  <si>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</si>
  <si>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</si>
  <si>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</si>
  <si>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</si>
  <si>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</si>
  <si>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</si>
  <si>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</si>
  <si>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</si>
  <si>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</si>
  <si>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</si>
  <si>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</si>
  <si>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</si>
  <si>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</si>
  <si>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</si>
  <si>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</si>
  <si>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</si>
  <si>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</si>
  <si>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</si>
  <si>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</si>
  <si>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</si>
  <si>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</si>
  <si>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</si>
  <si>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</si>
  <si>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</si>
  <si>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</si>
  <si>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</si>
  <si>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</si>
  <si>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</si>
  <si>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</si>
  <si>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</si>
  <si>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</si>
  <si>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</si>
  <si>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</si>
  <si>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</si>
  <si>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</si>
  <si>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</si>
  <si>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</si>
  <si>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</si>
  <si>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</si>
  <si>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</si>
  <si>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</si>
  <si>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</si>
  <si>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</si>
  <si>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</si>
  <si>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</si>
  <si>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</si>
  <si>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</si>
  <si>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</si>
  <si>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</si>
  <si>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</si>
  <si>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</si>
  <si>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</si>
  <si>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</si>
  <si>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</si>
  <si>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</si>
  <si>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</si>
  <si>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</si>
  <si>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</si>
  <si>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</si>
  <si>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</si>
  <si>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</si>
  <si>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</si>
  <si>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</si>
  <si>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</si>
  <si>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</si>
  <si>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</si>
  <si>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</si>
  <si>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</si>
  <si>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</si>
  <si>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</si>
  <si>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</si>
  <si>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</si>
  <si>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</si>
  <si>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</si>
  <si>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</si>
  <si>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</si>
  <si>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</si>
  <si>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</si>
  <si>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</si>
  <si>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</si>
  <si>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</si>
  <si>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</si>
  <si>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</si>
  <si>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</si>
  <si>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</si>
  <si>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</si>
  <si>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</si>
  <si>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</si>
  <si>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</si>
  <si>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</si>
  <si>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</si>
  <si>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</si>
  <si>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</si>
  <si>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</si>
  <si>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</si>
  <si>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</si>
  <si>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</si>
  <si>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</si>
  <si>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</si>
  <si>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</si>
  <si>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</si>
  <si>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</si>
  <si>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</si>
  <si>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</si>
  <si>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</si>
  <si>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</si>
  <si>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</si>
  <si>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</si>
  <si>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</si>
  <si>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</si>
  <si>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</si>
  <si>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</si>
  <si>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</si>
  <si>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</si>
  <si>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</si>
  <si>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</si>
  <si>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</si>
  <si>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</si>
  <si>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</si>
  <si>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</si>
  <si>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</si>
  <si>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</si>
  <si>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</si>
  <si>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</si>
  <si>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</si>
  <si>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</si>
  <si>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</si>
  <si>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</si>
  <si>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</si>
  <si>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</si>
  <si>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</si>
  <si>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</si>
  <si>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</si>
  <si>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</si>
  <si>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</si>
  <si>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</si>
  <si>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</si>
  <si>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</si>
  <si>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</si>
  <si>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</si>
  <si>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</si>
  <si>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</si>
  <si>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</si>
  <si>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</si>
  <si>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</si>
  <si>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</si>
  <si>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</si>
  <si>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</si>
  <si>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</si>
  <si>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</si>
  <si>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</si>
  <si>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</si>
  <si>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</si>
  <si>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</si>
  <si>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</si>
  <si>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</si>
  <si>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</si>
  <si>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</si>
  <si>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</si>
  <si>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</si>
  <si>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</si>
  <si>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</si>
  <si>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</si>
  <si>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</si>
  <si>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</si>
  <si>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</si>
  <si>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</si>
  <si>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</si>
  <si>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</si>
  <si>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</si>
  <si>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</si>
  <si>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</si>
  <si>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</si>
  <si>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</si>
  <si>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</si>
  <si>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</si>
  <si>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</si>
  <si>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</si>
  <si>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</si>
  <si>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</si>
  <si>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</si>
  <si>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</si>
  <si>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</si>
  <si>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</si>
  <si>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</si>
  <si>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</si>
  <si>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</si>
  <si>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</si>
  <si>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</si>
  <si>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</si>
  <si>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</si>
  <si>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</si>
  <si>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</si>
  <si>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</si>
  <si>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</si>
  <si>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</si>
  <si>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</si>
  <si>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</si>
  <si>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</si>
  <si>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</si>
  <si>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</si>
  <si>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</si>
  <si>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</si>
  <si>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</si>
  <si>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</si>
  <si>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</si>
  <si>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</si>
  <si>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</si>
  <si>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</si>
  <si>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</si>
  <si>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</si>
  <si>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</si>
  <si>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</si>
  <si>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</si>
  <si>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</si>
  <si>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</si>
  <si>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</si>
  <si>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</si>
  <si>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</si>
  <si>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</si>
  <si>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</si>
  <si>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</si>
  <si>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</si>
  <si>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</si>
  <si>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</si>
  <si>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</si>
  <si>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</si>
  <si>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</si>
  <si>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</si>
  <si>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</si>
  <si>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</si>
  <si>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</si>
  <si>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</si>
  <si>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</si>
  <si>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</si>
  <si>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</si>
  <si>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</si>
  <si>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</si>
  <si>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</si>
  <si>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</si>
  <si>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</si>
  <si>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</si>
  <si>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</si>
  <si>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</si>
  <si>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</si>
  <si>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</si>
  <si>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</si>
  <si>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</si>
  <si>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</si>
  <si>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</si>
  <si>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</si>
  <si>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</si>
  <si>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</si>
  <si>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</si>
  <si>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</si>
  <si>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</si>
  <si>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</si>
  <si>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</si>
  <si>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</si>
  <si>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</si>
  <si>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</si>
  <si>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</si>
  <si>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</si>
  <si>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</si>
  <si>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</si>
  <si>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</si>
  <si>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</si>
  <si>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</si>
  <si>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</si>
  <si>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</si>
  <si>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</si>
  <si>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</si>
  <si>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</si>
  <si>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</si>
  <si>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</si>
  <si>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</si>
  <si>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</si>
  <si>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</si>
  <si>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</si>
  <si>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</si>
  <si>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</si>
  <si>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</si>
  <si>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</si>
  <si>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</si>
  <si>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</si>
  <si>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</si>
  <si>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</si>
  <si>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</si>
  <si>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</si>
  <si>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</si>
  <si>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</si>
  <si>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</si>
  <si>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</si>
  <si>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</si>
  <si>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</si>
  <si>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</si>
  <si>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</si>
  <si>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</si>
  <si>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</si>
  <si>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</si>
  <si>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</si>
  <si>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</si>
  <si>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</si>
  <si>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</si>
  <si>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</si>
  <si>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</si>
  <si>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</si>
  <si>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</si>
  <si>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</si>
  <si>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</si>
  <si>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</si>
  <si>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</si>
  <si>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</si>
  <si>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</si>
  <si>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</si>
  <si>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</si>
  <si>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</si>
  <si>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</si>
  <si>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</si>
  <si>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</si>
  <si>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</si>
  <si>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</si>
  <si>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</si>
  <si>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</si>
  <si>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</si>
  <si>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</si>
  <si>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</si>
  <si>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</si>
  <si>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</si>
  <si>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</si>
  <si>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</si>
  <si>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</si>
  <si>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</si>
  <si>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</si>
  <si>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</si>
  <si>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</si>
  <si>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</si>
  <si>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</si>
  <si>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</si>
  <si>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</si>
  <si>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</si>
  <si>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</si>
  <si>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</si>
  <si>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</si>
  <si>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</si>
  <si>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</si>
  <si>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</si>
  <si>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</si>
  <si>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</si>
  <si>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</si>
  <si>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</si>
  <si>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</si>
  <si>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</si>
  <si>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</si>
  <si>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</si>
  <si>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</si>
  <si>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</si>
  <si>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</si>
  <si>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</si>
  <si>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</si>
  <si>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</si>
  <si>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</si>
  <si>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</si>
  <si>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</si>
  <si>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</si>
  <si>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</si>
  <si>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</si>
  <si>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</si>
  <si>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</si>
  <si>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</si>
  <si>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</si>
  <si>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</si>
  <si>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</si>
  <si>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</si>
  <si>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</si>
  <si>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</si>
  <si>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</si>
  <si>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</si>
  <si>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</si>
  <si>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</si>
  <si>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</si>
  <si>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</si>
  <si>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</si>
  <si>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</si>
  <si>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</si>
  <si>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</si>
  <si>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</si>
  <si>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</si>
  <si>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</si>
  <si>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</si>
  <si>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</si>
  <si>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</si>
  <si>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</si>
  <si>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</si>
  <si>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</si>
  <si>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</si>
  <si>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</si>
  <si>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</si>
  <si>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</si>
  <si>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</si>
  <si>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</si>
  <si>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</si>
  <si>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</si>
  <si>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</si>
  <si>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</si>
  <si>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</si>
  <si>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</si>
  <si>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</si>
  <si>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</si>
  <si>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</si>
  <si>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</si>
  <si>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</si>
  <si>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</si>
  <si>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</si>
  <si>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</si>
  <si>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</si>
  <si>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</si>
  <si>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</si>
  <si>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</si>
  <si>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</si>
  <si>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</si>
  <si>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</si>
  <si>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</si>
  <si>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</si>
  <si>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</si>
  <si>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</si>
  <si>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</si>
  <si>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</si>
  <si>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</si>
  <si>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</si>
  <si>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</si>
  <si>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</si>
  <si>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</si>
  <si>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</si>
  <si>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</si>
  <si>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</si>
  <si>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</si>
  <si>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</si>
  <si>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</si>
  <si>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</si>
  <si>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</si>
  <si>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</si>
  <si>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</si>
  <si>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</si>
  <si>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</si>
  <si>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</si>
  <si>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</si>
  <si>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</si>
  <si>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</si>
  <si>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</si>
  <si>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</si>
  <si>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</si>
  <si>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</si>
  <si>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</si>
  <si>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</si>
  <si>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</si>
  <si>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</si>
  <si>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</si>
  <si>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</si>
  <si>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</si>
  <si>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</si>
  <si>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</si>
  <si>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</si>
  <si>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</si>
  <si>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</si>
  <si>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</si>
  <si>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</si>
  <si>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</si>
  <si>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</si>
  <si>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</si>
  <si>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</si>
  <si>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</si>
  <si>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</si>
  <si>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</si>
  <si>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</si>
  <si>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</si>
  <si>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</si>
  <si>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</si>
  <si>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</si>
  <si>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</si>
  <si>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</si>
  <si>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</si>
  <si>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</si>
  <si>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</si>
  <si>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</si>
  <si>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</si>
  <si>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</si>
  <si>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</si>
  <si>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</si>
  <si>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</si>
  <si>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</si>
  <si>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</si>
  <si>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</si>
  <si>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</si>
  <si>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</si>
  <si>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</si>
  <si>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</si>
  <si>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</si>
  <si>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</si>
  <si>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</si>
  <si>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</si>
  <si>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</si>
  <si>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</si>
  <si>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</si>
  <si>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</si>
  <si>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</si>
  <si>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</si>
  <si>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</si>
  <si>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</si>
  <si>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</si>
  <si>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</si>
  <si>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</si>
  <si>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</si>
  <si>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</si>
  <si>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</si>
  <si>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</si>
  <si>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</si>
  <si>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</si>
  <si>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</si>
  <si>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</si>
  <si>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</si>
  <si>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</si>
  <si>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</si>
  <si>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</si>
  <si>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</si>
  <si>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</si>
  <si>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</si>
  <si>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</si>
  <si>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</si>
  <si>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</si>
  <si>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</si>
  <si>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</si>
  <si>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</si>
  <si>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</si>
  <si>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</si>
  <si>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</si>
  <si>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</si>
  <si>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</si>
  <si>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</si>
  <si>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</si>
  <si>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</si>
  <si>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</si>
  <si>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</si>
  <si>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</si>
  <si>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</si>
  <si>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</si>
  <si>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</si>
  <si>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</si>
  <si>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</si>
  <si>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</si>
  <si>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</si>
  <si>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</si>
  <si>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</si>
  <si>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</si>
  <si>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</si>
  <si>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</si>
  <si>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</si>
  <si>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</si>
  <si>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</si>
  <si>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</si>
  <si>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</si>
  <si>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</si>
  <si>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</si>
  <si>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</si>
  <si>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</si>
  <si>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</si>
  <si>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</si>
  <si>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</si>
  <si>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</si>
  <si>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</si>
  <si>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</si>
  <si>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</si>
  <si>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</si>
  <si>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</si>
  <si>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</si>
  <si>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</si>
  <si>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</si>
  <si>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</si>
  <si>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</si>
  <si>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</si>
  <si>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</si>
  <si>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</si>
  <si>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</si>
  <si>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</si>
  <si>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</si>
  <si>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</si>
  <si>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</si>
  <si>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</si>
  <si>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</si>
  <si>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</si>
  <si>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</si>
  <si>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</si>
  <si>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</si>
  <si>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</si>
  <si>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</si>
  <si>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</si>
  <si>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</si>
  <si>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</si>
  <si>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</si>
  <si>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</si>
  <si>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</si>
  <si>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</si>
  <si>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</si>
  <si>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</si>
  <si>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</si>
  <si>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</si>
  <si>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</si>
  <si>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</si>
  <si>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</si>
  <si>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</si>
  <si>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</si>
  <si>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</si>
  <si>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</si>
  <si>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</si>
  <si>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</si>
  <si>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</si>
  <si>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</si>
  <si>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</si>
  <si>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</si>
  <si>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</si>
  <si>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</si>
  <si>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</si>
  <si>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</si>
  <si>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</si>
  <si>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</si>
  <si>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</si>
  <si>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</si>
  <si>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</si>
  <si>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</si>
  <si>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</si>
  <si>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</si>
  <si>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</si>
  <si>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</si>
  <si>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</si>
  <si>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</si>
  <si>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</si>
  <si>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</si>
  <si>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</si>
  <si>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</si>
  <si>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</si>
  <si>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</si>
  <si>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</si>
  <si>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</si>
  <si>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</si>
  <si>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</si>
  <si>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</si>
  <si>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</si>
  <si>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</si>
  <si>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</si>
  <si>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</si>
  <si>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</si>
  <si>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</si>
  <si>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</si>
  <si>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</si>
  <si>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</si>
  <si>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</si>
  <si>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</si>
  <si>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</si>
  <si>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</si>
  <si>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</si>
  <si>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</si>
  <si>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</si>
  <si>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</si>
  <si>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</si>
  <si>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</si>
  <si>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</si>
  <si>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</si>
  <si>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</si>
  <si>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</si>
  <si>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</si>
  <si>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</si>
  <si>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</si>
  <si>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</si>
  <si>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</si>
  <si>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</si>
  <si>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</si>
  <si>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</si>
  <si>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</si>
  <si>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</si>
  <si>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</si>
  <si>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</si>
  <si>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</si>
  <si>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</si>
  <si>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</si>
  <si>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</si>
  <si>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</si>
  <si>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</si>
  <si>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</si>
  <si>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</si>
  <si>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</si>
  <si>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</si>
  <si>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</si>
  <si>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</si>
  <si>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</si>
  <si>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</si>
  <si>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</si>
  <si>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</si>
  <si>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</si>
  <si>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</si>
  <si>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</si>
  <si>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</si>
  <si>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</si>
  <si>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</si>
  <si>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</si>
  <si>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</si>
  <si>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</si>
  <si>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</si>
  <si>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</si>
  <si>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</si>
  <si>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</si>
  <si>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</si>
  <si>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</si>
  <si>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</si>
  <si>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</si>
  <si>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</si>
  <si>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</si>
  <si>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</si>
  <si>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</si>
  <si>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</si>
  <si>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</si>
  <si>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</si>
  <si>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</si>
  <si>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</si>
  <si>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</si>
  <si>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</si>
  <si>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</si>
  <si>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</si>
  <si>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</si>
  <si>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</si>
  <si>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</si>
  <si>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</si>
  <si>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</si>
  <si>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</si>
  <si>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</si>
  <si>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</si>
  <si>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</si>
  <si>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</si>
  <si>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</si>
  <si>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</si>
  <si>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</si>
  <si>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</si>
  <si>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</si>
  <si>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</si>
  <si>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</si>
  <si>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</si>
  <si>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</si>
  <si>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</si>
  <si>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</si>
  <si>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</si>
  <si>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</si>
  <si>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</si>
  <si>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</si>
  <si>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</si>
  <si>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</si>
  <si>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</si>
  <si>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</si>
  <si>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</si>
  <si>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</si>
  <si>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</si>
  <si>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</si>
  <si>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</si>
  <si>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</si>
  <si>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</si>
  <si>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</si>
  <si>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</si>
  <si>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</si>
  <si>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</si>
  <si>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</si>
  <si>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</si>
  <si>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</si>
  <si>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</si>
  <si>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</si>
  <si>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</si>
  <si>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</si>
  <si>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</si>
  <si>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</si>
  <si>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</si>
  <si>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</si>
  <si>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</si>
  <si>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</si>
  <si>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</si>
  <si>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</si>
  <si>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</si>
  <si>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</si>
  <si>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</si>
  <si>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</si>
  <si>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</si>
  <si>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</si>
  <si>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</si>
  <si>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</si>
  <si>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</si>
  <si>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</si>
  <si>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</si>
  <si>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</si>
  <si>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</si>
  <si>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</si>
  <si>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</si>
  <si>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</si>
  <si>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</si>
  <si>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</si>
  <si>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</si>
  <si>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</si>
  <si>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</si>
  <si>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</si>
  <si>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</si>
  <si>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</si>
  <si>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</si>
  <si>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</si>
  <si>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</si>
  <si>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</si>
  <si>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</si>
  <si>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</si>
  <si>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</si>
  <si>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</si>
  <si>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</si>
  <si>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</si>
  <si>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</si>
  <si>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</si>
  <si>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</si>
  <si>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</si>
  <si>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</si>
  <si>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</si>
  <si>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</si>
  <si>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</si>
  <si>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</si>
  <si>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</si>
  <si>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</si>
  <si>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</si>
  <si>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</si>
  <si>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</si>
  <si>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</si>
  <si>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</si>
  <si>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</si>
  <si>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</si>
  <si>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</si>
  <si>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</si>
  <si>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</si>
  <si>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</si>
  <si>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</si>
  <si>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</si>
  <si>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</si>
  <si>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</si>
  <si>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</si>
  <si>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</si>
  <si>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</si>
  <si>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</si>
  <si>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</si>
  <si>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</si>
  <si>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</si>
  <si>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</si>
  <si>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</si>
  <si>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</si>
  <si>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</si>
  <si>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</si>
  <si>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</si>
  <si>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</si>
  <si>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</si>
  <si>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</si>
  <si>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</si>
  <si>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</si>
  <si>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</si>
  <si>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</si>
  <si>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</si>
  <si>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</si>
  <si>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</si>
  <si>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</si>
  <si>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</si>
  <si>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</si>
  <si>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</si>
  <si>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</si>
  <si>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</si>
  <si>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</si>
  <si>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</si>
  <si>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</si>
  <si>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</si>
  <si>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</si>
  <si>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</si>
  <si>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</si>
  <si>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</si>
  <si>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</si>
  <si>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</si>
  <si>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</si>
  <si>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</si>
  <si>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</si>
  <si>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</si>
  <si>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</si>
  <si>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</si>
  <si>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</si>
  <si>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</si>
  <si>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</si>
  <si>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</si>
  <si>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</si>
  <si>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</si>
  <si>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</si>
  <si>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</si>
  <si>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</si>
  <si>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</si>
  <si>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</si>
  <si>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</si>
  <si>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</si>
  <si>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</si>
  <si>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</si>
  <si>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</si>
  <si>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</si>
  <si>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</si>
  <si>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</si>
  <si>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</si>
  <si>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</si>
  <si>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</si>
  <si>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</si>
  <si>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</si>
  <si>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</si>
  <si>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</si>
  <si>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</si>
  <si>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</si>
  <si>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</si>
  <si>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</si>
  <si>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</si>
  <si>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</si>
  <si>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</si>
  <si>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</si>
  <si>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</si>
  <si>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</si>
  <si>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</si>
  <si>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</si>
  <si>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</si>
  <si>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</si>
  <si>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</si>
  <si>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</si>
  <si>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</si>
  <si>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</si>
  <si>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</si>
  <si>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</si>
  <si>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</si>
  <si>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</si>
  <si>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</si>
  <si>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</si>
  <si>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</si>
  <si>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</si>
  <si>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</si>
  <si>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</si>
  <si>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</si>
  <si>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</si>
  <si>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</si>
  <si>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</si>
  <si>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</si>
  <si>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</si>
  <si>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</si>
  <si>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</si>
  <si>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</si>
  <si>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</si>
  <si>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</si>
  <si>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</si>
  <si>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</si>
  <si>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</si>
  <si>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</si>
  <si>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</si>
  <si>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</si>
  <si>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</si>
  <si>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</si>
  <si>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</si>
  <si>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</si>
  <si>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</si>
  <si>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</si>
  <si>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</si>
  <si>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</si>
  <si>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</si>
  <si>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</si>
  <si>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</si>
  <si>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</si>
  <si>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</si>
  <si>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</si>
  <si>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</si>
  <si>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</si>
  <si>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</si>
  <si>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</si>
  <si>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</si>
  <si>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</si>
  <si>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</si>
  <si>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</si>
  <si>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</si>
  <si>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</si>
  <si>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</si>
  <si>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</si>
  <si>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</si>
  <si>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</si>
  <si>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</si>
  <si>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</si>
  <si>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</si>
  <si>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</si>
  <si>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</si>
  <si>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</si>
  <si>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</si>
  <si>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</si>
  <si>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</si>
  <si>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</si>
  <si>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</si>
  <si>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</si>
  <si>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</si>
  <si>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</si>
  <si>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</si>
  <si>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</si>
  <si>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</si>
  <si>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</si>
  <si>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</si>
  <si>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</si>
  <si>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</si>
  <si>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</si>
  <si>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</si>
  <si>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</si>
  <si>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</si>
  <si>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</si>
  <si>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</si>
  <si>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</si>
  <si>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</si>
  <si>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</si>
  <si>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</si>
  <si>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</si>
  <si>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</si>
  <si>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</si>
  <si>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</si>
  <si>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</si>
  <si>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</si>
  <si>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</si>
  <si>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</si>
  <si>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</si>
  <si>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</si>
  <si>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</si>
  <si>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</si>
  <si>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</si>
  <si>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</si>
  <si>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</si>
  <si>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</si>
  <si>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</si>
  <si>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</si>
  <si>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</si>
  <si>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</si>
  <si>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</si>
  <si>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</si>
  <si>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</si>
  <si>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</si>
  <si>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</si>
  <si>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</si>
  <si>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</si>
  <si>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</si>
  <si>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</si>
  <si>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</si>
  <si>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</si>
  <si>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</si>
  <si>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</si>
  <si>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</si>
  <si>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</si>
  <si>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</si>
  <si>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</si>
  <si>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</si>
  <si>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</si>
  <si>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</si>
  <si>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</si>
  <si>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</si>
  <si>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</si>
  <si>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</si>
  <si>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</si>
  <si>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</si>
  <si>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</si>
  <si>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</si>
  <si>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</si>
  <si>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</si>
  <si>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</si>
  <si>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</si>
  <si>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</si>
  <si>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</si>
  <si>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</si>
  <si>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</si>
  <si>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</si>
  <si>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</si>
  <si>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</si>
  <si>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</si>
  <si>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</si>
  <si>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</si>
  <si>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</si>
  <si>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</si>
  <si>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</si>
  <si>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</si>
  <si>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</si>
  <si>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</si>
  <si>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</si>
  <si>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</si>
  <si>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</si>
  <si>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</si>
  <si>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</si>
  <si>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</si>
  <si>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</si>
  <si>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</si>
  <si>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</si>
  <si>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</si>
  <si>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</si>
  <si>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</si>
  <si>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</si>
  <si>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</si>
  <si>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</si>
  <si>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</si>
  <si>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</si>
  <si>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</si>
  <si>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</si>
  <si>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</si>
  <si>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</si>
  <si>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</si>
  <si>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</si>
  <si>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</si>
  <si>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</si>
  <si>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</si>
  <si>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</si>
  <si>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</si>
  <si>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</si>
  <si>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</si>
  <si>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</si>
  <si>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</si>
  <si>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</si>
  <si>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</si>
  <si>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</si>
  <si>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</si>
  <si>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</si>
  <si>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</si>
  <si>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</si>
  <si>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</si>
  <si>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</si>
  <si>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</si>
  <si>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</si>
  <si>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</si>
  <si>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</si>
  <si>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</si>
  <si>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</si>
  <si>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</si>
  <si>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</si>
  <si>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</si>
  <si>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</si>
  <si>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</si>
  <si>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</si>
  <si>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</si>
  <si>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</si>
  <si>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</si>
  <si>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</si>
  <si>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</si>
  <si>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</si>
  <si>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</si>
  <si>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</si>
  <si>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</si>
  <si>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</si>
  <si>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</si>
  <si>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</si>
  <si>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</si>
  <si>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</si>
  <si>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</si>
  <si>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</si>
  <si>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</si>
  <si>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</si>
  <si>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</si>
  <si>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</si>
  <si>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</si>
  <si>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</si>
  <si>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</si>
  <si>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</si>
  <si>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</si>
  <si>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</si>
  <si>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</si>
  <si>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</si>
  <si>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</si>
  <si>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</si>
  <si>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</si>
  <si>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</si>
  <si>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</si>
  <si>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</si>
  <si>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</si>
  <si>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</si>
  <si>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</si>
  <si>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</si>
  <si>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</si>
  <si>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</si>
  <si>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</si>
  <si>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</si>
  <si>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</si>
  <si>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</si>
  <si>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</si>
  <si>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</si>
  <si>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</si>
  <si>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</si>
  <si>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</si>
  <si>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</si>
  <si>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</si>
  <si>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</si>
  <si>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</si>
  <si>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</si>
  <si>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</si>
  <si>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</si>
  <si>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</si>
  <si>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</si>
  <si>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</si>
  <si>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</si>
  <si>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</si>
  <si>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</si>
  <si>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</si>
  <si>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</si>
  <si>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</si>
  <si>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</si>
  <si>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</si>
  <si>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</si>
  <si>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</si>
  <si>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</si>
  <si>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</si>
  <si>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</si>
  <si>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</si>
  <si>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</si>
  <si>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</si>
  <si>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</si>
  <si>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</si>
  <si>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</si>
  <si>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</si>
  <si>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</si>
  <si>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</si>
  <si>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</si>
  <si>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</si>
  <si>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</si>
  <si>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</si>
  <si>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</si>
  <si>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</si>
  <si>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</si>
  <si>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</si>
  <si>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</si>
  <si>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</si>
  <si>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</si>
  <si>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</si>
  <si>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</si>
  <si>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</si>
  <si>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</si>
  <si>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</si>
  <si>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</si>
  <si>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</si>
  <si>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</si>
  <si>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</si>
  <si>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</si>
  <si>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</si>
  <si>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</si>
  <si>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</si>
  <si>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</si>
  <si>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</si>
  <si>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</si>
  <si>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</si>
  <si>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</si>
  <si>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</si>
  <si>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</si>
  <si>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</si>
  <si>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</si>
  <si>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</si>
  <si>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</si>
  <si>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</si>
  <si>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</si>
  <si>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</si>
  <si>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</si>
  <si>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</si>
  <si>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</si>
  <si>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</si>
  <si>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</si>
  <si>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</si>
  <si>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</si>
  <si>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</si>
  <si>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</si>
  <si>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</si>
  <si>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</si>
  <si>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</si>
  <si>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</si>
  <si>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</si>
  <si>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</si>
  <si>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</si>
  <si>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</si>
  <si>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</si>
  <si>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</si>
  <si>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</si>
  <si>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</si>
  <si>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</si>
  <si>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</si>
  <si>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</si>
  <si>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</si>
  <si>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</si>
  <si>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</si>
  <si>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</si>
  <si>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</si>
  <si>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</si>
  <si>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</si>
  <si>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</si>
  <si>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</si>
  <si>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</si>
  <si>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</si>
  <si>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</si>
  <si>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</si>
  <si>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</si>
  <si>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</si>
  <si>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</si>
  <si>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</si>
  <si>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</si>
  <si>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</si>
  <si>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</si>
  <si>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</si>
  <si>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</si>
  <si>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</si>
  <si>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</si>
  <si>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</si>
  <si>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</si>
  <si>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</si>
  <si>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</si>
  <si>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</si>
  <si>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</si>
  <si>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</si>
  <si>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</si>
  <si>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</si>
  <si>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</si>
  <si>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</si>
  <si>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</si>
  <si>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</si>
  <si>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</si>
  <si>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</si>
  <si>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</si>
  <si>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</si>
  <si>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</si>
  <si>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</si>
  <si>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</si>
  <si>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</si>
  <si>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</si>
  <si>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</si>
  <si>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</si>
  <si>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</si>
  <si>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</si>
  <si>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</si>
  <si>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</si>
  <si>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</si>
  <si>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</si>
  <si>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</si>
  <si>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</si>
  <si>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</si>
  <si>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</si>
  <si>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</si>
  <si>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</si>
  <si>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</si>
  <si>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</si>
  <si>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</si>
  <si>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</si>
  <si>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</si>
  <si>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</si>
  <si>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</si>
  <si>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</si>
  <si>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</si>
  <si>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</si>
  <si>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</si>
  <si>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</si>
  <si>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</si>
  <si>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</si>
  <si>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</si>
  <si>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</si>
  <si>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</si>
  <si>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</si>
  <si>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</si>
  <si>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</si>
  <si>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</si>
  <si>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</si>
  <si>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</si>
  <si>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</si>
  <si>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</si>
  <si>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</si>
  <si>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</si>
  <si>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</si>
  <si>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</si>
  <si>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</si>
  <si>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</si>
  <si>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</si>
  <si>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</si>
  <si>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</si>
  <si>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</si>
  <si>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</si>
  <si>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</si>
  <si>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</si>
  <si>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</si>
  <si>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</si>
  <si>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</si>
  <si>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</si>
  <si>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</si>
  <si>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</si>
  <si>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</si>
  <si>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</si>
  <si>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</si>
  <si>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</si>
  <si>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</si>
  <si>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</si>
  <si>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</si>
  <si>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</si>
  <si>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</si>
  <si>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</si>
  <si>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</si>
  <si>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</si>
  <si>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</si>
  <si>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</si>
  <si>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</si>
  <si>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</si>
  <si>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</si>
  <si>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</si>
  <si>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</si>
  <si>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</si>
  <si>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</si>
  <si>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</si>
  <si>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</si>
  <si>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</si>
  <si>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</si>
  <si>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</si>
  <si>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</si>
  <si>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</si>
  <si>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</si>
  <si>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</si>
  <si>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</si>
  <si>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</si>
  <si>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</si>
  <si>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</si>
  <si>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</si>
  <si>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</si>
  <si>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</si>
  <si>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</si>
  <si>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</si>
  <si>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</si>
  <si>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</si>
  <si>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</si>
  <si>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</si>
  <si>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</si>
  <si>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</si>
  <si>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</si>
  <si>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</si>
  <si>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</si>
  <si>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</si>
  <si>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</si>
  <si>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</si>
  <si>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</si>
  <si>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</si>
  <si>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</si>
  <si>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</si>
  <si>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</si>
  <si>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</si>
  <si>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</si>
  <si>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</si>
  <si>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</si>
  <si>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</si>
  <si>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</si>
  <si>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</si>
  <si>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</si>
  <si>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</si>
  <si>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</si>
  <si>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</si>
  <si>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</si>
  <si>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</si>
  <si>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</si>
  <si>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</si>
  <si>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</si>
  <si>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</si>
  <si>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</si>
  <si>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</si>
  <si>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</si>
  <si>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</si>
  <si>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</si>
  <si>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</si>
  <si>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</si>
  <si>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</si>
  <si>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</si>
  <si>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</si>
  <si>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</si>
  <si>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</si>
  <si>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</si>
  <si>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</si>
  <si>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</si>
  <si>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</si>
  <si>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</si>
  <si>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</si>
  <si>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</si>
  <si>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</si>
  <si>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</si>
  <si>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</si>
  <si>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</si>
  <si>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</si>
  <si>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</si>
  <si>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</si>
  <si>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</si>
  <si>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</si>
  <si>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</si>
  <si>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</si>
  <si>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</si>
  <si>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</si>
  <si>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</si>
  <si>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</si>
  <si>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</si>
  <si>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</si>
  <si>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</si>
  <si>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</si>
  <si>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</si>
  <si>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</si>
  <si>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</si>
  <si>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</si>
  <si>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</si>
  <si>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</si>
  <si>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</si>
  <si>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</si>
  <si>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</si>
  <si>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</si>
  <si>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</si>
  <si>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</si>
  <si>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</si>
  <si>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</si>
  <si>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</si>
  <si>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</si>
  <si>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</si>
  <si>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</si>
  <si>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</si>
  <si>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</si>
  <si>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</si>
  <si>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</si>
  <si>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</si>
  <si>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</si>
  <si>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</si>
  <si>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</si>
  <si>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</si>
  <si>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</si>
  <si>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</si>
  <si>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</si>
  <si>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</si>
  <si>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</si>
  <si>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</si>
  <si>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</si>
  <si>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</si>
  <si>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</si>
  <si>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</si>
  <si>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</si>
  <si>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</si>
  <si>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</si>
  <si>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</si>
  <si>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</si>
  <si>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</si>
  <si>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</si>
  <si>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</si>
  <si>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</si>
  <si>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</si>
  <si>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</si>
  <si>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</si>
  <si>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</si>
  <si>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</si>
  <si>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</si>
  <si>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</si>
  <si>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</si>
  <si>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</si>
  <si>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</si>
  <si>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</si>
  <si>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</si>
  <si>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</si>
  <si>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</si>
  <si>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</si>
  <si>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</si>
  <si>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</si>
  <si>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</si>
  <si>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</si>
  <si>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</si>
  <si>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</si>
  <si>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</si>
  <si>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</si>
  <si>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</si>
  <si>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</si>
  <si>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</si>
  <si>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</si>
  <si>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</si>
  <si>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</si>
  <si>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</si>
  <si>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</si>
  <si>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</si>
  <si>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</si>
  <si>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</si>
  <si>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</si>
  <si>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</si>
  <si>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</si>
  <si>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</si>
  <si>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</si>
  <si>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</si>
  <si>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</si>
  <si>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</si>
  <si>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</si>
  <si>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</si>
  <si>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</si>
  <si>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</si>
  <si>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</si>
  <si>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</si>
  <si>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</si>
  <si>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</si>
  <si>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</si>
  <si>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</si>
  <si>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</si>
  <si>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</si>
  <si>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</si>
  <si>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</si>
  <si>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</si>
  <si>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</si>
  <si>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</si>
  <si>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</si>
  <si>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</si>
  <si>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</si>
  <si>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</si>
  <si>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</si>
  <si>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</si>
  <si>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</si>
  <si>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</si>
  <si>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</si>
  <si>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</si>
  <si>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</si>
  <si>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</si>
  <si>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</si>
  <si>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</si>
  <si>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</si>
  <si>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</si>
  <si>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</si>
  <si>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</si>
  <si>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</si>
  <si>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</si>
  <si>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</si>
  <si>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</si>
  <si>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</si>
  <si>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</si>
  <si>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</si>
  <si>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</si>
  <si>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</si>
  <si>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</si>
  <si>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</si>
  <si>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</si>
  <si>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</si>
  <si>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</si>
  <si>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</si>
  <si>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</si>
  <si>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</si>
  <si>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</si>
  <si>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</si>
  <si>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</si>
  <si>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</si>
  <si>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</si>
  <si>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</si>
  <si>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</si>
  <si>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</si>
  <si>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</si>
  <si>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</si>
  <si>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</si>
  <si>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</si>
  <si>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</si>
  <si>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</si>
  <si>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</si>
  <si>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</si>
  <si>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</si>
  <si>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</si>
  <si>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</si>
  <si>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</si>
  <si>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</si>
  <si>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</si>
  <si>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</si>
  <si>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</si>
  <si>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</si>
  <si>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</si>
  <si>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</si>
  <si>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</si>
  <si>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</si>
  <si>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</si>
  <si>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</si>
  <si>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</si>
  <si>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</si>
  <si>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</si>
  <si>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</si>
  <si>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</si>
  <si>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</si>
  <si>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</si>
  <si>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</si>
  <si>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</si>
  <si>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</si>
  <si>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</si>
  <si>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</si>
  <si>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</si>
  <si>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</si>
  <si>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</si>
  <si>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</si>
  <si>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</si>
  <si>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</si>
  <si>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</si>
  <si>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</si>
  <si>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</si>
  <si>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</si>
  <si>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</si>
  <si>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</si>
  <si>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</si>
  <si>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</si>
  <si>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</si>
  <si>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</si>
  <si>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</si>
  <si>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</si>
  <si>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</si>
  <si>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</si>
  <si>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</si>
  <si>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</si>
  <si>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</si>
  <si>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</si>
  <si>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</si>
  <si>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</si>
  <si>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</si>
  <si>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</si>
  <si>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</si>
  <si>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</si>
  <si>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</si>
  <si>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</si>
  <si>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</si>
  <si>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</si>
  <si>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</si>
  <si>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</si>
  <si>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</si>
  <si>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</si>
  <si>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</si>
  <si>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</si>
  <si>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</si>
  <si>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</si>
  <si>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</si>
  <si>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</si>
  <si>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</si>
  <si>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</si>
  <si>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</si>
  <si>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</si>
  <si>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</si>
  <si>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</si>
  <si>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</si>
  <si>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</si>
  <si>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</si>
  <si>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</si>
  <si>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</si>
  <si>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</si>
  <si>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</si>
  <si>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</si>
  <si>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</si>
  <si>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</si>
  <si>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</si>
  <si>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</si>
  <si>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</si>
  <si>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</si>
  <si>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</si>
  <si>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</si>
  <si>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</si>
  <si>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</si>
  <si>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</si>
  <si>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</si>
  <si>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</si>
  <si>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</si>
  <si>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</si>
  <si>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</si>
  <si>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</si>
  <si>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</si>
  <si>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</si>
  <si>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</si>
  <si>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</si>
  <si>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</si>
  <si>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</si>
  <si>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</si>
  <si>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</si>
  <si>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</si>
  <si>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</si>
  <si>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</si>
  <si>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</si>
  <si>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</si>
  <si>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</si>
  <si>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</si>
  <si>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</si>
  <si>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</si>
  <si>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</si>
  <si>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</si>
  <si>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</si>
  <si>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</si>
  <si>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</si>
  <si>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</si>
  <si>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</si>
  <si>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</si>
  <si>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</si>
  <si>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</si>
  <si>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</si>
  <si>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</si>
  <si>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</si>
  <si>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</si>
  <si>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</si>
  <si>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</si>
  <si>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</si>
  <si>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</si>
  <si>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</si>
  <si>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</si>
  <si>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</si>
  <si>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</si>
  <si>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</si>
  <si>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</si>
  <si>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</si>
  <si>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</si>
  <si>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</si>
  <si>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</si>
  <si>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</si>
  <si>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</si>
  <si>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</si>
  <si>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</si>
  <si>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</si>
  <si>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</si>
  <si>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</si>
  <si>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</si>
  <si>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</si>
  <si>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</si>
  <si>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</si>
  <si>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</si>
  <si>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</si>
  <si>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</si>
  <si>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</si>
  <si>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</si>
  <si>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</si>
  <si>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</si>
  <si>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</si>
  <si>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</si>
  <si>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</si>
  <si>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</si>
  <si>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</si>
  <si>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</si>
  <si>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</si>
  <si>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</si>
  <si>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</si>
  <si>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</si>
  <si>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</si>
  <si>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</si>
  <si>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</si>
  <si>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</si>
  <si>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</si>
  <si>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</si>
  <si>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</si>
  <si>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</si>
  <si>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</si>
  <si>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</si>
  <si>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</si>
  <si>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</si>
  <si>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</si>
  <si>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</si>
  <si>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</si>
  <si>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</si>
  <si>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</si>
  <si>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</si>
  <si>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</si>
  <si>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</si>
  <si>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</si>
  <si>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</si>
  <si>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</si>
  <si>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</si>
  <si>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</si>
  <si>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</si>
  <si>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</si>
  <si>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</si>
  <si>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</si>
  <si>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</si>
  <si>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</si>
  <si>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</si>
  <si>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</si>
  <si>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</si>
  <si>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</si>
  <si>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</si>
  <si>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</si>
  <si>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</si>
  <si>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</si>
  <si>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</si>
  <si>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</si>
  <si>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</si>
  <si>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</si>
  <si>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</si>
  <si>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</si>
  <si>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</si>
  <si>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</si>
  <si>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</si>
  <si>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</si>
  <si>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</si>
  <si>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</si>
  <si>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</si>
  <si>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</si>
  <si>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</si>
  <si>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</si>
  <si>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</si>
  <si>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</si>
  <si>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</si>
  <si>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</si>
  <si>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</si>
  <si>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</si>
  <si>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</si>
  <si>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</si>
  <si>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</si>
  <si>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</si>
  <si>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</si>
  <si>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</si>
  <si>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</si>
  <si>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</si>
  <si>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</si>
  <si>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</si>
  <si>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</si>
  <si>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</si>
  <si>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</si>
  <si>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</si>
  <si>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</si>
  <si>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</si>
  <si>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</si>
  <si>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</si>
  <si>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</si>
  <si>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</si>
  <si>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</si>
  <si>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</si>
  <si>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</si>
  <si>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</si>
  <si>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</si>
  <si>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</si>
  <si>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</si>
  <si>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</si>
  <si>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</si>
  <si>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</si>
  <si>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</si>
  <si>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</si>
  <si>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</si>
  <si>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</si>
  <si>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</si>
  <si>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</si>
  <si>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</si>
  <si>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</si>
  <si>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</si>
  <si>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</si>
  <si>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</si>
  <si>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</si>
  <si>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</si>
  <si>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</si>
  <si>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</si>
  <si>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</si>
  <si>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</si>
  <si>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</si>
  <si>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</si>
  <si>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</si>
  <si>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</si>
  <si>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</si>
  <si>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</si>
  <si>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</si>
  <si>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</si>
  <si>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</si>
  <si>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</si>
  <si>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</si>
  <si>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</si>
  <si>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</si>
  <si>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</si>
  <si>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</si>
  <si>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</si>
  <si>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</si>
  <si>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</si>
  <si>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</si>
  <si>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</si>
  <si>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</si>
  <si>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</si>
  <si>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</si>
  <si>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</si>
  <si>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</si>
  <si>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</si>
  <si>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</si>
  <si>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</si>
  <si>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</si>
  <si>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</si>
  <si>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</si>
  <si>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</si>
  <si>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</si>
  <si>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</si>
  <si>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</si>
  <si>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</si>
  <si>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</si>
  <si>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</si>
  <si>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</si>
  <si>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</si>
  <si>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</si>
  <si>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</si>
  <si>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</si>
  <si>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</si>
  <si>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</si>
  <si>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</si>
  <si>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</si>
  <si>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</si>
  <si>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</si>
  <si>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</si>
  <si>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</si>
  <si>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</si>
  <si>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</si>
  <si>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</si>
  <si>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</si>
  <si>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</si>
  <si>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</si>
  <si>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</si>
  <si>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</si>
  <si>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</si>
  <si>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</si>
  <si>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</si>
  <si>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</si>
  <si>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</si>
  <si>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</si>
  <si>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</si>
  <si>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</si>
  <si>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</si>
  <si>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</si>
  <si>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</si>
  <si>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</si>
  <si>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</si>
  <si>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</si>
  <si>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</si>
  <si>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</si>
  <si>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</si>
  <si>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</si>
  <si>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</si>
  <si>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</si>
  <si>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</si>
  <si>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</si>
  <si>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</si>
  <si>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</si>
  <si>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</si>
  <si>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</si>
  <si>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</si>
  <si>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</si>
  <si>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</si>
  <si>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</si>
  <si>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</si>
  <si>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</si>
  <si>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</si>
  <si>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</si>
  <si>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</si>
  <si>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</si>
  <si>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</si>
  <si>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</si>
  <si>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</si>
  <si>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</si>
  <si>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</si>
  <si>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</si>
  <si>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</si>
  <si>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</si>
  <si>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</si>
  <si>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</si>
  <si>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</si>
  <si>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</si>
  <si>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</si>
  <si>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</si>
  <si>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</si>
  <si>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</si>
  <si>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</si>
  <si>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</si>
  <si>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</si>
  <si>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</si>
  <si>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</si>
  <si>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</si>
  <si>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</si>
  <si>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</si>
  <si>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</si>
  <si>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</si>
  <si>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</si>
  <si>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</si>
  <si>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</si>
  <si>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</si>
  <si>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</si>
  <si>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</si>
  <si>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</si>
  <si>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</si>
  <si>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</si>
  <si>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</si>
  <si>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</si>
  <si>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</si>
  <si>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</si>
  <si>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</si>
  <si>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</si>
  <si>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</si>
  <si>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</si>
  <si>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</si>
  <si>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</si>
  <si>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</si>
  <si>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</si>
  <si>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</si>
  <si>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</si>
  <si>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</si>
  <si>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</si>
  <si>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</si>
  <si>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</si>
  <si>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</si>
  <si>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</si>
  <si>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</si>
  <si>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</si>
  <si>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</si>
  <si>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</si>
  <si>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</si>
  <si>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</si>
  <si>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</si>
  <si>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</si>
  <si>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</si>
  <si>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</si>
  <si>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</si>
  <si>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</si>
  <si>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</si>
  <si>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</si>
  <si>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</si>
  <si>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</si>
  <si>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</si>
  <si>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</si>
  <si>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</si>
  <si>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</si>
  <si>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</si>
  <si>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</si>
  <si>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</si>
  <si>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</si>
  <si>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</si>
  <si>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</si>
  <si>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</si>
  <si>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</si>
  <si>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</si>
  <si>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</si>
  <si>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</si>
  <si>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</si>
  <si>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</si>
  <si>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</si>
  <si>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</si>
  <si>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</si>
  <si>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</si>
  <si>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</si>
  <si>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</si>
  <si>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</si>
  <si>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</si>
  <si>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</si>
  <si>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</si>
  <si>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</si>
  <si>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</si>
  <si>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</si>
  <si>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</si>
  <si>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</si>
  <si>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</si>
  <si>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</si>
  <si>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</si>
  <si>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</si>
  <si>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</si>
  <si>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</si>
  <si>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</si>
  <si>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</si>
  <si>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</si>
  <si>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</si>
  <si>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</si>
  <si>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</si>
  <si>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</si>
  <si>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</si>
  <si>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</si>
  <si>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</si>
  <si>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</si>
  <si>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</si>
  <si>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</si>
  <si>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</si>
  <si>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</si>
  <si>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</si>
  <si>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</si>
  <si>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</si>
  <si>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</si>
  <si>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</si>
  <si>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</si>
  <si>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</si>
  <si>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</si>
  <si>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</si>
  <si>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</si>
  <si>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</si>
  <si>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</si>
  <si>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</si>
  <si>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</si>
  <si>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</si>
  <si>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</si>
  <si>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</si>
  <si>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</si>
  <si>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</si>
  <si>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</si>
  <si>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</si>
  <si>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</si>
  <si>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</si>
  <si>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</si>
  <si>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</si>
  <si>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</si>
  <si>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</si>
  <si>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</si>
  <si>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</si>
  <si>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</si>
  <si>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</si>
  <si>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</si>
  <si>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</si>
  <si>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</si>
  <si>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</si>
  <si>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</si>
  <si>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</si>
  <si>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</si>
  <si>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</si>
  <si>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</si>
  <si>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</si>
  <si>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</si>
  <si>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</si>
  <si>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</si>
  <si>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</si>
  <si>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</si>
  <si>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</si>
  <si>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</si>
  <si>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</si>
  <si>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</si>
  <si>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</si>
  <si>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</si>
  <si>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</si>
  <si>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</si>
  <si>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</si>
  <si>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</si>
  <si>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</si>
  <si>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</si>
  <si>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</si>
  <si>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</si>
  <si>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</si>
  <si>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</si>
  <si>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</si>
  <si>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</si>
  <si>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</si>
  <si>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</si>
  <si>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</si>
  <si>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</si>
  <si>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</si>
  <si>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</si>
  <si>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</si>
  <si>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</si>
  <si>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</si>
  <si>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</si>
  <si>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</si>
  <si>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</si>
  <si>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</si>
  <si>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</si>
  <si>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</si>
  <si>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</si>
  <si>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</si>
  <si>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</si>
  <si>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</si>
  <si>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</si>
  <si>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</si>
  <si>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</si>
  <si>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</si>
  <si>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</si>
  <si>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</si>
  <si>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</si>
  <si>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</si>
  <si>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</si>
  <si>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</si>
  <si>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</si>
  <si>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</si>
  <si>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</si>
  <si>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</si>
  <si>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</si>
  <si>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</si>
  <si>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</si>
  <si>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</si>
  <si>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</si>
  <si>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</si>
  <si>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</si>
  <si>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</si>
  <si>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</si>
  <si>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</si>
  <si>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</si>
  <si>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</si>
  <si>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</si>
  <si>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</si>
  <si>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</si>
  <si>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</si>
  <si>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</si>
  <si>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</si>
  <si>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</si>
  <si>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</si>
  <si>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</si>
  <si>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</si>
  <si>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</si>
  <si>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</si>
  <si>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</si>
  <si>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</si>
  <si>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</si>
  <si>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</si>
  <si>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</si>
  <si>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</si>
  <si>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</si>
  <si>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</si>
  <si>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</si>
  <si>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</si>
  <si>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</si>
  <si>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</si>
  <si>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</si>
  <si>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</si>
  <si>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</si>
  <si>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</si>
  <si>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</si>
  <si>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</si>
  <si>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</si>
  <si>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</si>
  <si>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</si>
  <si>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</si>
  <si>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</si>
  <si>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</si>
  <si>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</si>
  <si>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</si>
  <si>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</si>
  <si>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</si>
  <si>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</si>
  <si>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</si>
  <si>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</si>
  <si>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</si>
  <si>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</si>
  <si>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</si>
  <si>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</si>
  <si>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</si>
  <si>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</si>
  <si>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</si>
  <si>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</si>
  <si>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</si>
  <si>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</si>
  <si>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</si>
  <si>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</si>
  <si>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</si>
  <si>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</si>
  <si>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</si>
  <si>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</si>
  <si>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</si>
  <si>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</si>
  <si>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</si>
  <si>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</si>
  <si>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</si>
  <si>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</si>
  <si>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</si>
  <si>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</si>
  <si>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</si>
  <si>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</si>
  <si>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</si>
  <si>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</si>
  <si>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</si>
  <si>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</si>
  <si>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</si>
  <si>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</si>
  <si>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</si>
  <si>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</si>
  <si>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</si>
  <si>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</si>
  <si>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</si>
  <si>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</si>
  <si>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</si>
  <si>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</si>
  <si>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</si>
  <si>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</si>
  <si>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</si>
  <si>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</si>
  <si>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</si>
  <si>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</si>
  <si>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</si>
  <si>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</si>
  <si>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</si>
  <si>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</si>
  <si>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</si>
  <si>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</si>
  <si>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</si>
  <si>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</si>
  <si>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</si>
  <si>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</si>
  <si>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</si>
  <si>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</si>
  <si>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</si>
  <si>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</si>
  <si>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</si>
  <si>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</si>
  <si>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</si>
  <si>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</si>
  <si>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</si>
  <si>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</si>
  <si>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</si>
  <si>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</si>
  <si>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</si>
  <si>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</si>
  <si>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</si>
  <si>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</si>
  <si>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</si>
  <si>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</si>
  <si>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</si>
  <si>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</si>
  <si>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</si>
  <si>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</si>
  <si>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</si>
  <si>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</si>
  <si>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</si>
  <si>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</si>
  <si>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</si>
  <si>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</si>
  <si>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</si>
  <si>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</si>
  <si>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</si>
  <si>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</si>
  <si>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</si>
  <si>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</si>
  <si>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</si>
  <si>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</si>
  <si>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</si>
  <si>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</si>
  <si>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</si>
  <si>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</si>
  <si>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</si>
  <si>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</si>
  <si>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</si>
  <si>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</si>
  <si>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</si>
  <si>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</si>
  <si>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</si>
  <si>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</si>
  <si>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</si>
  <si>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</si>
  <si>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</si>
  <si>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</si>
  <si>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</si>
  <si>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</si>
  <si>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</si>
  <si>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</si>
  <si>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</si>
  <si>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</si>
  <si>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</si>
  <si>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</si>
  <si>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</si>
  <si>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</si>
  <si>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</si>
  <si>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</si>
  <si>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</si>
  <si>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</si>
  <si>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</si>
  <si>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</si>
  <si>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</si>
  <si>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</si>
  <si>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</si>
  <si>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</si>
  <si>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</si>
  <si>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</si>
  <si>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</si>
  <si>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</si>
  <si>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</si>
  <si>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</si>
  <si>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</si>
  <si>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</si>
  <si>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</si>
  <si>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</si>
  <si>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</si>
  <si>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</si>
  <si>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</si>
  <si>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</si>
  <si>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</si>
  <si>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</si>
  <si>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</si>
  <si>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</si>
  <si>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</si>
  <si>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</si>
  <si>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</si>
  <si>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</si>
  <si>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</si>
  <si>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</si>
  <si>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</si>
  <si>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</si>
  <si>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</si>
  <si>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</si>
  <si>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</si>
  <si>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</si>
  <si>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</si>
  <si>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</si>
  <si>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</si>
  <si>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</si>
  <si>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</si>
  <si>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</si>
  <si>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</si>
  <si>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</si>
  <si>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</si>
  <si>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</si>
  <si>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</si>
  <si>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</si>
  <si>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</si>
  <si>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</si>
  <si>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</si>
  <si>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</si>
  <si>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</si>
  <si>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</si>
  <si>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</si>
  <si>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</si>
  <si>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</si>
  <si>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</si>
  <si>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</si>
  <si>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</si>
  <si>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</si>
  <si>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</si>
  <si>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</si>
  <si>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</si>
  <si>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</si>
  <si>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</si>
  <si>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</si>
  <si>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</si>
  <si>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</si>
  <si>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</si>
  <si>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</si>
  <si>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</si>
  <si>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</si>
  <si>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</si>
  <si>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</si>
  <si>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</si>
  <si>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</si>
  <si>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</si>
  <si>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</si>
  <si>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</si>
  <si>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</si>
  <si>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</si>
  <si>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</si>
  <si>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</si>
  <si>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</si>
  <si>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</si>
  <si>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</si>
  <si>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</si>
  <si>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</si>
  <si>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</si>
  <si>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</si>
  <si>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</si>
  <si>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</si>
  <si>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</si>
  <si>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</si>
  <si>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</si>
  <si>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</si>
  <si>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</si>
  <si>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</si>
  <si>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</si>
  <si>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</si>
  <si>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</si>
  <si>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</si>
  <si>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</si>
  <si>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</si>
  <si>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</si>
  <si>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</si>
  <si>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</si>
  <si>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</si>
  <si>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</si>
  <si>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</si>
  <si>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</si>
  <si>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</si>
  <si>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</si>
  <si>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</si>
  <si>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</si>
  <si>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</si>
  <si>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</si>
  <si>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</si>
  <si>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</si>
  <si>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</si>
  <si>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</si>
  <si>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</si>
  <si>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</si>
  <si>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</si>
  <si>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</si>
  <si>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</si>
  <si>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</si>
  <si>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</si>
  <si>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</si>
  <si>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</si>
  <si>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</si>
  <si>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</si>
  <si>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</si>
  <si>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</si>
  <si>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</si>
  <si>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</si>
  <si>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</si>
  <si>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</si>
  <si>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</si>
  <si>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</si>
  <si>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</si>
  <si>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</si>
  <si>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</si>
  <si>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</si>
  <si>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</si>
  <si>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</si>
  <si>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</si>
  <si>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</si>
  <si>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</si>
  <si>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</si>
  <si>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</si>
  <si>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</si>
  <si>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</si>
  <si>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</si>
  <si>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</si>
  <si>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</si>
  <si>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</si>
  <si>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</si>
  <si>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</si>
  <si>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</si>
  <si>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</si>
  <si>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</si>
  <si>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</si>
  <si>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</si>
  <si>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</si>
  <si>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</si>
  <si>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</si>
  <si>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</si>
  <si>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</si>
  <si>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</si>
  <si>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</si>
  <si>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</si>
  <si>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</si>
  <si>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</si>
  <si>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</si>
  <si>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</si>
  <si>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</si>
  <si>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</si>
  <si>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</si>
  <si>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</si>
  <si>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</si>
  <si>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</si>
  <si>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</si>
  <si>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</si>
  <si>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</si>
  <si>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</si>
  <si>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</si>
  <si>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</si>
  <si>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</si>
  <si>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</si>
  <si>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</si>
  <si>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</si>
  <si>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</si>
  <si>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</si>
  <si>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</si>
  <si>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</si>
  <si>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</si>
  <si>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</si>
  <si>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</si>
  <si>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</si>
  <si>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</si>
  <si>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</si>
  <si>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</si>
  <si>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</si>
  <si>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</si>
  <si>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</si>
  <si>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</si>
  <si>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</si>
  <si>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</si>
  <si>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</si>
  <si>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</si>
  <si>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</si>
  <si>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</si>
  <si>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</si>
  <si>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</si>
  <si>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</si>
  <si>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</si>
  <si>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</si>
  <si>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</si>
  <si>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</si>
  <si>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</si>
  <si>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</si>
  <si>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</si>
  <si>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</si>
  <si>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</si>
  <si>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</si>
  <si>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</si>
  <si>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</si>
  <si>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</si>
  <si>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</si>
  <si>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</si>
  <si>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</si>
  <si>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</si>
  <si>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</si>
  <si>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</si>
  <si>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</si>
  <si>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</si>
  <si>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</si>
  <si>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</si>
  <si>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</si>
  <si>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</si>
  <si>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</si>
  <si>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</si>
  <si>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</si>
  <si>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</si>
  <si>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</si>
  <si>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</si>
  <si>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</si>
  <si>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</si>
  <si>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</si>
  <si>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</si>
  <si>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</si>
  <si>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</si>
  <si>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</si>
  <si>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</si>
  <si>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</si>
  <si>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</si>
  <si>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</si>
  <si>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</si>
  <si>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</si>
  <si>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</si>
  <si>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</si>
  <si>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</si>
  <si>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</si>
  <si>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</si>
  <si>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</si>
  <si>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</si>
  <si>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</si>
  <si>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</si>
  <si>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</si>
  <si>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</si>
  <si>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</si>
  <si>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</si>
  <si>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</si>
  <si>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</si>
  <si>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</si>
  <si>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</si>
  <si>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</si>
  <si>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</si>
  <si>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</si>
  <si>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</si>
  <si>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</si>
  <si>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</si>
  <si>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</si>
  <si>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</si>
  <si>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</si>
  <si>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</si>
  <si>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</si>
  <si>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</si>
  <si>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</si>
  <si>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</si>
  <si>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</si>
  <si>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</si>
  <si>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</si>
  <si>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</si>
  <si>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</si>
  <si>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</si>
  <si>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</si>
  <si>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</si>
  <si>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</si>
  <si>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</si>
  <si>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</si>
  <si>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</si>
  <si>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</si>
  <si>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</si>
  <si>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</si>
  <si>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</si>
  <si>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</si>
  <si>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</si>
  <si>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</si>
  <si>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</si>
  <si>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</si>
  <si>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</si>
  <si>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</si>
  <si>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</si>
  <si>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</si>
  <si>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</si>
  <si>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</si>
  <si>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</si>
  <si>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</si>
  <si>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</si>
  <si>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</si>
  <si>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</si>
  <si>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</si>
  <si>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</si>
  <si>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</si>
  <si>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</si>
  <si>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</si>
  <si>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</si>
  <si>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</si>
  <si>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</si>
  <si>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</si>
  <si>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</si>
  <si>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</si>
  <si>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</si>
  <si>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</si>
  <si>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</si>
  <si>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</si>
  <si>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</si>
  <si>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</si>
  <si>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</si>
  <si>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</si>
  <si>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</si>
  <si>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</si>
  <si>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</si>
  <si>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</si>
  <si>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</si>
  <si>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</si>
  <si>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</si>
  <si>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</si>
  <si>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</si>
  <si>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</si>
  <si>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</si>
  <si>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</si>
  <si>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</si>
  <si>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</si>
  <si>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</si>
  <si>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</si>
  <si>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</si>
  <si>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</si>
  <si>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</si>
  <si>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</si>
  <si>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</si>
  <si>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</si>
  <si>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</si>
  <si>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</si>
  <si>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</si>
  <si>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</si>
  <si>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</si>
  <si>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</si>
  <si>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</si>
  <si>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</si>
  <si>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</si>
  <si>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</si>
  <si>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</si>
  <si>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</si>
  <si>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</si>
  <si>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</si>
  <si>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</si>
  <si>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</si>
  <si>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</si>
  <si>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</si>
  <si>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</si>
  <si>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</si>
  <si>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</si>
  <si>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</si>
  <si>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</si>
  <si>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</si>
  <si>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</si>
  <si>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</si>
  <si>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</si>
  <si>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</si>
  <si>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</si>
  <si>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</si>
  <si>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</si>
  <si>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</si>
  <si>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</si>
  <si>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</si>
  <si>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</si>
  <si>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</si>
  <si>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</si>
  <si>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</si>
  <si>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</si>
  <si>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</si>
  <si>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</si>
  <si>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</si>
  <si>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</si>
  <si>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</si>
  <si>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</si>
  <si>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</si>
  <si>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</si>
  <si>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</si>
  <si>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</si>
  <si>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</si>
  <si>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</si>
  <si>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</si>
  <si>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</si>
  <si>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</si>
  <si>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</si>
  <si>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</si>
  <si>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</si>
  <si>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</si>
  <si>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</si>
  <si>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</si>
  <si>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</si>
  <si>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</si>
  <si>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</si>
  <si>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</si>
  <si>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</si>
  <si>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</si>
  <si>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</si>
  <si>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</si>
  <si>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</si>
  <si>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</si>
  <si>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</si>
  <si>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</si>
  <si>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</si>
  <si>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</si>
  <si>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</si>
  <si>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</si>
  <si>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</si>
  <si>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</si>
  <si>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</si>
  <si>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</si>
  <si>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</si>
  <si>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</si>
  <si>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</si>
  <si>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</si>
  <si>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</si>
  <si>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</si>
  <si>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</si>
  <si>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</si>
  <si>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</si>
  <si>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</si>
  <si>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</si>
  <si>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</si>
  <si>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</si>
  <si>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</si>
  <si>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</si>
  <si>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</si>
  <si>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</si>
  <si>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</si>
  <si>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</si>
  <si>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</si>
  <si>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</si>
  <si>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</si>
  <si>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</si>
  <si>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</si>
  <si>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</si>
  <si>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</si>
  <si>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</si>
  <si>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</si>
  <si>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</si>
  <si>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</si>
  <si>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</si>
  <si>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</si>
  <si>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</si>
  <si>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</si>
  <si>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</si>
  <si>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</si>
  <si>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</si>
  <si>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</si>
  <si>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</si>
  <si>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</si>
  <si>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</si>
  <si>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</si>
  <si>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</si>
  <si>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</si>
  <si>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</si>
  <si>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</si>
  <si>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</si>
  <si>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</si>
  <si>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</si>
  <si>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</si>
  <si>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</si>
  <si>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</si>
  <si>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</si>
  <si>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</si>
  <si>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</si>
  <si>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</si>
  <si>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</si>
  <si>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</si>
  <si>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</si>
  <si>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</si>
  <si>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</si>
  <si>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</si>
  <si>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</si>
  <si>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</si>
  <si>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</si>
  <si>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</si>
  <si>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</si>
  <si>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</si>
  <si>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</si>
  <si>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</si>
  <si>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</si>
  <si>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</si>
  <si>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</si>
  <si>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</si>
  <si>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</si>
  <si>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</si>
  <si>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</si>
  <si>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</si>
  <si>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</si>
  <si>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</si>
  <si>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</si>
  <si>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</si>
  <si>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</si>
  <si>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</si>
  <si>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</si>
  <si>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</si>
  <si>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</si>
  <si>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</si>
  <si>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</si>
  <si>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</si>
  <si>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</si>
  <si>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</si>
  <si>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</si>
  <si>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</si>
  <si>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</si>
  <si>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</si>
  <si>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</si>
  <si>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</si>
  <si>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</si>
  <si>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</si>
  <si>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</si>
  <si>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</si>
  <si>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</si>
  <si>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</si>
  <si>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</si>
  <si>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</si>
  <si>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</si>
  <si>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</si>
  <si>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</si>
  <si>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</si>
  <si>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</si>
  <si>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</si>
  <si>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</si>
  <si>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</si>
  <si>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</si>
  <si>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</si>
  <si>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</si>
  <si>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</si>
  <si>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</si>
  <si>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</si>
  <si>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</si>
  <si>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</si>
  <si>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</si>
  <si>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</si>
  <si>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</si>
  <si>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</si>
  <si>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</si>
  <si>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</si>
  <si>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</si>
  <si>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</si>
  <si>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</si>
  <si>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</si>
  <si>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</si>
  <si>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</si>
  <si>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</si>
  <si>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</si>
  <si>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</si>
  <si>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</si>
  <si>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</si>
  <si>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</si>
  <si>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</si>
  <si>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</si>
  <si>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</si>
  <si>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</si>
  <si>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</si>
  <si>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</si>
  <si>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</si>
  <si>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</si>
  <si>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</si>
  <si>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</si>
  <si>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</si>
  <si>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</si>
  <si>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</si>
  <si>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</si>
  <si>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</si>
  <si>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</si>
  <si>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</si>
  <si>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</si>
  <si>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</si>
  <si>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</si>
  <si>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</si>
  <si>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</si>
  <si>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</si>
  <si>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</si>
  <si>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</si>
  <si>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</si>
  <si>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</si>
  <si>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</si>
  <si>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</si>
  <si>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</si>
  <si>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</si>
  <si>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</si>
  <si>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</si>
  <si>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</si>
  <si>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</si>
  <si>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</si>
  <si>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</si>
  <si>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</si>
  <si>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</si>
  <si>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</si>
  <si>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</si>
  <si>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</si>
  <si>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</si>
  <si>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</si>
  <si>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</si>
  <si>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</si>
  <si>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</si>
  <si>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</si>
  <si>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</si>
  <si>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</si>
  <si>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</si>
  <si>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</si>
  <si>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</si>
  <si>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</si>
  <si>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</si>
  <si>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</si>
  <si>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</si>
  <si>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</si>
  <si>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</si>
  <si>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</si>
  <si>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</si>
  <si>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</si>
  <si>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</si>
  <si>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</si>
  <si>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</si>
  <si>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</si>
  <si>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</si>
  <si>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</si>
  <si>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</si>
  <si>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</si>
  <si>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</si>
  <si>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</si>
  <si>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</si>
  <si>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</si>
  <si>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</si>
  <si>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</si>
  <si>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</si>
  <si>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</si>
  <si>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</si>
  <si>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</si>
  <si>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</si>
  <si>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</si>
  <si>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</si>
  <si>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</si>
  <si>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</si>
  <si>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</si>
  <si>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</si>
  <si>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</si>
  <si>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</si>
  <si>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</si>
  <si>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</si>
  <si>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</si>
  <si>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</si>
  <si>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</si>
  <si>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</si>
  <si>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</si>
  <si>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</si>
  <si>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</si>
  <si>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</si>
  <si>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</si>
  <si>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</si>
  <si>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</si>
  <si>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</si>
  <si>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</si>
  <si>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</si>
  <si>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</si>
  <si>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</si>
  <si>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</si>
  <si>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</si>
  <si>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</si>
  <si>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</si>
  <si>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</si>
  <si>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</si>
  <si>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</si>
  <si>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</si>
  <si>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</si>
  <si>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</si>
  <si>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</si>
  <si>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</si>
  <si>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</si>
  <si>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</si>
  <si>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</si>
  <si>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</si>
  <si>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</si>
  <si>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</si>
  <si>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</si>
  <si>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</si>
  <si>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</si>
  <si>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</si>
  <si>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</si>
  <si>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</si>
  <si>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</si>
  <si>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</si>
  <si>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</si>
  <si>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</si>
  <si>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</si>
  <si>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</si>
  <si>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</si>
  <si>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</si>
  <si>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</si>
  <si>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</si>
  <si>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</si>
  <si>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</si>
  <si>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</si>
  <si>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</si>
  <si>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</si>
  <si>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</si>
  <si>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</si>
  <si>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</si>
  <si>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</si>
  <si>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</si>
  <si>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</si>
  <si>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</si>
  <si>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</si>
  <si>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</si>
  <si>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</si>
  <si>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</si>
  <si>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</si>
  <si>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</si>
  <si>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</si>
  <si>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</si>
  <si>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</si>
  <si>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</si>
  <si>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</si>
  <si>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</si>
  <si>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</si>
  <si>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</si>
  <si>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</si>
  <si>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</si>
  <si>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</si>
  <si>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</si>
  <si>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</si>
  <si>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</si>
  <si>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</si>
  <si>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</si>
  <si>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</si>
  <si>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</si>
  <si>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</si>
  <si>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</si>
  <si>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</si>
  <si>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</si>
  <si>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</si>
  <si>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</si>
  <si>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</si>
  <si>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</si>
  <si>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</si>
  <si>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</si>
  <si>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</si>
  <si>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</si>
  <si>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</si>
  <si>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</si>
  <si>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</si>
  <si>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</si>
  <si>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</si>
  <si>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</si>
  <si>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</si>
  <si>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</si>
  <si>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</si>
  <si>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</si>
  <si>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</si>
  <si>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</si>
  <si>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</si>
  <si>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</si>
  <si>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</si>
  <si>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</si>
  <si>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</si>
  <si>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</si>
  <si>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</si>
  <si>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</si>
  <si>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</si>
  <si>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</si>
  <si>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</si>
  <si>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</si>
  <si>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</si>
  <si>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</si>
  <si>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</si>
  <si>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</si>
  <si>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</si>
  <si>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</si>
  <si>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</si>
  <si>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</si>
  <si>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</si>
  <si>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</si>
  <si>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</si>
  <si>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</si>
  <si>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</si>
  <si>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</si>
  <si>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</si>
  <si>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</si>
  <si>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</si>
  <si>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</si>
  <si>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</si>
  <si>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</si>
  <si>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</si>
  <si>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</si>
  <si>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</si>
  <si>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</si>
  <si>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</si>
  <si>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</si>
  <si>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</si>
  <si>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</si>
  <si>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</si>
  <si>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</si>
  <si>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</si>
  <si>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</si>
  <si>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</si>
  <si>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</si>
  <si>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</si>
  <si>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</si>
  <si>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</si>
  <si>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</si>
  <si>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</si>
  <si>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</si>
  <si>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</si>
  <si>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</si>
  <si>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</si>
  <si>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</si>
  <si>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</si>
  <si>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</si>
  <si>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</si>
  <si>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</si>
  <si>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</si>
  <si>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</si>
  <si>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</si>
  <si>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</si>
  <si>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</si>
  <si>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</si>
  <si>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</si>
  <si>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</si>
  <si>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</si>
  <si>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</si>
  <si>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</si>
  <si>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</si>
  <si>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</si>
  <si>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</si>
  <si>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</si>
  <si>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</si>
  <si>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</si>
  <si>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</si>
  <si>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</si>
  <si>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</si>
  <si>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</si>
  <si>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</si>
  <si>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</si>
  <si>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</si>
  <si>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</si>
  <si>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</si>
  <si>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</si>
  <si>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</si>
  <si>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</si>
  <si>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</si>
  <si>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</si>
  <si>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</si>
  <si>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</si>
  <si>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</si>
  <si>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</si>
  <si>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</si>
  <si>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</si>
  <si>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</si>
  <si>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</si>
  <si>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</si>
  <si>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</si>
  <si>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</si>
  <si>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</si>
  <si>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</si>
  <si>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</si>
  <si>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</si>
  <si>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</si>
  <si>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</si>
  <si>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</si>
  <si>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</si>
  <si>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</si>
  <si>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</si>
  <si>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</si>
  <si>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</si>
  <si>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</si>
  <si>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</si>
  <si>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</si>
  <si>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</si>
  <si>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</si>
  <si>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</si>
  <si>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</si>
  <si>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</si>
  <si>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</si>
  <si>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</si>
  <si>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</si>
  <si>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</si>
  <si>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</si>
  <si>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</si>
  <si>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</si>
  <si>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</si>
  <si>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</si>
  <si>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</si>
  <si>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</si>
  <si>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</si>
  <si>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</si>
  <si>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</si>
  <si>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</si>
  <si>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</si>
  <si>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</si>
  <si>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</si>
  <si>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</si>
  <si>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</si>
  <si>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</si>
  <si>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</si>
  <si>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</si>
  <si>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</si>
  <si>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</si>
  <si>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</si>
  <si>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</si>
  <si>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</si>
  <si>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</si>
  <si>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</si>
  <si>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</si>
  <si>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</si>
  <si>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</si>
  <si>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</si>
  <si>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</si>
  <si>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</si>
  <si>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</si>
  <si>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</si>
  <si>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</si>
  <si>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</si>
  <si>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</si>
  <si>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</si>
  <si>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</si>
  <si>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</si>
  <si>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</si>
  <si>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</si>
  <si>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</si>
  <si>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</si>
  <si>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</si>
  <si>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</si>
  <si>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</si>
  <si>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</si>
  <si>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</si>
  <si>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</si>
  <si>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</si>
  <si>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</si>
  <si>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</si>
  <si>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</si>
  <si>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</si>
  <si>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</si>
  <si>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</si>
  <si>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</si>
  <si>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</si>
  <si>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</si>
  <si>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</si>
  <si>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</si>
  <si>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</si>
  <si>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</si>
  <si>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</si>
  <si>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</si>
  <si>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</si>
  <si>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</si>
  <si>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</si>
  <si>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</si>
  <si>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</si>
  <si>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</si>
  <si>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</si>
  <si>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</si>
  <si>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</si>
  <si>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</si>
  <si>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</si>
  <si>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</si>
  <si>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</si>
  <si>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</si>
  <si>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</si>
  <si>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</si>
  <si>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</si>
  <si>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</si>
  <si>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</si>
  <si>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</si>
  <si>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</si>
  <si>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</si>
  <si>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</si>
  <si>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</si>
  <si>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</si>
  <si>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</si>
  <si>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</si>
  <si>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</si>
  <si>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</si>
  <si>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</si>
  <si>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</si>
  <si>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</si>
  <si>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</si>
  <si>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</si>
  <si>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</si>
  <si>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</si>
  <si>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</si>
  <si>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</si>
  <si>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</si>
  <si>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</si>
  <si>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</si>
  <si>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</si>
  <si>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</si>
  <si>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</si>
  <si>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</si>
  <si>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</si>
  <si>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</si>
  <si>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</si>
  <si>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</si>
  <si>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</si>
  <si>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</si>
  <si>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</si>
  <si>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</si>
  <si>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</si>
  <si>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</si>
  <si>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</si>
  <si>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</si>
  <si>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</si>
  <si>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</si>
  <si>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</si>
  <si>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</si>
  <si>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</si>
  <si>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</si>
  <si>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</si>
  <si>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</si>
  <si>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</si>
  <si>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</si>
  <si>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</si>
  <si>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</si>
  <si>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</si>
  <si>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</si>
  <si>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</si>
  <si>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</si>
  <si>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</si>
  <si>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</si>
  <si>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</si>
  <si>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</si>
  <si>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</si>
  <si>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</si>
  <si>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</si>
  <si>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</si>
  <si>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</si>
  <si>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</si>
  <si>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</si>
  <si>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</si>
  <si>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</si>
  <si>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</si>
  <si>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</si>
  <si>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</si>
  <si>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</si>
  <si>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</si>
  <si>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</si>
  <si>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</si>
  <si>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</si>
  <si>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</si>
  <si>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</si>
  <si>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</si>
  <si>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</si>
  <si>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</si>
  <si>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</si>
  <si>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</si>
  <si>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</si>
  <si>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</si>
  <si>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</si>
  <si>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</si>
  <si>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</si>
  <si>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</si>
  <si>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</si>
  <si>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</si>
  <si>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</si>
  <si>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</si>
  <si>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</si>
  <si>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</si>
  <si>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</si>
  <si>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</si>
  <si>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</si>
  <si>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</si>
  <si>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</si>
  <si>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</si>
  <si>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</si>
  <si>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</si>
  <si>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</si>
  <si>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</si>
  <si>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</si>
  <si>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</si>
  <si>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</si>
  <si>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</si>
  <si>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</si>
  <si>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</si>
  <si>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</si>
  <si>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</si>
  <si>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</si>
  <si>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</si>
  <si>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</si>
  <si>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</si>
  <si>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</si>
  <si>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</si>
  <si>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</si>
  <si>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</si>
  <si>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</si>
  <si>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</si>
  <si>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</si>
  <si>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</si>
  <si>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</si>
  <si>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</si>
  <si>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</si>
  <si>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</si>
  <si>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</si>
  <si>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</si>
  <si>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</si>
  <si>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</si>
  <si>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</si>
  <si>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</si>
  <si>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</si>
  <si>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</si>
  <si>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</si>
  <si>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</si>
  <si>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</si>
  <si>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</si>
  <si>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</si>
  <si>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</si>
  <si>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</si>
  <si>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</si>
  <si>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</si>
  <si>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</si>
  <si>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</si>
  <si>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</si>
  <si>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</si>
  <si>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</si>
  <si>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</si>
  <si>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</si>
  <si>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</si>
  <si>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</si>
  <si>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</si>
  <si>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</si>
  <si>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</si>
  <si>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</si>
  <si>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</si>
  <si>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</si>
  <si>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</si>
  <si>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</si>
  <si>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</si>
  <si>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</si>
  <si>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</si>
  <si>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</si>
  <si>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</si>
  <si>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</si>
  <si>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</si>
  <si>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</si>
  <si>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</si>
  <si>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</si>
  <si>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</si>
  <si>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</si>
  <si>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</si>
  <si>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</si>
  <si>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</si>
  <si>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</si>
  <si>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</si>
  <si>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</si>
  <si>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</si>
  <si>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</si>
  <si>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</si>
  <si>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</si>
  <si>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</si>
  <si>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</si>
  <si>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</si>
  <si>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</si>
  <si>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</si>
  <si>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</si>
  <si>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</si>
  <si>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</si>
  <si>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</si>
  <si>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</si>
  <si>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</si>
  <si>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</si>
  <si>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</si>
  <si>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</si>
  <si>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</si>
  <si>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</si>
  <si>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</si>
  <si>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</si>
  <si>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</si>
  <si>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</si>
  <si>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</si>
  <si>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</si>
  <si>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</si>
  <si>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</si>
  <si>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</si>
  <si>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</si>
  <si>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</si>
  <si>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</si>
  <si>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</si>
  <si>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</si>
  <si>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</si>
  <si>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</si>
  <si>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</si>
  <si>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</si>
  <si>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</si>
  <si>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</si>
  <si>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</si>
  <si>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</si>
  <si>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</si>
  <si>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</si>
  <si>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</si>
  <si>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</si>
  <si>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</si>
  <si>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</si>
  <si>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</si>
  <si>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</si>
  <si>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</si>
  <si>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</si>
  <si>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</si>
  <si>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</si>
  <si>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</si>
  <si>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</si>
  <si>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</si>
  <si>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</si>
  <si>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</si>
  <si>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</si>
  <si>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</si>
  <si>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</si>
  <si>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</si>
  <si>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</si>
  <si>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</si>
  <si>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</si>
  <si>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</si>
  <si>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</si>
  <si>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</si>
  <si>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</si>
  <si>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</si>
  <si>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</si>
  <si>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</si>
  <si>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</si>
  <si>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</si>
  <si>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</si>
  <si>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</si>
  <si>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</si>
  <si>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</si>
  <si>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</si>
  <si>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</si>
  <si>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</si>
  <si>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</si>
  <si>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</si>
  <si>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</si>
  <si>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</si>
  <si>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</si>
  <si>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</si>
  <si>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</si>
  <si>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</si>
  <si>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</si>
  <si>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</si>
  <si>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</si>
  <si>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</si>
  <si>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</si>
  <si>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</si>
  <si>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</si>
  <si>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</si>
  <si>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</si>
  <si>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</si>
  <si>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</si>
  <si>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</si>
  <si>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</si>
  <si>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</si>
  <si>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</si>
  <si>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</si>
  <si>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</si>
  <si>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</si>
  <si>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</si>
  <si>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</si>
  <si>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</si>
  <si>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</si>
  <si>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</si>
  <si>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</si>
  <si>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</si>
  <si>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</si>
  <si>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</si>
  <si>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</si>
  <si>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</si>
  <si>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</si>
  <si>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</si>
  <si>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</si>
  <si>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</si>
  <si>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</si>
  <si>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</si>
  <si>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</si>
  <si>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</si>
  <si>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</si>
  <si>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</si>
  <si>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</si>
  <si>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</si>
  <si>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</si>
  <si>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</si>
  <si>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</si>
  <si>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</si>
  <si>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</si>
  <si>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</si>
  <si>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</si>
  <si>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</si>
  <si>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</si>
  <si>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</si>
  <si>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</si>
  <si>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</si>
  <si>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</si>
  <si>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</si>
  <si>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</si>
  <si>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</si>
  <si>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</si>
  <si>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</si>
  <si>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</si>
  <si>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</si>
  <si>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</si>
  <si>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</si>
  <si>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</si>
  <si>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</si>
  <si>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</si>
  <si>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</si>
  <si>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</si>
  <si>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</si>
  <si>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</si>
  <si>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</si>
  <si>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</si>
  <si>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</si>
  <si>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</si>
  <si>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</si>
  <si>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</si>
  <si>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</si>
  <si>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</si>
  <si>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</si>
  <si>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</si>
  <si>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</si>
  <si>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</si>
  <si>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</si>
  <si>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</si>
  <si>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</si>
  <si>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</si>
  <si>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</si>
  <si>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</si>
  <si>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</si>
  <si>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</si>
  <si>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</si>
  <si>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</si>
  <si>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</si>
  <si>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</si>
  <si>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</si>
  <si>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</si>
  <si>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</si>
  <si>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</si>
  <si>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</si>
  <si>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</si>
  <si>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</si>
  <si>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</si>
  <si>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</si>
  <si>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</si>
  <si>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</si>
  <si>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</si>
  <si>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</si>
  <si>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</si>
  <si>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</si>
  <si>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</si>
  <si>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</si>
  <si>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</si>
  <si>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</si>
  <si>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</si>
  <si>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</si>
  <si>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</si>
  <si>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</si>
  <si>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</si>
  <si>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</si>
  <si>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</si>
  <si>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</si>
  <si>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</si>
  <si>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</si>
  <si>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</si>
  <si>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</si>
  <si>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</si>
  <si>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</si>
  <si>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</si>
  <si>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</si>
  <si>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</si>
  <si>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</si>
  <si>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</si>
  <si>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</si>
  <si>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</si>
  <si>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</si>
  <si>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</si>
  <si>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</si>
  <si>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</si>
  <si>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</si>
  <si>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</si>
  <si>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</si>
  <si>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</si>
  <si>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</si>
  <si>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</si>
  <si>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</si>
  <si>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</si>
  <si>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</si>
  <si>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</si>
  <si>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</si>
  <si>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</si>
  <si>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</si>
  <si>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</si>
  <si>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</si>
  <si>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</si>
  <si>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</si>
  <si>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</si>
  <si>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</si>
  <si>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</si>
  <si>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</si>
  <si>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</si>
  <si>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</si>
  <si>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</si>
  <si>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</si>
  <si>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</si>
  <si>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</si>
  <si>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</si>
  <si>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</si>
  <si>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</si>
  <si>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</si>
  <si>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</si>
  <si>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</si>
  <si>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</si>
  <si>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</si>
  <si>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</si>
  <si>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</si>
  <si>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</si>
  <si>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</si>
  <si>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</si>
  <si>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</si>
  <si>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</si>
  <si>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</si>
  <si>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</si>
  <si>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</si>
  <si>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</si>
  <si>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</si>
  <si>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</si>
  <si>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</si>
  <si>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</si>
  <si>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</si>
  <si>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</si>
  <si>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</si>
  <si>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</si>
  <si>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</si>
  <si>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</si>
  <si>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</si>
  <si>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</si>
  <si>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</si>
  <si>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</si>
  <si>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</si>
  <si>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</si>
  <si>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</si>
  <si>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</si>
  <si>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</si>
  <si>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</si>
  <si>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</si>
  <si>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</si>
  <si>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</si>
  <si>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</si>
  <si>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</si>
  <si>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</si>
  <si>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</si>
  <si>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</si>
  <si>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</si>
  <si>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</si>
  <si>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</si>
  <si>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</si>
  <si>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</si>
  <si>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</si>
  <si>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</si>
  <si>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</si>
  <si>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</si>
  <si>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</si>
  <si>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</si>
  <si>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</si>
  <si>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</si>
  <si>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</si>
  <si>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</si>
  <si>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</si>
  <si>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</si>
  <si>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</si>
  <si>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</si>
  <si>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</si>
  <si>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</si>
  <si>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</si>
  <si>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</si>
  <si>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</si>
  <si>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</si>
  <si>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</si>
  <si>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</si>
  <si>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</si>
  <si>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</si>
  <si>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</si>
  <si>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</si>
  <si>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</si>
  <si>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</si>
  <si>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</si>
  <si>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</si>
  <si>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</si>
  <si>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</si>
  <si>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</si>
  <si>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</si>
  <si>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</si>
  <si>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</si>
  <si>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</si>
  <si>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</si>
  <si>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</si>
  <si>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</si>
  <si>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</si>
  <si>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</si>
  <si>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</si>
  <si>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</si>
  <si>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</si>
  <si>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</si>
  <si>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</si>
  <si>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</si>
  <si>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</si>
  <si>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</si>
  <si>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</si>
  <si>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</si>
  <si>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</si>
  <si>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</si>
  <si>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</si>
  <si>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</si>
  <si>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</si>
  <si>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</si>
  <si>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</si>
  <si>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</si>
  <si>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</si>
  <si>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</si>
  <si>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</si>
  <si>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</si>
  <si>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</si>
  <si>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</si>
  <si>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</si>
  <si>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</si>
  <si>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</si>
  <si>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</si>
  <si>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</si>
  <si>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</si>
  <si>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</si>
  <si>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</si>
  <si>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</si>
  <si>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</si>
  <si>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</si>
  <si>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</si>
  <si>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</si>
  <si>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</si>
  <si>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</si>
  <si>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</si>
  <si>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</si>
  <si>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</si>
  <si>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</si>
  <si>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</si>
  <si>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</si>
  <si>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</si>
  <si>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</si>
  <si>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</si>
  <si>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</si>
  <si>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</si>
  <si>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</si>
  <si>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</si>
  <si>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</si>
  <si>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</si>
  <si>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</si>
  <si>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</si>
  <si>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</si>
  <si>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</si>
  <si>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</si>
  <si>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</si>
  <si>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</si>
  <si>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</si>
  <si>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</si>
  <si>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</si>
  <si>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</si>
  <si>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</si>
  <si>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</si>
  <si>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</si>
  <si>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</si>
  <si>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</si>
  <si>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</si>
  <si>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</si>
  <si>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</si>
  <si>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</si>
  <si>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</si>
  <si>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</si>
  <si>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</si>
  <si>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</si>
  <si>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</si>
  <si>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</si>
  <si>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</si>
  <si>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</si>
  <si>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</si>
  <si>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</si>
  <si>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</si>
  <si>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</si>
  <si>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</si>
  <si>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</si>
  <si>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</si>
  <si>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</si>
  <si>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</si>
  <si>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</si>
  <si>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</si>
  <si>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</si>
  <si>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</si>
  <si>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</si>
  <si>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</si>
  <si>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</si>
  <si>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</si>
  <si>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</si>
  <si>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</si>
  <si>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</si>
  <si>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</si>
  <si>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</si>
  <si>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</si>
  <si>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</si>
  <si>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</si>
  <si>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</si>
  <si>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</si>
  <si>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</si>
  <si>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</si>
  <si>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</si>
  <si>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</si>
  <si>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</si>
  <si>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</si>
  <si>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</si>
  <si>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</si>
  <si>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</si>
  <si>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</si>
  <si>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</si>
  <si>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</si>
  <si>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</si>
  <si>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</si>
  <si>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</si>
  <si>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</si>
  <si>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</si>
  <si>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</si>
  <si>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</si>
  <si>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</si>
  <si>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</si>
  <si>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</si>
  <si>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</si>
  <si>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</si>
  <si>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</si>
  <si>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</si>
  <si>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</si>
  <si>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</si>
  <si>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</si>
  <si>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</si>
  <si>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</si>
  <si>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</si>
  <si>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</si>
  <si>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</si>
  <si>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</si>
  <si>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</si>
  <si>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</si>
  <si>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</si>
  <si>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</si>
  <si>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</si>
  <si>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</si>
  <si>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</si>
  <si>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</si>
  <si>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</si>
  <si>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</si>
  <si>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</si>
  <si>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</si>
  <si>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</si>
  <si>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</si>
  <si>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</si>
  <si>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</si>
  <si>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</si>
  <si>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</si>
  <si>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</si>
  <si>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</si>
  <si>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</si>
  <si>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</si>
  <si>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</si>
  <si>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</si>
  <si>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</si>
  <si>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</si>
  <si>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</si>
  <si>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</si>
  <si>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</si>
  <si>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</si>
  <si>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</si>
  <si>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</si>
  <si>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</si>
  <si>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</si>
  <si>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</si>
  <si>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</si>
  <si>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</si>
  <si>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</si>
  <si>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</si>
  <si>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</si>
  <si>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</si>
  <si>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</si>
  <si>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</si>
  <si>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</si>
  <si>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</si>
  <si>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</si>
  <si>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</si>
  <si>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</si>
  <si>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</si>
  <si>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</si>
  <si>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</si>
  <si>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</si>
  <si>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</si>
  <si>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</si>
  <si>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</si>
  <si>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</si>
  <si>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</si>
  <si>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</si>
  <si>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</si>
  <si>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</si>
  <si>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</si>
  <si>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</si>
  <si>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</si>
  <si>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</si>
  <si>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</si>
  <si>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</si>
  <si>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</si>
  <si>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</si>
  <si>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</si>
  <si>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</si>
  <si>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</si>
  <si>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</si>
  <si>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</si>
  <si>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</si>
  <si>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</si>
  <si>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</si>
  <si>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</si>
  <si>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</si>
  <si>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</si>
  <si>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</si>
  <si>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</si>
  <si>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</si>
  <si>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</si>
  <si>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</si>
  <si>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</si>
  <si>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</si>
  <si>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</si>
  <si>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</si>
  <si>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</si>
  <si>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</si>
  <si>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</si>
  <si>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</si>
  <si>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</si>
  <si>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</si>
  <si>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</si>
  <si>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</si>
  <si>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</si>
  <si>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</si>
  <si>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</si>
  <si>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</si>
  <si>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</si>
  <si>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</si>
  <si>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</si>
  <si>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</si>
  <si>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</si>
  <si>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</si>
  <si>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</si>
  <si>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</si>
  <si>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</si>
  <si>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</si>
  <si>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</si>
  <si>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</si>
  <si>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</si>
  <si>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</si>
  <si>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</si>
  <si>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</si>
  <si>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</si>
  <si>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</si>
  <si>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</si>
  <si>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</si>
  <si>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</si>
  <si>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</si>
  <si>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</si>
  <si>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</si>
  <si>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</si>
  <si>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</si>
  <si>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</si>
  <si>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</si>
  <si>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</si>
  <si>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</si>
  <si>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</si>
  <si>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</si>
  <si>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</si>
  <si>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</si>
  <si>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</si>
  <si>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</si>
  <si>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</si>
  <si>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</si>
  <si>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</si>
  <si>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</si>
  <si>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</si>
  <si>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</si>
  <si>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</si>
  <si>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</si>
  <si>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</si>
  <si>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</si>
  <si>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</si>
  <si>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</si>
  <si>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</si>
  <si>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</si>
  <si>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</si>
  <si>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</si>
  <si>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</si>
  <si>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</si>
  <si>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</si>
  <si>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</si>
  <si>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</si>
  <si>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</si>
  <si>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</si>
  <si>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</si>
  <si>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</si>
  <si>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</si>
  <si>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</si>
  <si>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</si>
  <si>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</si>
  <si>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</si>
  <si>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</si>
  <si>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</si>
  <si>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</si>
  <si>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</si>
  <si>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</si>
  <si>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</si>
  <si>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</si>
  <si>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</si>
  <si>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</si>
  <si>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</si>
  <si>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</si>
  <si>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</si>
  <si>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</si>
  <si>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</si>
  <si>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</si>
  <si>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</si>
  <si>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</si>
  <si>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</si>
  <si>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</si>
  <si>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</si>
  <si>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</si>
  <si>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</si>
  <si>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</si>
  <si>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</si>
  <si>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</si>
  <si>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</si>
  <si>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</si>
  <si>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</si>
  <si>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</si>
  <si>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</si>
  <si>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</si>
  <si>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</si>
  <si>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</si>
  <si>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</si>
  <si>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</si>
  <si>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</si>
  <si>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</si>
  <si>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</si>
  <si>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</si>
  <si>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</si>
  <si>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</si>
  <si>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</si>
  <si>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2020</t>
  </si>
  <si>
    <t>Oct</t>
  </si>
  <si>
    <t>Years (Order Date)</t>
  </si>
  <si>
    <t>Months (Order Date)</t>
  </si>
  <si>
    <t>Roast Type Name</t>
  </si>
  <si>
    <t>Coffee Type Name</t>
  </si>
  <si>
    <t>Sum of Sales</t>
  </si>
  <si>
    <t>Arabica</t>
  </si>
  <si>
    <t>Excelsa</t>
  </si>
  <si>
    <t>Liberca</t>
  </si>
  <si>
    <t>Robusta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</si>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</sst>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\ &quot;kg&quot;"/>
    <numFmt numFmtId="166" formatCode="_([$$-409]* #,##0.00_);_([$$-409]* \(#,##0.00\);_([$$-409]* &quot;-&quot;??_);_(@_)"/>
    <numFmt numFmtId="167" formatCode="dd\-mmm\-yyyy"/>
    <numFmt numFmtId="168" formatCode="[$$-409]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3" fontId="0" fillId="0" borderId="0" xfId="0" applyNumberFormat="1"/>
    <xf numFmtId="167" fontId="1" fillId="0" borderId="0" xfId="0" applyNumberFormat="1" applyFont="1" applyAlignment="1">
      <alignment vertical="center"/>
    </xf>
    <xf numFmtId="168" fontId="0" fillId="0" borderId="0" xfId="0" applyNumberFormat="1"/>
  </cellXfs>
  <cellStyles count="1">
    <cellStyle name="Normal" xfId="0" builtinId="0"/>
  </cellStyles>
  <dxfs count="15">
    <dxf>
      <fill>
        <patternFill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EC80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m ayesha" refreshedDate="45569.067783101855" createdVersion="8" refreshedVersion="8" minRefreshableVersion="3" recordCount="998" xr:uid="{DA3033F7-32BC-4DF8-81D3-910AE83A3D40}">
  <cacheSource type="worksheet">
    <worksheetSource name="coffee_orders_table"/>
  </cacheSource>
  <cacheFields count="18">
    <cacheField name="Order ID" numFmtId="0">
      <sharedItems/>
    </cacheField>
    <cacheField name="Order Date" numFmtId="0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 u="1"/>
      </sharedItems>
      <fieldGroup par="17"/>
    </cacheField>
    <cacheField name="Customer ID" numFmtId="0">
      <sharedItems count="911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</sharedItems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1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</sharedItems>
    </cacheField>
    <cacheField name="Email" numFmtId="0">
      <sharedItems/>
    </cacheField>
    <cacheField name="Country" numFmtId="0">
      <sharedItems containsMixedTypes="1" containsNumber="1" containsInteger="1" minValue="0" maxValue="0" count="4">
        <s v="United States"/>
        <s v="Ireland"/>
        <s v="United Kingdom"/>
        <n v="0" u="1"/>
      </sharedItems>
    </cacheField>
    <cacheField name="Coffee Type" numFmtId="0">
      <sharedItems/>
    </cacheField>
    <cacheField name="Roast Type" numFmtId="0">
      <sharedItems/>
    </cacheField>
    <cacheField name="Size" numFmtId="165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Name" numFmtId="0">
      <sharedItems count="5">
        <s v="Robusta"/>
        <s v=""/>
        <s v="Excelsa"/>
        <s v="Liberca"/>
        <s v="Arab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653220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QEV-37451-860"/>
    <x v="0"/>
    <x v="0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x v="0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x v="1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x v="2"/>
    <s v="E-M-1"/>
    <n v="2"/>
    <x v="2"/>
    <s v=""/>
    <x v="1"/>
    <s v="Exc"/>
    <s v="M"/>
    <x v="0"/>
    <n v="13.75"/>
    <n v="27.5"/>
    <x v="1"/>
    <x v="0"/>
    <x v="1"/>
  </r>
  <r>
    <s v="KAC-83089-793"/>
    <x v="2"/>
    <x v="2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x v="3"/>
    <s v="L-D-1"/>
    <n v="3"/>
    <x v="3"/>
    <s v=""/>
    <x v="0"/>
    <s v="Lib"/>
    <s v="D"/>
    <x v="0"/>
    <n v="12.95"/>
    <n v="38.849999999999994"/>
    <x v="2"/>
    <x v="2"/>
    <x v="1"/>
  </r>
  <r>
    <s v="IPP-31994-879"/>
    <x v="4"/>
    <x v="4"/>
    <s v="E-D-0.5"/>
    <n v="3"/>
    <x v="4"/>
    <s v="slobe6@nifty.com"/>
    <x v="0"/>
    <s v="Exc"/>
    <s v="D"/>
    <x v="1"/>
    <n v="7.29"/>
    <n v="21.87"/>
    <x v="3"/>
    <x v="2"/>
    <x v="0"/>
  </r>
  <r>
    <s v="SNZ-65340-705"/>
    <x v="5"/>
    <x v="5"/>
    <s v="L-L-0.2"/>
    <n v="1"/>
    <x v="5"/>
    <s v=""/>
    <x v="1"/>
    <s v="Lib"/>
    <s v="L"/>
    <x v="3"/>
    <n v="4.7549999999999999"/>
    <n v="4.7549999999999999"/>
    <x v="1"/>
    <x v="1"/>
    <x v="0"/>
  </r>
  <r>
    <s v="EZT-46571-659"/>
    <x v="6"/>
    <x v="6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x v="7"/>
    <s v="R-M-0.5"/>
    <n v="1"/>
    <x v="7"/>
    <s v="Christoffer O' Shea"/>
    <x v="0"/>
    <s v="Rob"/>
    <s v="M"/>
    <x v="1"/>
    <n v="5.97"/>
    <n v="5.97"/>
    <x v="0"/>
    <x v="0"/>
    <x v="1"/>
  </r>
  <r>
    <s v="BKK-47233-845"/>
    <x v="7"/>
    <x v="8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x v="9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x v="10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x v="11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x v="12"/>
    <s v="L-D-0.2"/>
    <n v="3"/>
    <x v="12"/>
    <s v="ptrobee@wunderground.com"/>
    <x v="0"/>
    <s v="Lib"/>
    <s v="D"/>
    <x v="3"/>
    <n v="3.8849999999999998"/>
    <n v="11.654999999999999"/>
    <x v="1"/>
    <x v="2"/>
    <x v="0"/>
  </r>
  <r>
    <s v="FYQ-78248-319"/>
    <x v="12"/>
    <x v="13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x v="14"/>
    <s v="A-M-0.2"/>
    <n v="6"/>
    <x v="14"/>
    <s v="malabasterg@hexun.com"/>
    <x v="0"/>
    <s v="Ara"/>
    <s v="M"/>
    <x v="3"/>
    <n v="3.375"/>
    <n v="20.25"/>
    <x v="4"/>
    <x v="0"/>
    <x v="1"/>
  </r>
  <r>
    <s v="RDW-33155-159"/>
    <x v="14"/>
    <x v="15"/>
    <s v="A-L-1"/>
    <n v="6"/>
    <x v="15"/>
    <s v="rbroxuph@jimdo.com"/>
    <x v="0"/>
    <s v="Ara"/>
    <s v="L"/>
    <x v="0"/>
    <n v="12.95"/>
    <n v="77.699999999999989"/>
    <x v="4"/>
    <x v="1"/>
    <x v="1"/>
  </r>
  <r>
    <s v="TDZ-59011-211"/>
    <x v="15"/>
    <x v="16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x v="17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x v="17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x v="18"/>
    <s v="A-D-0.2"/>
    <n v="6"/>
    <x v="18"/>
    <s v="adavidowskyl@netvibes.com"/>
    <x v="0"/>
    <s v="Ara"/>
    <s v="D"/>
    <x v="3"/>
    <n v="2.9849999999999999"/>
    <n v="17.91"/>
    <x v="4"/>
    <x v="2"/>
    <x v="1"/>
  </r>
  <r>
    <s v="UQU-65630-479"/>
    <x v="17"/>
    <x v="19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x v="20"/>
    <s v="A-D-0.2"/>
    <n v="4"/>
    <x v="20"/>
    <s v="ikleinertn@timesonline.co.uk"/>
    <x v="0"/>
    <s v="Ara"/>
    <s v="D"/>
    <x v="3"/>
    <n v="2.9849999999999999"/>
    <n v="11.94"/>
    <x v="4"/>
    <x v="2"/>
    <x v="0"/>
  </r>
  <r>
    <s v="TKY-71558-096"/>
    <x v="19"/>
    <x v="21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x v="22"/>
    <s v="E-M-0.2"/>
    <n v="3"/>
    <x v="22"/>
    <s v=""/>
    <x v="0"/>
    <s v="Exc"/>
    <s v="M"/>
    <x v="3"/>
    <n v="4.125"/>
    <n v="12.375"/>
    <x v="1"/>
    <x v="0"/>
    <x v="0"/>
  </r>
  <r>
    <s v="EVP-43500-491"/>
    <x v="21"/>
    <x v="23"/>
    <s v="A-M-0.5"/>
    <n v="4"/>
    <x v="23"/>
    <s v="sshalesq@umich.edu"/>
    <x v="0"/>
    <s v="Ara"/>
    <s v="M"/>
    <x v="1"/>
    <n v="6.75"/>
    <n v="27"/>
    <x v="4"/>
    <x v="0"/>
    <x v="0"/>
  </r>
  <r>
    <s v="WAG-26945-689"/>
    <x v="22"/>
    <x v="24"/>
    <s v="A-M-0.2"/>
    <n v="5"/>
    <x v="24"/>
    <s v="vdanneilr@mtv.com"/>
    <x v="1"/>
    <s v="Ara"/>
    <s v="M"/>
    <x v="3"/>
    <n v="3.375"/>
    <n v="16.875"/>
    <x v="4"/>
    <x v="0"/>
    <x v="1"/>
  </r>
  <r>
    <s v="CHE-78995-767"/>
    <x v="23"/>
    <x v="25"/>
    <s v="A-D-0.5"/>
    <n v="3"/>
    <x v="25"/>
    <s v="tnewburys@usda.gov"/>
    <x v="1"/>
    <s v="Ara"/>
    <s v="D"/>
    <x v="1"/>
    <n v="5.97"/>
    <n v="17.91"/>
    <x v="4"/>
    <x v="2"/>
    <x v="1"/>
  </r>
  <r>
    <s v="RYZ-14633-602"/>
    <x v="21"/>
    <x v="26"/>
    <s v="A-D-1"/>
    <n v="4"/>
    <x v="26"/>
    <s v="mcalcuttt@baidu.com"/>
    <x v="1"/>
    <s v="Ara"/>
    <s v="D"/>
    <x v="0"/>
    <n v="9.9499999999999993"/>
    <n v="39.799999999999997"/>
    <x v="4"/>
    <x v="2"/>
    <x v="0"/>
  </r>
  <r>
    <s v="WOQ-36015-429"/>
    <x v="24"/>
    <x v="27"/>
    <s v="L-M-0.2"/>
    <n v="5"/>
    <x v="27"/>
    <s v=""/>
    <x v="0"/>
    <s v="Lib"/>
    <s v="M"/>
    <x v="3"/>
    <n v="4.3650000000000002"/>
    <n v="21.825000000000003"/>
    <x v="1"/>
    <x v="0"/>
    <x v="1"/>
  </r>
  <r>
    <s v="WOQ-36015-429"/>
    <x v="24"/>
    <x v="27"/>
    <s v="A-D-0.5"/>
    <n v="6"/>
    <x v="27"/>
    <s v=""/>
    <x v="0"/>
    <s v="Ara"/>
    <s v="D"/>
    <x v="1"/>
    <n v="5.97"/>
    <n v="35.82"/>
    <x v="4"/>
    <x v="2"/>
    <x v="1"/>
  </r>
  <r>
    <s v="WOQ-36015-429"/>
    <x v="24"/>
    <x v="27"/>
    <s v="L-M-0.5"/>
    <n v="6"/>
    <x v="27"/>
    <s v=""/>
    <x v="0"/>
    <s v="Lib"/>
    <s v="M"/>
    <x v="1"/>
    <n v="8.73"/>
    <n v="52.38"/>
    <x v="3"/>
    <x v="0"/>
    <x v="1"/>
  </r>
  <r>
    <s v="SCT-60553-454"/>
    <x v="25"/>
    <x v="28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x v="29"/>
    <s v="L-L-0.5"/>
    <n v="6"/>
    <x v="29"/>
    <s v="uwelberryy@ebay.co.uk"/>
    <x v="2"/>
    <s v="Lib"/>
    <s v="L"/>
    <x v="1"/>
    <n v="9.51"/>
    <n v="57.06"/>
    <x v="1"/>
    <x v="1"/>
    <x v="0"/>
  </r>
  <r>
    <s v="AMM-79521-378"/>
    <x v="27"/>
    <x v="30"/>
    <s v="A-D-0.5"/>
    <n v="6"/>
    <x v="30"/>
    <s v="feilhartz@who.int"/>
    <x v="0"/>
    <s v="Ara"/>
    <s v="D"/>
    <x v="1"/>
    <n v="5.97"/>
    <n v="35.82"/>
    <x v="4"/>
    <x v="2"/>
    <x v="1"/>
  </r>
  <r>
    <s v="QUQ-90580-772"/>
    <x v="28"/>
    <x v="31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x v="32"/>
    <s v="L-L-0.5"/>
    <n v="3"/>
    <x v="32"/>
    <s v="sstrase11@booking.com"/>
    <x v="0"/>
    <s v="Lib"/>
    <s v="L"/>
    <x v="1"/>
    <n v="9.51"/>
    <n v="28.53"/>
    <x v="1"/>
    <x v="1"/>
    <x v="1"/>
  </r>
  <r>
    <s v="HCT-95608-959"/>
    <x v="30"/>
    <x v="33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x v="34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x v="35"/>
    <s v="L-M-1"/>
    <n v="3"/>
    <x v="35"/>
    <s v=""/>
    <x v="0"/>
    <s v="Lib"/>
    <s v="M"/>
    <x v="0"/>
    <n v="14.55"/>
    <n v="43.650000000000006"/>
    <x v="2"/>
    <x v="0"/>
    <x v="1"/>
  </r>
  <r>
    <s v="XWC-20610-167"/>
    <x v="33"/>
    <x v="36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x v="37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x v="38"/>
    <s v="L-L-2.5"/>
    <n v="2"/>
    <x v="38"/>
    <s v=""/>
    <x v="0"/>
    <s v="Lib"/>
    <s v="L"/>
    <x v="2"/>
    <n v="36.454999999999998"/>
    <n v="72.91"/>
    <x v="2"/>
    <x v="1"/>
    <x v="1"/>
  </r>
  <r>
    <s v="HPI-42308-142"/>
    <x v="36"/>
    <x v="39"/>
    <s v="E-M-0.5"/>
    <n v="2"/>
    <x v="39"/>
    <s v="obaudassi18@seesaa.net"/>
    <x v="0"/>
    <s v="Exc"/>
    <s v="M"/>
    <x v="1"/>
    <n v="8.25"/>
    <n v="16.5"/>
    <x v="3"/>
    <x v="0"/>
    <x v="0"/>
  </r>
  <r>
    <s v="XHI-30227-581"/>
    <x v="37"/>
    <x v="40"/>
    <s v="L-D-2.5"/>
    <n v="6"/>
    <x v="40"/>
    <s v="pkingsbury19@comcast.net"/>
    <x v="0"/>
    <s v="Lib"/>
    <s v="D"/>
    <x v="2"/>
    <n v="29.784999999999997"/>
    <n v="178.70999999999998"/>
    <x v="2"/>
    <x v="2"/>
    <x v="1"/>
  </r>
  <r>
    <s v="DJH-05202-380"/>
    <x v="38"/>
    <x v="41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x v="42"/>
    <s v="A-L-0.2"/>
    <n v="2"/>
    <x v="42"/>
    <s v="acurley1b@hao123.com"/>
    <x v="0"/>
    <s v="Ara"/>
    <s v="L"/>
    <x v="3"/>
    <n v="3.8849999999999998"/>
    <n v="7.77"/>
    <x v="4"/>
    <x v="1"/>
    <x v="0"/>
  </r>
  <r>
    <s v="DBU-81099-586"/>
    <x v="40"/>
    <x v="43"/>
    <s v="A-D-2.5"/>
    <n v="4"/>
    <x v="43"/>
    <s v="rmcgilvary1c@tamu.edu"/>
    <x v="0"/>
    <s v="Ara"/>
    <s v="D"/>
    <x v="2"/>
    <n v="22.884999999999998"/>
    <n v="91.539999999999992"/>
    <x v="4"/>
    <x v="2"/>
    <x v="1"/>
  </r>
  <r>
    <s v="PQA-54820-810"/>
    <x v="41"/>
    <x v="44"/>
    <s v="A-L-1"/>
    <n v="3"/>
    <x v="44"/>
    <s v="ipikett1d@xinhuanet.com"/>
    <x v="0"/>
    <s v="Ara"/>
    <s v="L"/>
    <x v="0"/>
    <n v="12.95"/>
    <n v="38.849999999999994"/>
    <x v="4"/>
    <x v="1"/>
    <x v="1"/>
  </r>
  <r>
    <s v="XKB-41924-202"/>
    <x v="42"/>
    <x v="45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x v="46"/>
    <s v="L-L-2.5"/>
    <n v="4"/>
    <x v="46"/>
    <s v="kflanders1f@over-blog.com"/>
    <x v="1"/>
    <s v="Lib"/>
    <s v="L"/>
    <x v="2"/>
    <n v="36.454999999999998"/>
    <n v="145.82"/>
    <x v="1"/>
    <x v="1"/>
    <x v="0"/>
  </r>
  <r>
    <s v="YHV-68700-050"/>
    <x v="44"/>
    <x v="47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x v="47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x v="48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x v="49"/>
    <s v="L-L-1"/>
    <n v="3"/>
    <x v="49"/>
    <s v=""/>
    <x v="0"/>
    <s v="Lib"/>
    <s v="L"/>
    <x v="0"/>
    <n v="15.85"/>
    <n v="47.55"/>
    <x v="2"/>
    <x v="1"/>
    <x v="1"/>
  </r>
  <r>
    <s v="CWK-60159-881"/>
    <x v="47"/>
    <x v="50"/>
    <s v="E-D-0.2"/>
    <n v="3"/>
    <x v="50"/>
    <s v="tgrizard1k@odnoklassniki.ru"/>
    <x v="0"/>
    <s v="Exc"/>
    <s v="D"/>
    <x v="3"/>
    <n v="3.645"/>
    <n v="10.935"/>
    <x v="2"/>
    <x v="2"/>
    <x v="0"/>
  </r>
  <r>
    <s v="EEG-74197-843"/>
    <x v="48"/>
    <x v="51"/>
    <s v="E-L-1"/>
    <n v="4"/>
    <x v="51"/>
    <s v="rrelton1l@stanford.edu"/>
    <x v="0"/>
    <s v="Exc"/>
    <s v="L"/>
    <x v="0"/>
    <n v="14.85"/>
    <n v="59.4"/>
    <x v="3"/>
    <x v="1"/>
    <x v="1"/>
  </r>
  <r>
    <s v="UCZ-59708-525"/>
    <x v="49"/>
    <x v="52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x v="53"/>
    <s v="L-M-0.5"/>
    <n v="3"/>
    <x v="53"/>
    <s v="sgilroy1n@eepurl.com"/>
    <x v="0"/>
    <s v="Lib"/>
    <s v="M"/>
    <x v="1"/>
    <n v="8.73"/>
    <n v="26.19"/>
    <x v="1"/>
    <x v="0"/>
    <x v="0"/>
  </r>
  <r>
    <s v="WYM-17686-694"/>
    <x v="51"/>
    <x v="54"/>
    <s v="A-D-2.5"/>
    <n v="5"/>
    <x v="54"/>
    <s v="ccottingham1o@wikipedia.org"/>
    <x v="0"/>
    <s v="Ara"/>
    <s v="D"/>
    <x v="2"/>
    <n v="22.884999999999998"/>
    <n v="114.42499999999998"/>
    <x v="4"/>
    <x v="2"/>
    <x v="1"/>
  </r>
  <r>
    <s v="ZYQ-15797-695"/>
    <x v="52"/>
    <x v="55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x v="56"/>
    <s v="L-L-0.2"/>
    <n v="5"/>
    <x v="56"/>
    <s v=""/>
    <x v="0"/>
    <s v="Lib"/>
    <s v="L"/>
    <x v="3"/>
    <n v="4.7549999999999999"/>
    <n v="23.774999999999999"/>
    <x v="1"/>
    <x v="1"/>
    <x v="0"/>
  </r>
  <r>
    <s v="RWR-77888-800"/>
    <x v="54"/>
    <x v="57"/>
    <s v="A-M-0.5"/>
    <n v="1"/>
    <x v="57"/>
    <s v="adykes1r@eventbrite.com"/>
    <x v="0"/>
    <s v="Ara"/>
    <s v="M"/>
    <x v="1"/>
    <n v="6.75"/>
    <n v="6.75"/>
    <x v="4"/>
    <x v="0"/>
    <x v="1"/>
  </r>
  <r>
    <s v="LHN-75209-742"/>
    <x v="55"/>
    <x v="58"/>
    <s v="R-M-0.5"/>
    <n v="6"/>
    <x v="58"/>
    <s v=""/>
    <x v="0"/>
    <s v="Rob"/>
    <s v="M"/>
    <x v="1"/>
    <n v="5.97"/>
    <n v="35.82"/>
    <x v="0"/>
    <x v="0"/>
    <x v="0"/>
  </r>
  <r>
    <s v="TIR-71396-998"/>
    <x v="56"/>
    <x v="59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x v="60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x v="61"/>
    <s v="L-L-0.2"/>
    <n v="2"/>
    <x v="61"/>
    <s v="nsaleway1v@dedecms.com"/>
    <x v="0"/>
    <s v="Lib"/>
    <s v="L"/>
    <x v="3"/>
    <n v="4.7549999999999999"/>
    <n v="9.51"/>
    <x v="1"/>
    <x v="1"/>
    <x v="1"/>
  </r>
  <r>
    <s v="WYL-29300-070"/>
    <x v="59"/>
    <x v="62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x v="63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x v="64"/>
    <s v="E-L-2.5"/>
    <n v="4"/>
    <x v="64"/>
    <s v="slist1y@mapquest.com"/>
    <x v="0"/>
    <s v="Exc"/>
    <s v="L"/>
    <x v="2"/>
    <n v="34.154999999999994"/>
    <n v="136.61999999999998"/>
    <x v="3"/>
    <x v="1"/>
    <x v="1"/>
  </r>
  <r>
    <s v="GAZ-58626-277"/>
    <x v="62"/>
    <x v="65"/>
    <s v="L-L-0.2"/>
    <n v="2"/>
    <x v="65"/>
    <s v="sedmondson1z@theguardian.com"/>
    <x v="1"/>
    <s v="Lib"/>
    <s v="L"/>
    <x v="3"/>
    <n v="4.7549999999999999"/>
    <n v="9.51"/>
    <x v="1"/>
    <x v="1"/>
    <x v="1"/>
  </r>
  <r>
    <s v="RPJ-37787-335"/>
    <x v="63"/>
    <x v="66"/>
    <s v="A-M-2.5"/>
    <n v="3"/>
    <x v="66"/>
    <s v=""/>
    <x v="0"/>
    <s v="Ara"/>
    <s v="M"/>
    <x v="2"/>
    <n v="25.874999999999996"/>
    <n v="77.624999999999986"/>
    <x v="4"/>
    <x v="0"/>
    <x v="1"/>
  </r>
  <r>
    <s v="LEF-83057-763"/>
    <x v="64"/>
    <x v="67"/>
    <s v="L-M-0.2"/>
    <n v="5"/>
    <x v="67"/>
    <s v=""/>
    <x v="0"/>
    <s v="Lib"/>
    <s v="M"/>
    <x v="3"/>
    <n v="4.3650000000000002"/>
    <n v="21.825000000000003"/>
    <x v="2"/>
    <x v="0"/>
    <x v="0"/>
  </r>
  <r>
    <s v="RPW-36123-215"/>
    <x v="65"/>
    <x v="68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x v="69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x v="70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x v="71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x v="72"/>
    <s v="A-M-0.5"/>
    <n v="6"/>
    <x v="72"/>
    <s v="lmizzi26@rakuten.co.jp"/>
    <x v="0"/>
    <s v="Ara"/>
    <s v="M"/>
    <x v="1"/>
    <n v="6.75"/>
    <n v="40.5"/>
    <x v="4"/>
    <x v="0"/>
    <x v="0"/>
  </r>
  <r>
    <s v="WRT-40778-247"/>
    <x v="70"/>
    <x v="73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x v="74"/>
    <s v="A-L-0.5"/>
    <n v="5"/>
    <x v="74"/>
    <s v="aarnow28@arizona.edu"/>
    <x v="0"/>
    <s v="Ara"/>
    <s v="L"/>
    <x v="1"/>
    <n v="7.77"/>
    <n v="38.849999999999994"/>
    <x v="4"/>
    <x v="1"/>
    <x v="0"/>
  </r>
  <r>
    <s v="CQM-49696-263"/>
    <x v="72"/>
    <x v="75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x v="76"/>
    <s v="L-M-2.5"/>
    <n v="3"/>
    <x v="76"/>
    <s v="bnaulls2a@tiny.cc"/>
    <x v="1"/>
    <s v="Lib"/>
    <s v="M"/>
    <x v="2"/>
    <n v="33.464999999999996"/>
    <n v="100.39499999999998"/>
    <x v="1"/>
    <x v="0"/>
    <x v="0"/>
  </r>
  <r>
    <s v="XOQ-12405-419"/>
    <x v="74"/>
    <x v="77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x v="78"/>
    <s v="L-L-0.5"/>
    <n v="1"/>
    <x v="78"/>
    <s v="zsherewood2c@apache.org"/>
    <x v="0"/>
    <s v="Lib"/>
    <s v="L"/>
    <x v="1"/>
    <n v="9.51"/>
    <n v="9.51"/>
    <x v="1"/>
    <x v="1"/>
    <x v="1"/>
  </r>
  <r>
    <s v="XXJ-47000-307"/>
    <x v="76"/>
    <x v="79"/>
    <s v="A-L-2.5"/>
    <n v="3"/>
    <x v="79"/>
    <s v="jdufaire2d@fc2.com"/>
    <x v="0"/>
    <s v="Ara"/>
    <s v="L"/>
    <x v="2"/>
    <n v="29.784999999999997"/>
    <n v="89.35499999999999"/>
    <x v="4"/>
    <x v="1"/>
    <x v="1"/>
  </r>
  <r>
    <s v="XXJ-47000-307"/>
    <x v="76"/>
    <x v="79"/>
    <s v="A-D-0.2"/>
    <n v="4"/>
    <x v="79"/>
    <s v="jdufaire2d@fc2.com"/>
    <x v="0"/>
    <s v="Ara"/>
    <s v="D"/>
    <x v="3"/>
    <n v="2.9849999999999999"/>
    <n v="11.94"/>
    <x v="4"/>
    <x v="2"/>
    <x v="1"/>
  </r>
  <r>
    <s v="ZDK-82166-357"/>
    <x v="77"/>
    <x v="80"/>
    <s v="A-M-1"/>
    <n v="3"/>
    <x v="80"/>
    <s v="bkeaveney2f@netlog.com"/>
    <x v="0"/>
    <s v="Ara"/>
    <s v="M"/>
    <x v="0"/>
    <n v="11.25"/>
    <n v="33.75"/>
    <x v="4"/>
    <x v="0"/>
    <x v="1"/>
  </r>
  <r>
    <s v="IHN-19982-362"/>
    <x v="78"/>
    <x v="81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x v="82"/>
    <s v="A-L-1"/>
    <n v="6"/>
    <x v="82"/>
    <s v="tgottelier2h@vistaprint.com"/>
    <x v="0"/>
    <s v="Ara"/>
    <s v="L"/>
    <x v="0"/>
    <n v="12.95"/>
    <n v="77.699999999999989"/>
    <x v="4"/>
    <x v="1"/>
    <x v="1"/>
  </r>
  <r>
    <s v="NHL-11063-100"/>
    <x v="80"/>
    <x v="83"/>
    <s v="A-L-1"/>
    <n v="4"/>
    <x v="83"/>
    <s v=""/>
    <x v="1"/>
    <s v="Ara"/>
    <s v="L"/>
    <x v="0"/>
    <n v="12.95"/>
    <n v="51.8"/>
    <x v="4"/>
    <x v="1"/>
    <x v="0"/>
  </r>
  <r>
    <s v="ROV-87448-086"/>
    <x v="81"/>
    <x v="84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x v="85"/>
    <s v="E-L-1"/>
    <n v="3"/>
    <x v="85"/>
    <s v=""/>
    <x v="0"/>
    <s v="Exc"/>
    <s v="L"/>
    <x v="0"/>
    <n v="14.85"/>
    <n v="44.55"/>
    <x v="2"/>
    <x v="1"/>
    <x v="0"/>
  </r>
  <r>
    <s v="YWH-50638-556"/>
    <x v="83"/>
    <x v="86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x v="87"/>
    <s v="A-D-0.2"/>
    <n v="6"/>
    <x v="87"/>
    <s v=""/>
    <x v="1"/>
    <s v="Ara"/>
    <s v="D"/>
    <x v="3"/>
    <n v="2.9849999999999999"/>
    <n v="17.91"/>
    <x v="4"/>
    <x v="2"/>
    <x v="0"/>
  </r>
  <r>
    <s v="LBZ-75997-047"/>
    <x v="85"/>
    <x v="88"/>
    <s v="A-M-2.5"/>
    <n v="6"/>
    <x v="88"/>
    <s v="nmagauran2n@51.la"/>
    <x v="0"/>
    <s v="Ara"/>
    <s v="M"/>
    <x v="2"/>
    <n v="25.874999999999996"/>
    <n v="155.24999999999997"/>
    <x v="4"/>
    <x v="0"/>
    <x v="1"/>
  </r>
  <r>
    <s v="EUH-08089-954"/>
    <x v="86"/>
    <x v="89"/>
    <s v="A-D-0.2"/>
    <n v="2"/>
    <x v="89"/>
    <s v="vkirdsch2o@google.fr"/>
    <x v="0"/>
    <s v="Ara"/>
    <s v="D"/>
    <x v="3"/>
    <n v="2.9849999999999999"/>
    <n v="5.97"/>
    <x v="4"/>
    <x v="2"/>
    <x v="1"/>
  </r>
  <r>
    <s v="BLD-12227-251"/>
    <x v="87"/>
    <x v="90"/>
    <s v="A-M-0.5"/>
    <n v="2"/>
    <x v="90"/>
    <s v="iwhapple2p@com.com"/>
    <x v="0"/>
    <s v="Ara"/>
    <s v="M"/>
    <x v="1"/>
    <n v="6.75"/>
    <n v="13.5"/>
    <x v="4"/>
    <x v="0"/>
    <x v="1"/>
  </r>
  <r>
    <s v="OPY-30711-853"/>
    <x v="25"/>
    <x v="91"/>
    <s v="A-D-0.2"/>
    <n v="1"/>
    <x v="91"/>
    <s v=""/>
    <x v="1"/>
    <s v="Ara"/>
    <s v="D"/>
    <x v="3"/>
    <n v="2.9849999999999999"/>
    <n v="2.9849999999999999"/>
    <x v="4"/>
    <x v="2"/>
    <x v="1"/>
  </r>
  <r>
    <s v="DBC-44122-300"/>
    <x v="88"/>
    <x v="92"/>
    <s v="L-M-0.2"/>
    <n v="3"/>
    <x v="92"/>
    <s v=""/>
    <x v="0"/>
    <s v="Lib"/>
    <s v="M"/>
    <x v="3"/>
    <n v="4.3650000000000002"/>
    <n v="13.095000000000001"/>
    <x v="1"/>
    <x v="0"/>
    <x v="0"/>
  </r>
  <r>
    <s v="FJQ-60035-234"/>
    <x v="89"/>
    <x v="93"/>
    <s v="A-L-0.2"/>
    <n v="2"/>
    <x v="93"/>
    <s v=""/>
    <x v="0"/>
    <s v="Ara"/>
    <s v="L"/>
    <x v="3"/>
    <n v="3.8849999999999998"/>
    <n v="7.77"/>
    <x v="4"/>
    <x v="1"/>
    <x v="0"/>
  </r>
  <r>
    <s v="HSF-66926-425"/>
    <x v="90"/>
    <x v="94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x v="95"/>
    <s v="L-D-1"/>
    <n v="3"/>
    <x v="95"/>
    <s v="daizikovitz2u@answers.com"/>
    <x v="1"/>
    <s v="Lib"/>
    <s v="D"/>
    <x v="0"/>
    <n v="12.95"/>
    <n v="38.849999999999994"/>
    <x v="1"/>
    <x v="2"/>
    <x v="0"/>
  </r>
  <r>
    <s v="VZO-97265-841"/>
    <x v="92"/>
    <x v="96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x v="97"/>
    <s v="L-M-1"/>
    <n v="6"/>
    <x v="97"/>
    <s v="epriddis2w@nationalgeographic.com"/>
    <x v="0"/>
    <s v="Lib"/>
    <s v="M"/>
    <x v="0"/>
    <n v="14.55"/>
    <n v="87.300000000000011"/>
    <x v="1"/>
    <x v="0"/>
    <x v="1"/>
  </r>
  <r>
    <s v="UOA-23786-489"/>
    <x v="94"/>
    <x v="98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x v="99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x v="100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x v="101"/>
    <s v="A-M-0.5"/>
    <n v="4"/>
    <x v="101"/>
    <s v=""/>
    <x v="0"/>
    <s v="Ara"/>
    <s v="M"/>
    <x v="1"/>
    <n v="6.75"/>
    <n v="27"/>
    <x v="4"/>
    <x v="0"/>
    <x v="1"/>
  </r>
  <r>
    <s v="AKV-93064-769"/>
    <x v="98"/>
    <x v="102"/>
    <s v="L-D-0.5"/>
    <n v="1"/>
    <x v="102"/>
    <s v="tsheryn31@mtv.com"/>
    <x v="0"/>
    <s v="Lib"/>
    <s v="D"/>
    <x v="1"/>
    <n v="7.77"/>
    <n v="7.77"/>
    <x v="2"/>
    <x v="2"/>
    <x v="0"/>
  </r>
  <r>
    <s v="BRB-40903-533"/>
    <x v="99"/>
    <x v="103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x v="104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x v="105"/>
    <s v="A-M-1"/>
    <n v="1"/>
    <x v="105"/>
    <s v="scritchlow34@un.org"/>
    <x v="0"/>
    <s v="Ara"/>
    <s v="M"/>
    <x v="0"/>
    <n v="11.25"/>
    <n v="11.25"/>
    <x v="4"/>
    <x v="0"/>
    <x v="1"/>
  </r>
  <r>
    <s v="YGY-98425-969"/>
    <x v="102"/>
    <x v="106"/>
    <s v="L-M-1"/>
    <n v="1"/>
    <x v="106"/>
    <s v="msteptow35@earthlink.net"/>
    <x v="1"/>
    <s v="Lib"/>
    <s v="M"/>
    <x v="0"/>
    <n v="14.55"/>
    <n v="14.55"/>
    <x v="1"/>
    <x v="0"/>
    <x v="1"/>
  </r>
  <r>
    <s v="MSB-08397-648"/>
    <x v="103"/>
    <x v="107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x v="108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x v="109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x v="110"/>
    <s v="L-L-0.5"/>
    <n v="4"/>
    <x v="110"/>
    <s v="bdrage39@youku.com"/>
    <x v="0"/>
    <s v="Lib"/>
    <s v="L"/>
    <x v="1"/>
    <n v="9.51"/>
    <n v="38.04"/>
    <x v="2"/>
    <x v="1"/>
    <x v="1"/>
  </r>
  <r>
    <s v="RFH-64349-897"/>
    <x v="106"/>
    <x v="111"/>
    <s v="E-D-0.5"/>
    <n v="3"/>
    <x v="111"/>
    <s v="myallop3a@fema.gov"/>
    <x v="0"/>
    <s v="Exc"/>
    <s v="D"/>
    <x v="1"/>
    <n v="7.29"/>
    <n v="21.87"/>
    <x v="2"/>
    <x v="2"/>
    <x v="0"/>
  </r>
  <r>
    <s v="TKL-20738-660"/>
    <x v="107"/>
    <x v="112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x v="112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x v="112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x v="113"/>
    <s v="A-D-0.5"/>
    <n v="4"/>
    <x v="113"/>
    <s v="mludwell3e@blogger.com"/>
    <x v="0"/>
    <s v="Ara"/>
    <s v="D"/>
    <x v="1"/>
    <n v="5.97"/>
    <n v="23.88"/>
    <x v="4"/>
    <x v="2"/>
    <x v="0"/>
  </r>
  <r>
    <s v="QJB-90477-635"/>
    <x v="109"/>
    <x v="114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x v="115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x v="116"/>
    <s v="L-M-0.5"/>
    <n v="3"/>
    <x v="116"/>
    <s v="swoodham3h@businesswire.com"/>
    <x v="1"/>
    <s v="Lib"/>
    <s v="M"/>
    <x v="1"/>
    <n v="8.73"/>
    <n v="26.19"/>
    <x v="1"/>
    <x v="0"/>
    <x v="0"/>
  </r>
  <r>
    <s v="GPH-40635-105"/>
    <x v="112"/>
    <x v="117"/>
    <s v="A-M-1"/>
    <n v="1"/>
    <x v="117"/>
    <s v="hsynnot3i@about.com"/>
    <x v="0"/>
    <s v="Ara"/>
    <s v="M"/>
    <x v="0"/>
    <n v="11.25"/>
    <n v="11.25"/>
    <x v="4"/>
    <x v="0"/>
    <x v="1"/>
  </r>
  <r>
    <s v="JOM-80930-071"/>
    <x v="113"/>
    <x v="118"/>
    <s v="L-D-1"/>
    <n v="6"/>
    <x v="118"/>
    <s v="rlepere3j@shop-pro.jp"/>
    <x v="1"/>
    <s v="Lib"/>
    <s v="D"/>
    <x v="0"/>
    <n v="12.95"/>
    <n v="77.699999999999989"/>
    <x v="1"/>
    <x v="2"/>
    <x v="1"/>
  </r>
  <r>
    <s v="OIL-26493-755"/>
    <x v="114"/>
    <x v="119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x v="120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x v="121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x v="122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x v="123"/>
    <s v="A-L-2.5"/>
    <n v="5"/>
    <x v="123"/>
    <s v="orobins3o@salon.com"/>
    <x v="0"/>
    <s v="Ara"/>
    <s v="L"/>
    <x v="2"/>
    <n v="29.784999999999997"/>
    <n v="148.92499999999998"/>
    <x v="4"/>
    <x v="1"/>
    <x v="0"/>
  </r>
  <r>
    <s v="GHR-72274-715"/>
    <x v="118"/>
    <x v="124"/>
    <s v="L-D-1"/>
    <n v="1"/>
    <x v="124"/>
    <s v="osyseland3p@independent.co.uk"/>
    <x v="0"/>
    <s v="Lib"/>
    <s v="D"/>
    <x v="0"/>
    <n v="12.95"/>
    <n v="12.95"/>
    <x v="2"/>
    <x v="2"/>
    <x v="1"/>
  </r>
  <r>
    <s v="ZGK-97262-313"/>
    <x v="119"/>
    <x v="125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x v="126"/>
    <s v="A-L-0.5"/>
    <n v="5"/>
    <x v="126"/>
    <s v="bmcamish2e@tripadvisor.com"/>
    <x v="0"/>
    <s v="Ara"/>
    <s v="L"/>
    <x v="1"/>
    <n v="7.77"/>
    <n v="38.849999999999994"/>
    <x v="4"/>
    <x v="1"/>
    <x v="0"/>
  </r>
  <r>
    <s v="QUU-91729-492"/>
    <x v="121"/>
    <x v="127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x v="128"/>
    <s v="E-L-2.5"/>
    <n v="3"/>
    <x v="128"/>
    <s v=""/>
    <x v="1"/>
    <s v="Exc"/>
    <s v="L"/>
    <x v="2"/>
    <n v="34.154999999999994"/>
    <n v="102.46499999999997"/>
    <x v="2"/>
    <x v="1"/>
    <x v="1"/>
  </r>
  <r>
    <s v="PPP-78935-365"/>
    <x v="123"/>
    <x v="129"/>
    <s v="E-D-1"/>
    <n v="4"/>
    <x v="129"/>
    <s v=""/>
    <x v="0"/>
    <s v="Exc"/>
    <s v="D"/>
    <x v="0"/>
    <n v="12.15"/>
    <n v="48.6"/>
    <x v="3"/>
    <x v="2"/>
    <x v="1"/>
  </r>
  <r>
    <s v="JUO-34131-517"/>
    <x v="124"/>
    <x v="130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x v="131"/>
    <s v="L-D-2.5"/>
    <n v="1"/>
    <x v="131"/>
    <s v="vkundt3w@bigcartel.com"/>
    <x v="1"/>
    <s v="Lib"/>
    <s v="D"/>
    <x v="2"/>
    <n v="29.784999999999997"/>
    <n v="29.784999999999997"/>
    <x v="1"/>
    <x v="2"/>
    <x v="0"/>
  </r>
  <r>
    <s v="LOO-35324-159"/>
    <x v="126"/>
    <x v="132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x v="133"/>
    <s v="E-L-2.5"/>
    <n v="4"/>
    <x v="133"/>
    <s v=""/>
    <x v="1"/>
    <s v="Exc"/>
    <s v="L"/>
    <x v="2"/>
    <n v="34.154999999999994"/>
    <n v="136.61999999999998"/>
    <x v="3"/>
    <x v="1"/>
    <x v="0"/>
  </r>
  <r>
    <s v="EHX-66333-637"/>
    <x v="128"/>
    <x v="134"/>
    <s v="L-M-0.5"/>
    <n v="2"/>
    <x v="134"/>
    <s v="dstaite3z@scientificamerican.com"/>
    <x v="0"/>
    <s v="Lib"/>
    <s v="M"/>
    <x v="1"/>
    <n v="8.73"/>
    <n v="17.46"/>
    <x v="2"/>
    <x v="0"/>
    <x v="1"/>
  </r>
  <r>
    <s v="WXG-25759-236"/>
    <x v="103"/>
    <x v="135"/>
    <s v="E-L-2.5"/>
    <n v="2"/>
    <x v="135"/>
    <s v="wkeyse40@apple.com"/>
    <x v="0"/>
    <s v="Exc"/>
    <s v="L"/>
    <x v="2"/>
    <n v="34.154999999999994"/>
    <n v="68.309999999999988"/>
    <x v="3"/>
    <x v="1"/>
    <x v="0"/>
  </r>
  <r>
    <s v="QNA-31113-984"/>
    <x v="129"/>
    <x v="136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x v="137"/>
    <s v="L-M-1"/>
    <n v="3"/>
    <x v="137"/>
    <s v="lfrancisco42@fema.gov"/>
    <x v="0"/>
    <s v="Lib"/>
    <s v="M"/>
    <x v="0"/>
    <n v="14.55"/>
    <n v="43.650000000000006"/>
    <x v="2"/>
    <x v="0"/>
    <x v="1"/>
  </r>
  <r>
    <s v="ZWI-52029-159"/>
    <x v="130"/>
    <x v="137"/>
    <s v="E-M-1"/>
    <n v="2"/>
    <x v="137"/>
    <s v="lfrancisco42@fema.gov"/>
    <x v="0"/>
    <s v="Exc"/>
    <s v="M"/>
    <x v="0"/>
    <n v="13.75"/>
    <n v="27.5"/>
    <x v="2"/>
    <x v="0"/>
    <x v="1"/>
  </r>
  <r>
    <s v="DFS-49954-707"/>
    <x v="131"/>
    <x v="138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x v="139"/>
    <s v="A-M-2.5"/>
    <n v="2"/>
    <x v="139"/>
    <s v=""/>
    <x v="0"/>
    <s v="Ara"/>
    <s v="M"/>
    <x v="2"/>
    <n v="25.874999999999996"/>
    <n v="51.749999999999993"/>
    <x v="4"/>
    <x v="0"/>
    <x v="0"/>
  </r>
  <r>
    <s v="AMT-40418-362"/>
    <x v="133"/>
    <x v="140"/>
    <s v="L-D-1"/>
    <n v="1"/>
    <x v="140"/>
    <s v="jbalsillie46@princeton.edu"/>
    <x v="0"/>
    <s v="Lib"/>
    <s v="D"/>
    <x v="0"/>
    <n v="12.95"/>
    <n v="12.95"/>
    <x v="1"/>
    <x v="2"/>
    <x v="0"/>
  </r>
  <r>
    <s v="NFQ-23241-793"/>
    <x v="134"/>
    <x v="141"/>
    <s v="A-M-1"/>
    <n v="3"/>
    <x v="141"/>
    <s v=""/>
    <x v="0"/>
    <s v="Ara"/>
    <s v="M"/>
    <x v="0"/>
    <n v="11.25"/>
    <n v="33.75"/>
    <x v="4"/>
    <x v="0"/>
    <x v="0"/>
  </r>
  <r>
    <s v="JQK-64922-985"/>
    <x v="113"/>
    <x v="142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x v="143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x v="144"/>
    <s v="A-D-2.5"/>
    <n v="5"/>
    <x v="144"/>
    <s v="jpray4a@youtube.com"/>
    <x v="0"/>
    <s v="Ara"/>
    <s v="D"/>
    <x v="2"/>
    <n v="22.884999999999998"/>
    <n v="114.42499999999998"/>
    <x v="4"/>
    <x v="2"/>
    <x v="1"/>
  </r>
  <r>
    <s v="VKA-82720-513"/>
    <x v="136"/>
    <x v="145"/>
    <s v="A-M-2.5"/>
    <n v="6"/>
    <x v="145"/>
    <s v="gholborn4b@ow.ly"/>
    <x v="0"/>
    <s v="Ara"/>
    <s v="M"/>
    <x v="2"/>
    <n v="25.874999999999996"/>
    <n v="155.24999999999997"/>
    <x v="4"/>
    <x v="0"/>
    <x v="0"/>
  </r>
  <r>
    <s v="THA-60599-417"/>
    <x v="137"/>
    <x v="146"/>
    <s v="A-M-2.5"/>
    <n v="3"/>
    <x v="146"/>
    <s v="fkeinrat4c@dailymail.co.uk"/>
    <x v="0"/>
    <s v="Ara"/>
    <s v="M"/>
    <x v="2"/>
    <n v="25.874999999999996"/>
    <n v="77.624999999999986"/>
    <x v="4"/>
    <x v="0"/>
    <x v="0"/>
  </r>
  <r>
    <s v="MEK-39769-035"/>
    <x v="138"/>
    <x v="147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x v="148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x v="149"/>
    <s v="L-L-2.5"/>
    <n v="6"/>
    <x v="149"/>
    <s v=""/>
    <x v="0"/>
    <s v="Lib"/>
    <s v="L"/>
    <x v="2"/>
    <n v="36.454999999999998"/>
    <n v="218.73"/>
    <x v="2"/>
    <x v="1"/>
    <x v="1"/>
  </r>
  <r>
    <s v="UDG-65353-824"/>
    <x v="141"/>
    <x v="150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x v="151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x v="152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x v="153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x v="154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x v="155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x v="156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x v="157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x v="158"/>
    <s v="A-M-0.5"/>
    <n v="6"/>
    <x v="158"/>
    <s v=""/>
    <x v="1"/>
    <s v="Ara"/>
    <s v="M"/>
    <x v="1"/>
    <n v="6.75"/>
    <n v="40.5"/>
    <x v="4"/>
    <x v="0"/>
    <x v="1"/>
  </r>
  <r>
    <s v="TKN-58485-031"/>
    <x v="150"/>
    <x v="159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x v="160"/>
    <s v="E-L-2.5"/>
    <n v="2"/>
    <x v="160"/>
    <s v="searley4q@youku.com"/>
    <x v="2"/>
    <s v="Exc"/>
    <s v="L"/>
    <x v="2"/>
    <n v="34.154999999999994"/>
    <n v="68.309999999999988"/>
    <x v="2"/>
    <x v="1"/>
    <x v="1"/>
  </r>
  <r>
    <s v="IRJ-67095-738"/>
    <x v="13"/>
    <x v="161"/>
    <s v="E-M-2.5"/>
    <n v="2"/>
    <x v="161"/>
    <s v="mchamberlayne4r@bigcartel.com"/>
    <x v="0"/>
    <s v="Exc"/>
    <s v="M"/>
    <x v="2"/>
    <n v="31.624999999999996"/>
    <n v="63.249999999999993"/>
    <x v="2"/>
    <x v="0"/>
    <x v="0"/>
  </r>
  <r>
    <s v="VEA-31961-977"/>
    <x v="79"/>
    <x v="162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x v="163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x v="164"/>
    <s v="E-L-2.5"/>
    <n v="6"/>
    <x v="164"/>
    <s v=""/>
    <x v="0"/>
    <s v="Exc"/>
    <s v="L"/>
    <x v="2"/>
    <n v="34.154999999999994"/>
    <n v="204.92999999999995"/>
    <x v="2"/>
    <x v="1"/>
    <x v="0"/>
  </r>
  <r>
    <s v="ZWK-03995-815"/>
    <x v="154"/>
    <x v="165"/>
    <s v="E-M-2.5"/>
    <n v="2"/>
    <x v="165"/>
    <s v="ehobbing4v@nsw.gov.au"/>
    <x v="0"/>
    <s v="Exc"/>
    <s v="M"/>
    <x v="2"/>
    <n v="31.624999999999996"/>
    <n v="63.249999999999993"/>
    <x v="2"/>
    <x v="0"/>
    <x v="0"/>
  </r>
  <r>
    <s v="CKF-43291-846"/>
    <x v="155"/>
    <x v="166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x v="167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x v="168"/>
    <s v="A-L-1"/>
    <n v="2"/>
    <x v="168"/>
    <s v="kmelloi4y@imdb.com"/>
    <x v="0"/>
    <s v="Ara"/>
    <s v="L"/>
    <x v="0"/>
    <n v="12.95"/>
    <n v="25.9"/>
    <x v="4"/>
    <x v="1"/>
    <x v="1"/>
  </r>
  <r>
    <s v="NWT-78222-575"/>
    <x v="157"/>
    <x v="169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x v="170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x v="170"/>
    <s v="A-D-0.5"/>
    <n v="5"/>
    <x v="170"/>
    <s v="amussen50@51.la"/>
    <x v="0"/>
    <s v="Ara"/>
    <s v="D"/>
    <x v="1"/>
    <n v="5.97"/>
    <n v="29.849999999999998"/>
    <x v="4"/>
    <x v="2"/>
    <x v="1"/>
  </r>
  <r>
    <s v="UCT-03935-589"/>
    <x v="78"/>
    <x v="171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x v="172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x v="173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x v="174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x v="175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x v="176"/>
    <s v="L-M-0.5"/>
    <n v="5"/>
    <x v="176"/>
    <s v="lpratt57@netvibes.com"/>
    <x v="0"/>
    <s v="Lib"/>
    <s v="M"/>
    <x v="1"/>
    <n v="8.73"/>
    <n v="43.650000000000006"/>
    <x v="2"/>
    <x v="0"/>
    <x v="0"/>
  </r>
  <r>
    <s v="PKR-88575-066"/>
    <x v="163"/>
    <x v="177"/>
    <s v="E-L-0.2"/>
    <n v="1"/>
    <x v="177"/>
    <s v="akitchingham58@com.com"/>
    <x v="0"/>
    <s v="Exc"/>
    <s v="L"/>
    <x v="3"/>
    <n v="4.4550000000000001"/>
    <n v="4.4550000000000001"/>
    <x v="3"/>
    <x v="1"/>
    <x v="0"/>
  </r>
  <r>
    <s v="BWR-85735-955"/>
    <x v="153"/>
    <x v="178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x v="179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x v="180"/>
    <s v="L-D-0.2"/>
    <n v="5"/>
    <x v="180"/>
    <s v="abaudino5b@netvibes.com"/>
    <x v="0"/>
    <s v="Lib"/>
    <s v="D"/>
    <x v="3"/>
    <n v="3.8849999999999998"/>
    <n v="19.424999999999997"/>
    <x v="2"/>
    <x v="2"/>
    <x v="0"/>
  </r>
  <r>
    <s v="ILQ-11027-588"/>
    <x v="166"/>
    <x v="181"/>
    <s v="E-D-1"/>
    <n v="6"/>
    <x v="181"/>
    <s v="ppetrushanko5c@blinklist.com"/>
    <x v="1"/>
    <s v="Exc"/>
    <s v="D"/>
    <x v="0"/>
    <n v="12.15"/>
    <n v="72.900000000000006"/>
    <x v="2"/>
    <x v="2"/>
    <x v="0"/>
  </r>
  <r>
    <s v="KRZ-13868-122"/>
    <x v="167"/>
    <x v="182"/>
    <s v="E-L-1"/>
    <n v="3"/>
    <x v="182"/>
    <s v=""/>
    <x v="0"/>
    <s v="Exc"/>
    <s v="L"/>
    <x v="0"/>
    <n v="14.85"/>
    <n v="44.55"/>
    <x v="2"/>
    <x v="1"/>
    <x v="1"/>
  </r>
  <r>
    <s v="VRM-93594-914"/>
    <x v="168"/>
    <x v="183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x v="184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x v="185"/>
    <s v="E-L-0.5"/>
    <n v="6"/>
    <x v="185"/>
    <s v="ncuttler5g@parallels.com"/>
    <x v="0"/>
    <s v="Exc"/>
    <s v="L"/>
    <x v="1"/>
    <n v="8.91"/>
    <n v="53.46"/>
    <x v="3"/>
    <x v="1"/>
    <x v="1"/>
  </r>
  <r>
    <s v="NOP-21394-646"/>
    <x v="170"/>
    <x v="185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x v="185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x v="185"/>
    <s v="L-L-0.5"/>
    <n v="4"/>
    <x v="185"/>
    <s v="ncuttler5g@parallels.com"/>
    <x v="0"/>
    <s v="Lib"/>
    <s v="L"/>
    <x v="1"/>
    <n v="9.51"/>
    <n v="38.04"/>
    <x v="2"/>
    <x v="1"/>
    <x v="1"/>
  </r>
  <r>
    <s v="NOP-21394-646"/>
    <x v="170"/>
    <x v="185"/>
    <s v="E-M-1"/>
    <n v="3"/>
    <x v="185"/>
    <s v="ncuttler5g@parallels.com"/>
    <x v="0"/>
    <s v="Exc"/>
    <s v="M"/>
    <x v="0"/>
    <n v="13.75"/>
    <n v="41.25"/>
    <x v="3"/>
    <x v="0"/>
    <x v="1"/>
  </r>
  <r>
    <s v="FTV-77095-168"/>
    <x v="171"/>
    <x v="186"/>
    <s v="L-L-0.5"/>
    <n v="6"/>
    <x v="186"/>
    <s v=""/>
    <x v="0"/>
    <s v="Lib"/>
    <s v="L"/>
    <x v="1"/>
    <n v="9.51"/>
    <n v="57.06"/>
    <x v="3"/>
    <x v="1"/>
    <x v="1"/>
  </r>
  <r>
    <s v="BOR-02906-411"/>
    <x v="172"/>
    <x v="187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x v="188"/>
    <s v="L-L-0.2"/>
    <n v="1"/>
    <x v="188"/>
    <s v="vle5n@disqus.com"/>
    <x v="0"/>
    <s v="Lib"/>
    <s v="L"/>
    <x v="3"/>
    <n v="4.7549999999999999"/>
    <n v="4.7549999999999999"/>
    <x v="2"/>
    <x v="1"/>
    <x v="1"/>
  </r>
  <r>
    <s v="TMO-22785-872"/>
    <x v="174"/>
    <x v="189"/>
    <s v="E-M-1"/>
    <n v="6"/>
    <x v="189"/>
    <s v=""/>
    <x v="0"/>
    <s v="Exc"/>
    <s v="M"/>
    <x v="0"/>
    <n v="13.75"/>
    <n v="82.5"/>
    <x v="1"/>
    <x v="0"/>
    <x v="1"/>
  </r>
  <r>
    <s v="TJG-73587-353"/>
    <x v="175"/>
    <x v="190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x v="191"/>
    <s v="A-M-1"/>
    <n v="2"/>
    <x v="191"/>
    <s v="npoolman5q@howstuffworks.com"/>
    <x v="0"/>
    <s v="Ara"/>
    <s v="M"/>
    <x v="0"/>
    <n v="11.25"/>
    <n v="22.5"/>
    <x v="4"/>
    <x v="0"/>
    <x v="1"/>
  </r>
  <r>
    <s v="RMA-08327-369"/>
    <x v="142"/>
    <x v="192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x v="193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x v="194"/>
    <s v="A-M-0.5"/>
    <n v="1"/>
    <x v="194"/>
    <s v="fmalecky5t@list-manage.com"/>
    <x v="2"/>
    <s v="Ara"/>
    <s v="M"/>
    <x v="1"/>
    <n v="6.75"/>
    <n v="6.75"/>
    <x v="4"/>
    <x v="0"/>
    <x v="1"/>
  </r>
  <r>
    <s v="YTW-40242-005"/>
    <x v="179"/>
    <x v="195"/>
    <s v="L-D-1"/>
    <n v="4"/>
    <x v="195"/>
    <s v="aattwater5u@wikia.com"/>
    <x v="0"/>
    <s v="Lib"/>
    <s v="D"/>
    <x v="0"/>
    <n v="12.95"/>
    <n v="51.8"/>
    <x v="2"/>
    <x v="2"/>
    <x v="0"/>
  </r>
  <r>
    <s v="PRP-53390-819"/>
    <x v="180"/>
    <x v="196"/>
    <s v="E-L-0.5"/>
    <n v="6"/>
    <x v="196"/>
    <s v="mwhellans5v@mapquest.com"/>
    <x v="0"/>
    <s v="Exc"/>
    <s v="L"/>
    <x v="1"/>
    <n v="8.91"/>
    <n v="53.46"/>
    <x v="2"/>
    <x v="1"/>
    <x v="1"/>
  </r>
  <r>
    <s v="GSJ-01065-125"/>
    <x v="181"/>
    <x v="197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x v="198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x v="199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x v="200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x v="201"/>
    <s v="L-M-1"/>
    <n v="4"/>
    <x v="201"/>
    <s v="asnowding60@comsenz.com"/>
    <x v="0"/>
    <s v="Lib"/>
    <s v="M"/>
    <x v="0"/>
    <n v="14.55"/>
    <n v="58.2"/>
    <x v="2"/>
    <x v="0"/>
    <x v="0"/>
  </r>
  <r>
    <s v="COL-72079-610"/>
    <x v="186"/>
    <x v="202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x v="203"/>
    <s v="A-M-1"/>
    <n v="5"/>
    <x v="203"/>
    <s v="rfurman62@t.co"/>
    <x v="1"/>
    <s v="Ara"/>
    <s v="M"/>
    <x v="0"/>
    <n v="11.25"/>
    <n v="56.25"/>
    <x v="4"/>
    <x v="0"/>
    <x v="0"/>
  </r>
  <r>
    <s v="BLQ-03709-265"/>
    <x v="148"/>
    <x v="204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x v="204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x v="205"/>
    <s v="A-L-1"/>
    <n v="6"/>
    <x v="205"/>
    <s v="lrushmer65@europa.eu"/>
    <x v="0"/>
    <s v="Ara"/>
    <s v="L"/>
    <x v="0"/>
    <n v="12.95"/>
    <n v="77.699999999999989"/>
    <x v="4"/>
    <x v="1"/>
    <x v="0"/>
  </r>
  <r>
    <s v="WKD-81956-870"/>
    <x v="189"/>
    <x v="206"/>
    <s v="L-D-0.5"/>
    <n v="3"/>
    <x v="206"/>
    <s v="wedinborough66@github.io"/>
    <x v="0"/>
    <s v="Lib"/>
    <s v="D"/>
    <x v="1"/>
    <n v="7.77"/>
    <n v="23.31"/>
    <x v="2"/>
    <x v="2"/>
    <x v="1"/>
  </r>
  <r>
    <s v="TNI-91067-006"/>
    <x v="190"/>
    <x v="207"/>
    <s v="E-L-1"/>
    <n v="4"/>
    <x v="207"/>
    <s v=""/>
    <x v="0"/>
    <s v="Exc"/>
    <s v="L"/>
    <x v="0"/>
    <n v="14.85"/>
    <n v="59.4"/>
    <x v="3"/>
    <x v="1"/>
    <x v="0"/>
  </r>
  <r>
    <s v="IZA-61469-812"/>
    <x v="191"/>
    <x v="208"/>
    <s v="L-D-2.5"/>
    <n v="4"/>
    <x v="208"/>
    <s v="kbromehead68@un.org"/>
    <x v="0"/>
    <s v="Lib"/>
    <s v="D"/>
    <x v="2"/>
    <n v="29.784999999999997"/>
    <n v="119.13999999999999"/>
    <x v="1"/>
    <x v="2"/>
    <x v="0"/>
  </r>
  <r>
    <s v="PSS-22466-862"/>
    <x v="192"/>
    <x v="209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x v="210"/>
    <s v="A-M-2.5"/>
    <n v="5"/>
    <x v="210"/>
    <s v="ahutchens6a@amazonaws.com"/>
    <x v="0"/>
    <s v="Ara"/>
    <s v="M"/>
    <x v="2"/>
    <n v="25.874999999999996"/>
    <n v="129.37499999999997"/>
    <x v="4"/>
    <x v="0"/>
    <x v="1"/>
  </r>
  <r>
    <s v="ALA-62598-016"/>
    <x v="194"/>
    <x v="211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x v="212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x v="213"/>
    <s v="L-M-0.2"/>
    <n v="2"/>
    <x v="213"/>
    <s v="kstreight6d@about.com"/>
    <x v="0"/>
    <s v="Lib"/>
    <s v="M"/>
    <x v="3"/>
    <n v="4.3650000000000002"/>
    <n v="8.73"/>
    <x v="1"/>
    <x v="0"/>
    <x v="1"/>
  </r>
  <r>
    <s v="BPT-83989-157"/>
    <x v="197"/>
    <x v="214"/>
    <s v="A-M-2.5"/>
    <n v="2"/>
    <x v="214"/>
    <s v="pcutchie6e@globo.com"/>
    <x v="0"/>
    <s v="Ara"/>
    <s v="M"/>
    <x v="2"/>
    <n v="25.874999999999996"/>
    <n v="51.749999999999993"/>
    <x v="4"/>
    <x v="0"/>
    <x v="1"/>
  </r>
  <r>
    <s v="YFH-87456-208"/>
    <x v="198"/>
    <x v="215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x v="216"/>
    <s v="L-L-0.2"/>
    <n v="5"/>
    <x v="216"/>
    <s v="cgheraldi6g@opera.com"/>
    <x v="2"/>
    <s v="Lib"/>
    <s v="L"/>
    <x v="3"/>
    <n v="4.7549999999999999"/>
    <n v="23.774999999999999"/>
    <x v="2"/>
    <x v="1"/>
    <x v="1"/>
  </r>
  <r>
    <s v="JVW-22582-137"/>
    <x v="200"/>
    <x v="217"/>
    <s v="E-M-0.2"/>
    <n v="5"/>
    <x v="217"/>
    <s v="bkenwell6h@over-blog.com"/>
    <x v="0"/>
    <s v="Exc"/>
    <s v="M"/>
    <x v="3"/>
    <n v="4.125"/>
    <n v="20.625"/>
    <x v="3"/>
    <x v="0"/>
    <x v="1"/>
  </r>
  <r>
    <s v="LAA-41879-001"/>
    <x v="201"/>
    <x v="218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x v="219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x v="220"/>
    <s v="L-D-2.5"/>
    <n v="3"/>
    <x v="220"/>
    <s v="charce6k@cafepress.com"/>
    <x v="1"/>
    <s v="Lib"/>
    <s v="D"/>
    <x v="2"/>
    <n v="29.784999999999997"/>
    <n v="89.35499999999999"/>
    <x v="1"/>
    <x v="2"/>
    <x v="1"/>
  </r>
  <r>
    <s v="JJX-83339-346"/>
    <x v="204"/>
    <x v="221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x v="222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x v="223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x v="224"/>
    <s v="A-M-2.5"/>
    <n v="6"/>
    <x v="224"/>
    <s v=""/>
    <x v="0"/>
    <s v="Ara"/>
    <s v="M"/>
    <x v="2"/>
    <n v="25.874999999999996"/>
    <n v="155.24999999999997"/>
    <x v="4"/>
    <x v="0"/>
    <x v="0"/>
  </r>
  <r>
    <s v="AHV-66988-037"/>
    <x v="208"/>
    <x v="225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x v="226"/>
    <s v="E-D-1"/>
    <n v="3"/>
    <x v="226"/>
    <s v="srushbrooke6q@youku.com"/>
    <x v="0"/>
    <s v="Exc"/>
    <s v="D"/>
    <x v="0"/>
    <n v="12.15"/>
    <n v="36.450000000000003"/>
    <x v="2"/>
    <x v="2"/>
    <x v="0"/>
  </r>
  <r>
    <s v="FTC-35822-530"/>
    <x v="210"/>
    <x v="227"/>
    <s v="E-D-0.5"/>
    <n v="4"/>
    <x v="227"/>
    <s v="tdrynan6r@deviantart.com"/>
    <x v="0"/>
    <s v="Exc"/>
    <s v="D"/>
    <x v="1"/>
    <n v="7.29"/>
    <n v="29.16"/>
    <x v="3"/>
    <x v="2"/>
    <x v="0"/>
  </r>
  <r>
    <s v="VSS-56247-688"/>
    <x v="211"/>
    <x v="228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x v="229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x v="230"/>
    <s v="L-D-1"/>
    <n v="3"/>
    <x v="230"/>
    <s v="gbentjens6u@netlog.com"/>
    <x v="2"/>
    <s v="Lib"/>
    <s v="D"/>
    <x v="0"/>
    <n v="12.95"/>
    <n v="38.849999999999994"/>
    <x v="1"/>
    <x v="2"/>
    <x v="1"/>
  </r>
  <r>
    <s v="VAJ-44572-469"/>
    <x v="63"/>
    <x v="231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x v="232"/>
    <s v="A-D-1"/>
    <n v="1"/>
    <x v="232"/>
    <s v="lentwistle6w@omniture.com"/>
    <x v="0"/>
    <s v="Ara"/>
    <s v="D"/>
    <x v="0"/>
    <n v="9.9499999999999993"/>
    <n v="9.9499999999999993"/>
    <x v="4"/>
    <x v="2"/>
    <x v="0"/>
  </r>
  <r>
    <s v="VNC-93921-469"/>
    <x v="215"/>
    <x v="233"/>
    <s v="L-L-1"/>
    <n v="1"/>
    <x v="233"/>
    <s v="zkiffe74@cyberchimps.com"/>
    <x v="0"/>
    <s v="Lib"/>
    <s v="L"/>
    <x v="0"/>
    <n v="15.85"/>
    <n v="15.85"/>
    <x v="1"/>
    <x v="1"/>
    <x v="0"/>
  </r>
  <r>
    <s v="OGB-91614-810"/>
    <x v="216"/>
    <x v="234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x v="235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x v="236"/>
    <s v="A-D-1"/>
    <n v="3"/>
    <x v="236"/>
    <s v=""/>
    <x v="0"/>
    <s v="Ara"/>
    <s v="D"/>
    <x v="0"/>
    <n v="9.9499999999999993"/>
    <n v="29.849999999999998"/>
    <x v="4"/>
    <x v="2"/>
    <x v="1"/>
  </r>
  <r>
    <s v="GGD-38107-641"/>
    <x v="219"/>
    <x v="237"/>
    <s v="L-M-1"/>
    <n v="4"/>
    <x v="237"/>
    <s v="lkernan71@wsj.com"/>
    <x v="0"/>
    <s v="Lib"/>
    <s v="M"/>
    <x v="0"/>
    <n v="14.55"/>
    <n v="58.2"/>
    <x v="1"/>
    <x v="0"/>
    <x v="1"/>
  </r>
  <r>
    <s v="LTO-95975-728"/>
    <x v="220"/>
    <x v="238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x v="239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x v="233"/>
    <s v="L-M-0.5"/>
    <n v="2"/>
    <x v="233"/>
    <s v="zkiffe74@cyberchimps.com"/>
    <x v="0"/>
    <s v="Lib"/>
    <s v="M"/>
    <x v="1"/>
    <n v="8.73"/>
    <n v="17.46"/>
    <x v="2"/>
    <x v="0"/>
    <x v="0"/>
  </r>
  <r>
    <s v="FOJ-02234-063"/>
    <x v="222"/>
    <x v="240"/>
    <s v="E-D-2.5"/>
    <n v="1"/>
    <x v="240"/>
    <s v="docalleran75@ucla.edu"/>
    <x v="0"/>
    <s v="Exc"/>
    <s v="D"/>
    <x v="2"/>
    <n v="27.945"/>
    <n v="27.945"/>
    <x v="2"/>
    <x v="2"/>
    <x v="0"/>
  </r>
  <r>
    <s v="MSJ-11909-468"/>
    <x v="188"/>
    <x v="241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x v="242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x v="243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x v="244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x v="245"/>
    <s v="E-M-1"/>
    <n v="3"/>
    <x v="245"/>
    <s v="jkopke7a@auda.org.au"/>
    <x v="0"/>
    <s v="Exc"/>
    <s v="M"/>
    <x v="0"/>
    <n v="13.75"/>
    <n v="41.25"/>
    <x v="3"/>
    <x v="0"/>
    <x v="1"/>
  </r>
  <r>
    <s v="NXV-05302-067"/>
    <x v="225"/>
    <x v="246"/>
    <s v="L-M-2.5"/>
    <n v="4"/>
    <x v="246"/>
    <s v=""/>
    <x v="0"/>
    <s v="Lib"/>
    <s v="M"/>
    <x v="2"/>
    <n v="33.464999999999996"/>
    <n v="133.85999999999999"/>
    <x v="1"/>
    <x v="0"/>
    <x v="1"/>
  </r>
  <r>
    <s v="VZH-86274-142"/>
    <x v="226"/>
    <x v="247"/>
    <s v="R-L-1"/>
    <n v="5"/>
    <x v="247"/>
    <s v=""/>
    <x v="1"/>
    <s v="Rob"/>
    <s v="L"/>
    <x v="0"/>
    <n v="11.95"/>
    <n v="59.75"/>
    <x v="0"/>
    <x v="1"/>
    <x v="0"/>
  </r>
  <r>
    <s v="KIX-93248-135"/>
    <x v="227"/>
    <x v="248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x v="249"/>
    <s v="E-D-1"/>
    <n v="2"/>
    <x v="249"/>
    <s v="mseawright7e@nbcnews.com"/>
    <x v="2"/>
    <s v="Exc"/>
    <s v="D"/>
    <x v="0"/>
    <n v="12.15"/>
    <n v="24.3"/>
    <x v="2"/>
    <x v="2"/>
    <x v="1"/>
  </r>
  <r>
    <s v="IHS-71573-008"/>
    <x v="228"/>
    <x v="250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x v="195"/>
    <s v="A-D-1"/>
    <n v="2"/>
    <x v="195"/>
    <s v="aattwater5u@wikia.com"/>
    <x v="0"/>
    <s v="Ara"/>
    <s v="D"/>
    <x v="0"/>
    <n v="9.9499999999999993"/>
    <n v="19.899999999999999"/>
    <x v="4"/>
    <x v="2"/>
    <x v="0"/>
  </r>
  <r>
    <s v="WBK-62297-910"/>
    <x v="230"/>
    <x v="251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x v="252"/>
    <s v="E-D-0.5"/>
    <n v="1"/>
    <x v="252"/>
    <s v=""/>
    <x v="1"/>
    <s v="Exc"/>
    <s v="D"/>
    <x v="1"/>
    <n v="7.29"/>
    <n v="7.29"/>
    <x v="1"/>
    <x v="2"/>
    <x v="0"/>
  </r>
  <r>
    <s v="ESR-66651-814"/>
    <x v="80"/>
    <x v="253"/>
    <s v="A-D-0.2"/>
    <n v="4"/>
    <x v="253"/>
    <s v="jsisneros7j@a8.net"/>
    <x v="0"/>
    <s v="Ara"/>
    <s v="D"/>
    <x v="3"/>
    <n v="2.9849999999999999"/>
    <n v="11.94"/>
    <x v="4"/>
    <x v="2"/>
    <x v="0"/>
  </r>
  <r>
    <s v="CPX-46916-770"/>
    <x v="232"/>
    <x v="254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x v="255"/>
    <s v="A-L-0.2"/>
    <n v="2"/>
    <x v="255"/>
    <s v="wmaddox7l@timesonline.co.uk"/>
    <x v="0"/>
    <s v="Ara"/>
    <s v="L"/>
    <x v="3"/>
    <n v="3.8849999999999998"/>
    <n v="7.77"/>
    <x v="4"/>
    <x v="1"/>
    <x v="1"/>
  </r>
  <r>
    <s v="SFF-86059-407"/>
    <x v="234"/>
    <x v="256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x v="257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x v="258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x v="259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x v="260"/>
    <s v="A-L-0.2"/>
    <n v="2"/>
    <x v="260"/>
    <s v="epalfrey7q@devhub.com"/>
    <x v="0"/>
    <s v="Ara"/>
    <s v="L"/>
    <x v="3"/>
    <n v="3.8849999999999998"/>
    <n v="7.77"/>
    <x v="4"/>
    <x v="1"/>
    <x v="0"/>
  </r>
  <r>
    <s v="HPD-65272-772"/>
    <x v="52"/>
    <x v="261"/>
    <s v="L-M-2.5"/>
    <n v="1"/>
    <x v="261"/>
    <s v="pmetrick7r@rakuten.co.jp"/>
    <x v="0"/>
    <s v="Lib"/>
    <s v="M"/>
    <x v="2"/>
    <n v="33.464999999999996"/>
    <n v="33.464999999999996"/>
    <x v="2"/>
    <x v="0"/>
    <x v="0"/>
  </r>
  <r>
    <s v="JEG-93140-224"/>
    <x v="146"/>
    <x v="262"/>
    <s v="E-M-0.5"/>
    <n v="5"/>
    <x v="262"/>
    <s v=""/>
    <x v="0"/>
    <s v="Exc"/>
    <s v="M"/>
    <x v="1"/>
    <n v="8.25"/>
    <n v="41.25"/>
    <x v="2"/>
    <x v="0"/>
    <x v="0"/>
  </r>
  <r>
    <s v="NNH-62058-950"/>
    <x v="239"/>
    <x v="263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x v="264"/>
    <s v="A-L-0.5"/>
    <n v="1"/>
    <x v="264"/>
    <s v="fcrumpe7u@ftc.gov"/>
    <x v="2"/>
    <s v="Ara"/>
    <s v="L"/>
    <x v="1"/>
    <n v="7.77"/>
    <n v="7.77"/>
    <x v="4"/>
    <x v="1"/>
    <x v="1"/>
  </r>
  <r>
    <s v="MPV-26985-215"/>
    <x v="241"/>
    <x v="265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x v="266"/>
    <s v="E-M-2.5"/>
    <n v="3"/>
    <x v="266"/>
    <s v=""/>
    <x v="0"/>
    <s v="Exc"/>
    <s v="M"/>
    <x v="2"/>
    <n v="31.624999999999996"/>
    <n v="94.874999999999986"/>
    <x v="3"/>
    <x v="0"/>
    <x v="1"/>
  </r>
  <r>
    <s v="BYZ-39669-954"/>
    <x v="243"/>
    <x v="267"/>
    <s v="L-L-2.5"/>
    <n v="1"/>
    <x v="267"/>
    <s v=""/>
    <x v="0"/>
    <s v="Lib"/>
    <s v="L"/>
    <x v="2"/>
    <n v="36.454999999999998"/>
    <n v="36.454999999999998"/>
    <x v="1"/>
    <x v="1"/>
    <x v="1"/>
  </r>
  <r>
    <s v="EFB-72860-209"/>
    <x v="244"/>
    <x v="268"/>
    <s v="A-M-0.2"/>
    <n v="4"/>
    <x v="268"/>
    <s v="bmergue7y@umn.edu"/>
    <x v="0"/>
    <s v="Ara"/>
    <s v="M"/>
    <x v="3"/>
    <n v="3.375"/>
    <n v="13.5"/>
    <x v="4"/>
    <x v="0"/>
    <x v="0"/>
  </r>
  <r>
    <s v="GMM-72397-378"/>
    <x v="245"/>
    <x v="269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x v="270"/>
    <s v="E-M-0.5"/>
    <n v="1"/>
    <x v="270"/>
    <s v=""/>
    <x v="1"/>
    <s v="Exc"/>
    <s v="M"/>
    <x v="1"/>
    <n v="8.25"/>
    <n v="8.25"/>
    <x v="1"/>
    <x v="0"/>
    <x v="0"/>
  </r>
  <r>
    <s v="DFK-35846-692"/>
    <x v="247"/>
    <x v="271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x v="272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x v="273"/>
    <s v="E-M-0.5"/>
    <n v="2"/>
    <x v="273"/>
    <s v=""/>
    <x v="1"/>
    <s v="Exc"/>
    <s v="M"/>
    <x v="1"/>
    <n v="8.25"/>
    <n v="16.5"/>
    <x v="1"/>
    <x v="0"/>
    <x v="1"/>
  </r>
  <r>
    <s v="ZDK-84567-102"/>
    <x v="250"/>
    <x v="274"/>
    <s v="A-D-0.5"/>
    <n v="3"/>
    <x v="274"/>
    <s v="ihussey84@mapy.cz"/>
    <x v="0"/>
    <s v="Ara"/>
    <s v="D"/>
    <x v="1"/>
    <n v="5.97"/>
    <n v="17.91"/>
    <x v="4"/>
    <x v="2"/>
    <x v="1"/>
  </r>
  <r>
    <s v="WAV-38301-984"/>
    <x v="251"/>
    <x v="275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x v="276"/>
    <s v="E-L-1"/>
    <n v="3"/>
    <x v="276"/>
    <s v=""/>
    <x v="0"/>
    <s v="Exc"/>
    <s v="L"/>
    <x v="0"/>
    <n v="14.85"/>
    <n v="44.55"/>
    <x v="2"/>
    <x v="1"/>
    <x v="1"/>
  </r>
  <r>
    <s v="ULM-49433-003"/>
    <x v="252"/>
    <x v="277"/>
    <s v="E-M-1"/>
    <n v="2"/>
    <x v="277"/>
    <s v=""/>
    <x v="0"/>
    <s v="Exc"/>
    <s v="M"/>
    <x v="0"/>
    <n v="13.75"/>
    <n v="27.5"/>
    <x v="1"/>
    <x v="0"/>
    <x v="1"/>
  </r>
  <r>
    <s v="SIB-83254-136"/>
    <x v="253"/>
    <x v="278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x v="279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x v="280"/>
    <s v="E-L-0.2"/>
    <n v="6"/>
    <x v="280"/>
    <s v="klestrange8a@lulu.com"/>
    <x v="0"/>
    <s v="Exc"/>
    <s v="L"/>
    <x v="3"/>
    <n v="4.4550000000000001"/>
    <n v="26.73"/>
    <x v="2"/>
    <x v="1"/>
    <x v="0"/>
  </r>
  <r>
    <s v="CXI-04933-855"/>
    <x v="110"/>
    <x v="281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x v="282"/>
    <s v="A-L-1"/>
    <n v="3"/>
    <x v="282"/>
    <s v="ade8c@1und1.de"/>
    <x v="0"/>
    <s v="Ara"/>
    <s v="L"/>
    <x v="0"/>
    <n v="12.95"/>
    <n v="38.849999999999994"/>
    <x v="4"/>
    <x v="1"/>
    <x v="0"/>
  </r>
  <r>
    <s v="WIT-40912-783"/>
    <x v="255"/>
    <x v="283"/>
    <s v="L-D-0.2"/>
    <n v="4"/>
    <x v="283"/>
    <s v="tjedrachowicz8d@acquirethisname.com"/>
    <x v="0"/>
    <s v="Lib"/>
    <s v="D"/>
    <x v="3"/>
    <n v="3.8849999999999998"/>
    <n v="15.54"/>
    <x v="1"/>
    <x v="2"/>
    <x v="0"/>
  </r>
  <r>
    <s v="PSD-57291-590"/>
    <x v="256"/>
    <x v="284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x v="285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x v="286"/>
    <s v="A-L-0.2"/>
    <n v="1"/>
    <x v="286"/>
    <s v="crushe8n@about.me"/>
    <x v="0"/>
    <s v="Ara"/>
    <s v="L"/>
    <x v="3"/>
    <n v="3.8849999999999998"/>
    <n v="3.8849999999999998"/>
    <x v="4"/>
    <x v="1"/>
    <x v="0"/>
  </r>
  <r>
    <s v="RDM-99811-230"/>
    <x v="258"/>
    <x v="287"/>
    <s v="L-M-0.2"/>
    <n v="5"/>
    <x v="287"/>
    <s v="bchecci8h@usa.gov"/>
    <x v="2"/>
    <s v="Lib"/>
    <s v="M"/>
    <x v="3"/>
    <n v="4.3650000000000002"/>
    <n v="21.825000000000003"/>
    <x v="1"/>
    <x v="0"/>
    <x v="1"/>
  </r>
  <r>
    <s v="JTU-55897-581"/>
    <x v="259"/>
    <x v="288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x v="289"/>
    <s v="A-M-1"/>
    <n v="3"/>
    <x v="289"/>
    <s v="ebeeble8j@soundcloud.com"/>
    <x v="0"/>
    <s v="Ara"/>
    <s v="M"/>
    <x v="0"/>
    <n v="11.25"/>
    <n v="33.75"/>
    <x v="4"/>
    <x v="0"/>
    <x v="0"/>
  </r>
  <r>
    <s v="MKE-75518-399"/>
    <x v="261"/>
    <x v="290"/>
    <s v="A-M-1"/>
    <n v="3"/>
    <x v="290"/>
    <s v="cfluin8k@flickr.com"/>
    <x v="2"/>
    <s v="Ara"/>
    <s v="M"/>
    <x v="0"/>
    <n v="11.25"/>
    <n v="33.75"/>
    <x v="4"/>
    <x v="0"/>
    <x v="1"/>
  </r>
  <r>
    <s v="AEL-51169-725"/>
    <x v="262"/>
    <x v="291"/>
    <s v="L-M-0.2"/>
    <n v="6"/>
    <x v="291"/>
    <s v="ebletsor8l@vinaora.com"/>
    <x v="0"/>
    <s v="Lib"/>
    <s v="M"/>
    <x v="3"/>
    <n v="4.3650000000000002"/>
    <n v="26.19"/>
    <x v="2"/>
    <x v="0"/>
    <x v="0"/>
  </r>
  <r>
    <s v="ZGM-83108-823"/>
    <x v="263"/>
    <x v="292"/>
    <s v="E-L-1"/>
    <n v="1"/>
    <x v="292"/>
    <s v="pbrydell8m@bloglovin.com"/>
    <x v="1"/>
    <s v="Exc"/>
    <s v="L"/>
    <x v="0"/>
    <n v="14.85"/>
    <n v="14.85"/>
    <x v="2"/>
    <x v="1"/>
    <x v="1"/>
  </r>
  <r>
    <s v="JBP-78754-392"/>
    <x v="212"/>
    <x v="286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x v="293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x v="294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x v="295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x v="296"/>
    <s v="E-L-2.5"/>
    <n v="1"/>
    <x v="296"/>
    <s v="mbrockway8r@ibm.com"/>
    <x v="0"/>
    <s v="Exc"/>
    <s v="L"/>
    <x v="2"/>
    <n v="34.154999999999994"/>
    <n v="34.154999999999994"/>
    <x v="2"/>
    <x v="1"/>
    <x v="0"/>
  </r>
  <r>
    <s v="CZY-70361-485"/>
    <x v="266"/>
    <x v="297"/>
    <s v="E-L-2.5"/>
    <n v="6"/>
    <x v="297"/>
    <s v="nlush8s@dedecms.com"/>
    <x v="1"/>
    <s v="Exc"/>
    <s v="L"/>
    <x v="2"/>
    <n v="34.154999999999994"/>
    <n v="204.92999999999995"/>
    <x v="2"/>
    <x v="1"/>
    <x v="1"/>
  </r>
  <r>
    <s v="RJR-12175-899"/>
    <x v="267"/>
    <x v="298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x v="299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x v="300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x v="300"/>
    <s v="A-L-0.2"/>
    <n v="5"/>
    <x v="300"/>
    <s v="gtweed8v@yolasite.com"/>
    <x v="0"/>
    <s v="Ara"/>
    <s v="L"/>
    <x v="3"/>
    <n v="3.8849999999999998"/>
    <n v="19.424999999999997"/>
    <x v="4"/>
    <x v="1"/>
    <x v="0"/>
  </r>
  <r>
    <s v="OWY-43108-475"/>
    <x v="269"/>
    <x v="301"/>
    <s v="A-M-0.2"/>
    <n v="6"/>
    <x v="301"/>
    <s v="ggoggin8x@wix.com"/>
    <x v="1"/>
    <s v="Ara"/>
    <s v="M"/>
    <x v="3"/>
    <n v="3.375"/>
    <n v="20.25"/>
    <x v="4"/>
    <x v="0"/>
    <x v="0"/>
  </r>
  <r>
    <s v="GNO-91911-159"/>
    <x v="145"/>
    <x v="302"/>
    <s v="L-D-0.5"/>
    <n v="3"/>
    <x v="302"/>
    <s v="sjeyness8y@biglobe.ne.jp"/>
    <x v="1"/>
    <s v="Lib"/>
    <s v="D"/>
    <x v="1"/>
    <n v="7.77"/>
    <n v="23.31"/>
    <x v="2"/>
    <x v="2"/>
    <x v="1"/>
  </r>
  <r>
    <s v="CNY-06284-066"/>
    <x v="270"/>
    <x v="303"/>
    <s v="E-D-0.2"/>
    <n v="5"/>
    <x v="303"/>
    <s v="dbonhome8z@shinystat.com"/>
    <x v="0"/>
    <s v="Exc"/>
    <s v="D"/>
    <x v="3"/>
    <n v="3.645"/>
    <n v="18.225000000000001"/>
    <x v="2"/>
    <x v="2"/>
    <x v="0"/>
  </r>
  <r>
    <s v="OQS-46321-904"/>
    <x v="271"/>
    <x v="304"/>
    <s v="E-M-1"/>
    <n v="1"/>
    <x v="304"/>
    <s v=""/>
    <x v="0"/>
    <s v="Exc"/>
    <s v="M"/>
    <x v="0"/>
    <n v="13.75"/>
    <n v="13.75"/>
    <x v="1"/>
    <x v="0"/>
    <x v="1"/>
  </r>
  <r>
    <s v="IBW-87442-480"/>
    <x v="272"/>
    <x v="305"/>
    <s v="A-L-2.5"/>
    <n v="1"/>
    <x v="305"/>
    <s v="tle91@epa.gov"/>
    <x v="0"/>
    <s v="Ara"/>
    <s v="L"/>
    <x v="2"/>
    <n v="29.784999999999997"/>
    <n v="29.784999999999997"/>
    <x v="4"/>
    <x v="1"/>
    <x v="0"/>
  </r>
  <r>
    <s v="DGZ-82537-477"/>
    <x v="252"/>
    <x v="306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x v="307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x v="308"/>
    <s v="L-L-0.5"/>
    <n v="4"/>
    <x v="308"/>
    <s v=""/>
    <x v="0"/>
    <s v="Lib"/>
    <s v="L"/>
    <x v="1"/>
    <n v="9.51"/>
    <n v="38.04"/>
    <x v="1"/>
    <x v="1"/>
    <x v="0"/>
  </r>
  <r>
    <s v="XUR-14132-391"/>
    <x v="275"/>
    <x v="309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x v="298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x v="310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x v="311"/>
    <s v="A-D-0.5"/>
    <n v="3"/>
    <x v="311"/>
    <s v="qparsons98@blogtalkradio.com"/>
    <x v="0"/>
    <s v="Ara"/>
    <s v="D"/>
    <x v="1"/>
    <n v="5.97"/>
    <n v="17.91"/>
    <x v="4"/>
    <x v="2"/>
    <x v="0"/>
  </r>
  <r>
    <s v="WXT-85291-143"/>
    <x v="279"/>
    <x v="312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x v="313"/>
    <s v="R-L-1"/>
    <n v="5"/>
    <x v="313"/>
    <s v=""/>
    <x v="0"/>
    <s v="Rob"/>
    <s v="L"/>
    <x v="0"/>
    <n v="11.95"/>
    <n v="59.75"/>
    <x v="0"/>
    <x v="1"/>
    <x v="1"/>
  </r>
  <r>
    <s v="DOH-92927-530"/>
    <x v="281"/>
    <x v="314"/>
    <s v="L-L-0.2"/>
    <n v="6"/>
    <x v="314"/>
    <s v="cvasiliev9b@discuz.net"/>
    <x v="0"/>
    <s v="Lib"/>
    <s v="L"/>
    <x v="3"/>
    <n v="4.7549999999999999"/>
    <n v="28.53"/>
    <x v="1"/>
    <x v="1"/>
    <x v="0"/>
  </r>
  <r>
    <s v="HGJ-82768-173"/>
    <x v="282"/>
    <x v="315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x v="306"/>
    <s v="E-D-2.5"/>
    <n v="2"/>
    <x v="306"/>
    <s v=""/>
    <x v="0"/>
    <s v="Exc"/>
    <s v="D"/>
    <x v="2"/>
    <n v="27.945"/>
    <n v="55.89"/>
    <x v="2"/>
    <x v="2"/>
    <x v="1"/>
  </r>
  <r>
    <s v="OYH-16533-767"/>
    <x v="284"/>
    <x v="316"/>
    <s v="E-L-1"/>
    <n v="4"/>
    <x v="316"/>
    <s v="wfetherston9e@constantcontact.com"/>
    <x v="0"/>
    <s v="Exc"/>
    <s v="L"/>
    <x v="0"/>
    <n v="14.85"/>
    <n v="59.4"/>
    <x v="2"/>
    <x v="1"/>
    <x v="1"/>
  </r>
  <r>
    <s v="DWW-28642-549"/>
    <x v="285"/>
    <x v="317"/>
    <s v="E-D-0.2"/>
    <n v="2"/>
    <x v="317"/>
    <s v="erasmus9f@techcrunch.com"/>
    <x v="0"/>
    <s v="Exc"/>
    <s v="D"/>
    <x v="3"/>
    <n v="3.645"/>
    <n v="7.29"/>
    <x v="2"/>
    <x v="2"/>
    <x v="0"/>
  </r>
  <r>
    <s v="CGO-79583-871"/>
    <x v="286"/>
    <x v="318"/>
    <s v="E-D-0.5"/>
    <n v="1"/>
    <x v="318"/>
    <s v="wgiorgioni9g@wikipedia.org"/>
    <x v="0"/>
    <s v="Exc"/>
    <s v="D"/>
    <x v="1"/>
    <n v="7.29"/>
    <n v="7.29"/>
    <x v="2"/>
    <x v="2"/>
    <x v="0"/>
  </r>
  <r>
    <s v="TFY-52090-386"/>
    <x v="287"/>
    <x v="319"/>
    <s v="E-L-0.5"/>
    <n v="2"/>
    <x v="319"/>
    <s v="lscargle9h@myspace.com"/>
    <x v="0"/>
    <s v="Exc"/>
    <s v="L"/>
    <x v="1"/>
    <n v="8.91"/>
    <n v="17.82"/>
    <x v="3"/>
    <x v="1"/>
    <x v="1"/>
  </r>
  <r>
    <s v="TFY-52090-386"/>
    <x v="287"/>
    <x v="319"/>
    <s v="L-D-0.5"/>
    <n v="5"/>
    <x v="319"/>
    <s v="lscargle9h@myspace.com"/>
    <x v="0"/>
    <s v="Lib"/>
    <s v="D"/>
    <x v="1"/>
    <n v="7.77"/>
    <n v="38.849999999999994"/>
    <x v="1"/>
    <x v="2"/>
    <x v="1"/>
  </r>
  <r>
    <s v="NYY-73968-094"/>
    <x v="288"/>
    <x v="320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x v="321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x v="322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x v="323"/>
    <s v="A-L-0.5"/>
    <n v="3"/>
    <x v="323"/>
    <s v="rworg9m@arstechnica.com"/>
    <x v="0"/>
    <s v="Ara"/>
    <s v="L"/>
    <x v="1"/>
    <n v="7.77"/>
    <n v="23.31"/>
    <x v="4"/>
    <x v="1"/>
    <x v="0"/>
  </r>
  <r>
    <s v="YAU-98893-150"/>
    <x v="291"/>
    <x v="324"/>
    <s v="L-M-1"/>
    <n v="3"/>
    <x v="324"/>
    <s v="ldanes9n@umn.edu"/>
    <x v="0"/>
    <s v="Lib"/>
    <s v="M"/>
    <x v="0"/>
    <n v="14.55"/>
    <n v="43.650000000000006"/>
    <x v="2"/>
    <x v="0"/>
    <x v="1"/>
  </r>
  <r>
    <s v="XNM-14163-951"/>
    <x v="292"/>
    <x v="325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x v="326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x v="327"/>
    <s v="A-D-0.5"/>
    <n v="4"/>
    <x v="327"/>
    <s v="jawdry9q@utexas.edu"/>
    <x v="0"/>
    <s v="Ara"/>
    <s v="D"/>
    <x v="1"/>
    <n v="5.97"/>
    <n v="23.88"/>
    <x v="4"/>
    <x v="2"/>
    <x v="1"/>
  </r>
  <r>
    <s v="DHJ-87461-571"/>
    <x v="295"/>
    <x v="328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x v="306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x v="329"/>
    <s v="A-M-0.5"/>
    <n v="4"/>
    <x v="329"/>
    <s v=""/>
    <x v="0"/>
    <s v="Ara"/>
    <s v="M"/>
    <x v="1"/>
    <n v="6.75"/>
    <n v="27"/>
    <x v="4"/>
    <x v="0"/>
    <x v="0"/>
  </r>
  <r>
    <s v="ORZ-67699-748"/>
    <x v="298"/>
    <x v="330"/>
    <s v="A-M-2.5"/>
    <n v="6"/>
    <x v="330"/>
    <s v="jcaldicott9u@usda.gov"/>
    <x v="0"/>
    <s v="Ara"/>
    <s v="M"/>
    <x v="2"/>
    <n v="25.874999999999996"/>
    <n v="155.24999999999997"/>
    <x v="4"/>
    <x v="0"/>
    <x v="1"/>
  </r>
  <r>
    <s v="JXP-28398-485"/>
    <x v="299"/>
    <x v="331"/>
    <s v="A-D-2.5"/>
    <n v="5"/>
    <x v="331"/>
    <s v="mvedmore9v@a8.net"/>
    <x v="0"/>
    <s v="Ara"/>
    <s v="D"/>
    <x v="2"/>
    <n v="22.884999999999998"/>
    <n v="114.42499999999998"/>
    <x v="4"/>
    <x v="2"/>
    <x v="0"/>
  </r>
  <r>
    <s v="WWH-92259-198"/>
    <x v="300"/>
    <x v="332"/>
    <s v="L-D-1"/>
    <n v="4"/>
    <x v="332"/>
    <s v="wromao9w@chronoengine.com"/>
    <x v="0"/>
    <s v="Lib"/>
    <s v="D"/>
    <x v="0"/>
    <n v="12.95"/>
    <n v="51.8"/>
    <x v="1"/>
    <x v="2"/>
    <x v="0"/>
  </r>
  <r>
    <s v="FLR-82914-153"/>
    <x v="301"/>
    <x v="333"/>
    <s v="A-M-2.5"/>
    <n v="6"/>
    <x v="333"/>
    <s v=""/>
    <x v="0"/>
    <s v="Ara"/>
    <s v="M"/>
    <x v="2"/>
    <n v="25.874999999999996"/>
    <n v="155.24999999999997"/>
    <x v="4"/>
    <x v="0"/>
    <x v="1"/>
  </r>
  <r>
    <s v="AMB-93600-000"/>
    <x v="302"/>
    <x v="334"/>
    <s v="A-L-2.5"/>
    <n v="1"/>
    <x v="334"/>
    <s v="tcotmore9y@amazonaws.com"/>
    <x v="0"/>
    <s v="Ara"/>
    <s v="L"/>
    <x v="2"/>
    <n v="29.784999999999997"/>
    <n v="29.784999999999997"/>
    <x v="4"/>
    <x v="1"/>
    <x v="1"/>
  </r>
  <r>
    <s v="FEP-36895-658"/>
    <x v="303"/>
    <x v="335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x v="336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x v="336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x v="337"/>
    <s v="E-L-1"/>
    <n v="5"/>
    <x v="337"/>
    <s v="fbabbera2@stanford.edu"/>
    <x v="0"/>
    <s v="Exc"/>
    <s v="L"/>
    <x v="0"/>
    <n v="14.85"/>
    <n v="74.25"/>
    <x v="3"/>
    <x v="1"/>
    <x v="0"/>
  </r>
  <r>
    <s v="RZN-65182-395"/>
    <x v="196"/>
    <x v="338"/>
    <s v="L-M-1"/>
    <n v="6"/>
    <x v="338"/>
    <s v="kloxtona3@opensource.org"/>
    <x v="0"/>
    <s v="Lib"/>
    <s v="M"/>
    <x v="0"/>
    <n v="14.55"/>
    <n v="87.300000000000011"/>
    <x v="2"/>
    <x v="0"/>
    <x v="1"/>
  </r>
  <r>
    <s v="HDQ-86094-507"/>
    <x v="110"/>
    <x v="339"/>
    <s v="E-D-1"/>
    <n v="6"/>
    <x v="339"/>
    <s v="ptoffula4@posterous.com"/>
    <x v="0"/>
    <s v="Exc"/>
    <s v="D"/>
    <x v="0"/>
    <n v="12.15"/>
    <n v="72.900000000000006"/>
    <x v="3"/>
    <x v="2"/>
    <x v="0"/>
  </r>
  <r>
    <s v="YXO-79631-417"/>
    <x v="24"/>
    <x v="340"/>
    <s v="L-D-0.5"/>
    <n v="1"/>
    <x v="340"/>
    <s v="cgwinnetta5@behance.net"/>
    <x v="0"/>
    <s v="Lib"/>
    <s v="D"/>
    <x v="1"/>
    <n v="7.77"/>
    <n v="7.77"/>
    <x v="2"/>
    <x v="2"/>
    <x v="1"/>
  </r>
  <r>
    <s v="SNF-57032-096"/>
    <x v="306"/>
    <x v="341"/>
    <s v="E-D-0.5"/>
    <n v="6"/>
    <x v="341"/>
    <s v=""/>
    <x v="0"/>
    <s v="Exc"/>
    <s v="D"/>
    <x v="1"/>
    <n v="7.29"/>
    <n v="43.74"/>
    <x v="3"/>
    <x v="2"/>
    <x v="1"/>
  </r>
  <r>
    <s v="DGL-29648-995"/>
    <x v="307"/>
    <x v="342"/>
    <s v="L-M-0.2"/>
    <n v="2"/>
    <x v="342"/>
    <s v=""/>
    <x v="0"/>
    <s v="Lib"/>
    <s v="M"/>
    <x v="3"/>
    <n v="4.3650000000000002"/>
    <n v="8.73"/>
    <x v="2"/>
    <x v="0"/>
    <x v="0"/>
  </r>
  <r>
    <s v="GPU-65651-504"/>
    <x v="308"/>
    <x v="343"/>
    <s v="E-M-2.5"/>
    <n v="2"/>
    <x v="343"/>
    <s v="lflaoniera8@wordpress.org"/>
    <x v="0"/>
    <s v="Exc"/>
    <s v="M"/>
    <x v="2"/>
    <n v="31.624999999999996"/>
    <n v="63.249999999999993"/>
    <x v="2"/>
    <x v="0"/>
    <x v="1"/>
  </r>
  <r>
    <s v="OJU-34452-896"/>
    <x v="309"/>
    <x v="344"/>
    <s v="E-L-0.5"/>
    <n v="1"/>
    <x v="344"/>
    <s v=""/>
    <x v="0"/>
    <s v="Exc"/>
    <s v="L"/>
    <x v="1"/>
    <n v="8.91"/>
    <n v="8.91"/>
    <x v="2"/>
    <x v="1"/>
    <x v="0"/>
  </r>
  <r>
    <s v="GZS-50547-887"/>
    <x v="310"/>
    <x v="345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x v="346"/>
    <s v="A-L-0.5"/>
    <n v="6"/>
    <x v="346"/>
    <s v="cgibbonsonab@accuweather.com"/>
    <x v="0"/>
    <s v="Ara"/>
    <s v="L"/>
    <x v="1"/>
    <n v="7.77"/>
    <n v="46.62"/>
    <x v="4"/>
    <x v="1"/>
    <x v="0"/>
  </r>
  <r>
    <s v="OGD-10781-526"/>
    <x v="132"/>
    <x v="347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x v="348"/>
    <s v="A-D-0.5"/>
    <n v="3"/>
    <x v="348"/>
    <s v=""/>
    <x v="1"/>
    <s v="Ara"/>
    <s v="D"/>
    <x v="1"/>
    <n v="5.97"/>
    <n v="17.91"/>
    <x v="4"/>
    <x v="2"/>
    <x v="0"/>
  </r>
  <r>
    <s v="BNZ-20544-633"/>
    <x v="313"/>
    <x v="349"/>
    <s v="L-L-0.5"/>
    <n v="4"/>
    <x v="349"/>
    <s v="gbamfieldae@yellowpages.com"/>
    <x v="0"/>
    <s v="Lib"/>
    <s v="L"/>
    <x v="1"/>
    <n v="9.51"/>
    <n v="38.04"/>
    <x v="1"/>
    <x v="1"/>
    <x v="0"/>
  </r>
  <r>
    <s v="FUX-85791-078"/>
    <x v="156"/>
    <x v="350"/>
    <s v="A-M-0.2"/>
    <n v="2"/>
    <x v="350"/>
    <s v="whollingdaleaf@about.me"/>
    <x v="0"/>
    <s v="Ara"/>
    <s v="M"/>
    <x v="3"/>
    <n v="3.375"/>
    <n v="6.75"/>
    <x v="4"/>
    <x v="0"/>
    <x v="0"/>
  </r>
  <r>
    <s v="YXP-20078-116"/>
    <x v="314"/>
    <x v="351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x v="352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x v="353"/>
    <s v="A-L-0.5"/>
    <n v="3"/>
    <x v="353"/>
    <s v="jrudeforthai@wunderground.com"/>
    <x v="1"/>
    <s v="Ara"/>
    <s v="L"/>
    <x v="1"/>
    <n v="7.77"/>
    <n v="23.31"/>
    <x v="4"/>
    <x v="1"/>
    <x v="0"/>
  </r>
  <r>
    <s v="VYD-28555-589"/>
    <x v="317"/>
    <x v="354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x v="306"/>
    <s v="L-D-0.5"/>
    <n v="3"/>
    <x v="306"/>
    <s v=""/>
    <x v="0"/>
    <s v="Lib"/>
    <s v="D"/>
    <x v="1"/>
    <n v="7.77"/>
    <n v="23.31"/>
    <x v="1"/>
    <x v="2"/>
    <x v="1"/>
  </r>
  <r>
    <s v="RJV-08261-583"/>
    <x v="182"/>
    <x v="355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x v="356"/>
    <s v="E-D-0.5"/>
    <n v="3"/>
    <x v="356"/>
    <s v="ewindressam@marketwatch.com"/>
    <x v="0"/>
    <s v="Exc"/>
    <s v="D"/>
    <x v="1"/>
    <n v="7.29"/>
    <n v="21.87"/>
    <x v="2"/>
    <x v="2"/>
    <x v="1"/>
  </r>
  <r>
    <s v="XLD-12920-505"/>
    <x v="320"/>
    <x v="357"/>
    <s v="E-L-0.5"/>
    <n v="6"/>
    <x v="357"/>
    <s v=""/>
    <x v="0"/>
    <s v="Exc"/>
    <s v="L"/>
    <x v="1"/>
    <n v="8.91"/>
    <n v="53.46"/>
    <x v="1"/>
    <x v="1"/>
    <x v="0"/>
  </r>
  <r>
    <s v="UBW-50312-037"/>
    <x v="321"/>
    <x v="358"/>
    <s v="A-L-2.5"/>
    <n v="4"/>
    <x v="358"/>
    <s v=""/>
    <x v="0"/>
    <s v="Ara"/>
    <s v="L"/>
    <x v="2"/>
    <n v="29.784999999999997"/>
    <n v="119.13999999999999"/>
    <x v="4"/>
    <x v="1"/>
    <x v="1"/>
  </r>
  <r>
    <s v="QAW-05889-019"/>
    <x v="322"/>
    <x v="359"/>
    <s v="L-M-0.5"/>
    <n v="5"/>
    <x v="359"/>
    <s v="vbaumadierap@google.cn"/>
    <x v="0"/>
    <s v="Lib"/>
    <s v="M"/>
    <x v="1"/>
    <n v="8.73"/>
    <n v="43.650000000000006"/>
    <x v="1"/>
    <x v="0"/>
    <x v="0"/>
  </r>
  <r>
    <s v="EPT-12715-397"/>
    <x v="128"/>
    <x v="360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x v="361"/>
    <s v="E-L-1"/>
    <n v="5"/>
    <x v="361"/>
    <s v="sweldsar@wired.com"/>
    <x v="0"/>
    <s v="Exc"/>
    <s v="L"/>
    <x v="0"/>
    <n v="14.85"/>
    <n v="74.25"/>
    <x v="3"/>
    <x v="1"/>
    <x v="0"/>
  </r>
  <r>
    <s v="DMY-96037-963"/>
    <x v="324"/>
    <x v="362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x v="363"/>
    <s v="L-D-0.5"/>
    <n v="3"/>
    <x v="363"/>
    <s v="ahavickat@nsw.gov.au"/>
    <x v="0"/>
    <s v="Lib"/>
    <s v="D"/>
    <x v="1"/>
    <n v="7.77"/>
    <n v="23.31"/>
    <x v="2"/>
    <x v="2"/>
    <x v="0"/>
  </r>
  <r>
    <s v="TPA-93614-840"/>
    <x v="326"/>
    <x v="364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x v="365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x v="366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x v="366"/>
    <s v="A-L-0.2"/>
    <n v="1"/>
    <x v="366"/>
    <s v="aiddisonaw@usa.gov"/>
    <x v="0"/>
    <s v="Ara"/>
    <s v="L"/>
    <x v="3"/>
    <n v="3.8849999999999998"/>
    <n v="3.8849999999999998"/>
    <x v="4"/>
    <x v="1"/>
    <x v="1"/>
  </r>
  <r>
    <s v="ZZL-76364-387"/>
    <x v="128"/>
    <x v="367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x v="368"/>
    <s v="L-D-0.5"/>
    <n v="6"/>
    <x v="368"/>
    <s v="gkislingburyaz@samsung.com"/>
    <x v="0"/>
    <s v="Lib"/>
    <s v="D"/>
    <x v="1"/>
    <n v="7.77"/>
    <n v="46.62"/>
    <x v="1"/>
    <x v="2"/>
    <x v="0"/>
  </r>
  <r>
    <s v="TDJ-20844-787"/>
    <x v="330"/>
    <x v="369"/>
    <s v="A-L-0.5"/>
    <n v="5"/>
    <x v="369"/>
    <s v="xgibbonsb0@artisteer.com"/>
    <x v="0"/>
    <s v="Ara"/>
    <s v="L"/>
    <x v="1"/>
    <n v="7.77"/>
    <n v="38.849999999999994"/>
    <x v="4"/>
    <x v="1"/>
    <x v="1"/>
  </r>
  <r>
    <s v="BWK-39400-446"/>
    <x v="331"/>
    <x v="370"/>
    <s v="L-D-0.5"/>
    <n v="4"/>
    <x v="370"/>
    <s v="fparresb1@imageshack.us"/>
    <x v="0"/>
    <s v="Lib"/>
    <s v="D"/>
    <x v="1"/>
    <n v="7.77"/>
    <n v="31.08"/>
    <x v="1"/>
    <x v="2"/>
    <x v="0"/>
  </r>
  <r>
    <s v="LCB-02099-995"/>
    <x v="332"/>
    <x v="371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x v="372"/>
    <s v="E-D-2.5"/>
    <n v="6"/>
    <x v="372"/>
    <s v="ihotchkinb3@mit.edu"/>
    <x v="2"/>
    <s v="Exc"/>
    <s v="D"/>
    <x v="2"/>
    <n v="27.945"/>
    <n v="167.67000000000002"/>
    <x v="3"/>
    <x v="2"/>
    <x v="1"/>
  </r>
  <r>
    <s v="UDH-24280-432"/>
    <x v="334"/>
    <x v="373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x v="374"/>
    <s v="L-M-0.2"/>
    <n v="2"/>
    <x v="374"/>
    <s v="rpithcockb5@yellowbook.com"/>
    <x v="0"/>
    <s v="Lib"/>
    <s v="M"/>
    <x v="3"/>
    <n v="4.3650000000000002"/>
    <n v="8.73"/>
    <x v="1"/>
    <x v="0"/>
    <x v="0"/>
  </r>
  <r>
    <s v="DJG-14442-608"/>
    <x v="336"/>
    <x v="375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x v="376"/>
    <s v="L-L-0.2"/>
    <n v="2"/>
    <x v="376"/>
    <s v="bgozzettb7@github.com"/>
    <x v="0"/>
    <s v="Lib"/>
    <s v="L"/>
    <x v="3"/>
    <n v="4.7549999999999999"/>
    <n v="9.51"/>
    <x v="1"/>
    <x v="1"/>
    <x v="1"/>
  </r>
  <r>
    <s v="FRD-17347-990"/>
    <x v="80"/>
    <x v="377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x v="378"/>
    <s v="E-M-0.5"/>
    <n v="3"/>
    <x v="378"/>
    <s v="lcullrfordb9@xing.com"/>
    <x v="0"/>
    <s v="Exc"/>
    <s v="M"/>
    <x v="1"/>
    <n v="8.25"/>
    <n v="24.75"/>
    <x v="2"/>
    <x v="0"/>
    <x v="0"/>
  </r>
  <r>
    <s v="EFC-39577-424"/>
    <x v="339"/>
    <x v="379"/>
    <s v="E-M-1"/>
    <n v="5"/>
    <x v="379"/>
    <s v="arizonba@xing.com"/>
    <x v="0"/>
    <s v="Exc"/>
    <s v="M"/>
    <x v="0"/>
    <n v="13.75"/>
    <n v="68.75"/>
    <x v="2"/>
    <x v="0"/>
    <x v="0"/>
  </r>
  <r>
    <s v="LAW-80062-016"/>
    <x v="340"/>
    <x v="380"/>
    <s v="E-M-0.5"/>
    <n v="6"/>
    <x v="380"/>
    <s v=""/>
    <x v="1"/>
    <s v="Exc"/>
    <s v="M"/>
    <x v="1"/>
    <n v="8.25"/>
    <n v="49.5"/>
    <x v="1"/>
    <x v="0"/>
    <x v="1"/>
  </r>
  <r>
    <s v="WKL-27981-758"/>
    <x v="177"/>
    <x v="381"/>
    <s v="A-M-2.5"/>
    <n v="2"/>
    <x v="381"/>
    <s v="fmiellbc@spiegel.de"/>
    <x v="0"/>
    <s v="Ara"/>
    <s v="M"/>
    <x v="2"/>
    <n v="25.874999999999996"/>
    <n v="51.749999999999993"/>
    <x v="4"/>
    <x v="0"/>
    <x v="0"/>
  </r>
  <r>
    <s v="VRT-39834-265"/>
    <x v="341"/>
    <x v="382"/>
    <s v="L-L-1"/>
    <n v="3"/>
    <x v="382"/>
    <s v=""/>
    <x v="1"/>
    <s v="Lib"/>
    <s v="L"/>
    <x v="0"/>
    <n v="15.85"/>
    <n v="47.55"/>
    <x v="1"/>
    <x v="1"/>
    <x v="0"/>
  </r>
  <r>
    <s v="QTC-71005-730"/>
    <x v="342"/>
    <x v="383"/>
    <s v="A-L-0.2"/>
    <n v="4"/>
    <x v="383"/>
    <s v=""/>
    <x v="0"/>
    <s v="Ara"/>
    <s v="L"/>
    <x v="3"/>
    <n v="3.8849999999999998"/>
    <n v="15.54"/>
    <x v="4"/>
    <x v="1"/>
    <x v="1"/>
  </r>
  <r>
    <s v="TNX-09857-717"/>
    <x v="343"/>
    <x v="384"/>
    <s v="L-M-1"/>
    <n v="6"/>
    <x v="384"/>
    <s v=""/>
    <x v="0"/>
    <s v="Lib"/>
    <s v="M"/>
    <x v="0"/>
    <n v="14.55"/>
    <n v="87.300000000000011"/>
    <x v="1"/>
    <x v="0"/>
    <x v="0"/>
  </r>
  <r>
    <s v="JZV-43874-185"/>
    <x v="344"/>
    <x v="385"/>
    <s v="A-M-1"/>
    <n v="5"/>
    <x v="385"/>
    <s v=""/>
    <x v="0"/>
    <s v="Ara"/>
    <s v="M"/>
    <x v="0"/>
    <n v="11.25"/>
    <n v="56.25"/>
    <x v="4"/>
    <x v="0"/>
    <x v="0"/>
  </r>
  <r>
    <s v="ICF-17486-106"/>
    <x v="47"/>
    <x v="386"/>
    <s v="L-L-2.5"/>
    <n v="1"/>
    <x v="386"/>
    <s v="wspringallbh@jugem.jp"/>
    <x v="0"/>
    <s v="Lib"/>
    <s v="L"/>
    <x v="2"/>
    <n v="36.454999999999998"/>
    <n v="36.454999999999998"/>
    <x v="1"/>
    <x v="1"/>
    <x v="0"/>
  </r>
  <r>
    <s v="BMK-49520-383"/>
    <x v="345"/>
    <x v="387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x v="388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x v="389"/>
    <s v="A-L-0.5"/>
    <n v="3"/>
    <x v="389"/>
    <s v=""/>
    <x v="0"/>
    <s v="Ara"/>
    <s v="L"/>
    <x v="1"/>
    <n v="7.77"/>
    <n v="23.31"/>
    <x v="4"/>
    <x v="1"/>
    <x v="0"/>
  </r>
  <r>
    <s v="KJJ-12573-591"/>
    <x v="347"/>
    <x v="390"/>
    <s v="A-L-2.5"/>
    <n v="1"/>
    <x v="390"/>
    <s v=""/>
    <x v="0"/>
    <s v="Ara"/>
    <s v="L"/>
    <x v="2"/>
    <n v="29.784999999999997"/>
    <n v="29.784999999999997"/>
    <x v="4"/>
    <x v="1"/>
    <x v="0"/>
  </r>
  <r>
    <s v="RGU-43561-950"/>
    <x v="348"/>
    <x v="391"/>
    <s v="A-L-2.5"/>
    <n v="5"/>
    <x v="391"/>
    <s v="bmcgilvrabm@so-net.ne.jp"/>
    <x v="0"/>
    <s v="Ara"/>
    <s v="L"/>
    <x v="2"/>
    <n v="29.784999999999997"/>
    <n v="148.92499999999998"/>
    <x v="4"/>
    <x v="1"/>
    <x v="0"/>
  </r>
  <r>
    <s v="JSN-73975-443"/>
    <x v="349"/>
    <x v="392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x v="347"/>
    <s v="L-D-0.5"/>
    <n v="4"/>
    <x v="347"/>
    <s v="tfarraac@behance.net"/>
    <x v="0"/>
    <s v="Lib"/>
    <s v="D"/>
    <x v="1"/>
    <n v="7.77"/>
    <n v="31.08"/>
    <x v="1"/>
    <x v="2"/>
    <x v="1"/>
  </r>
  <r>
    <s v="WNR-71736-993"/>
    <x v="350"/>
    <x v="347"/>
    <s v="A-D-2.5"/>
    <n v="6"/>
    <x v="347"/>
    <s v="tfarraac@behance.net"/>
    <x v="0"/>
    <s v="Ara"/>
    <s v="D"/>
    <x v="2"/>
    <n v="22.884999999999998"/>
    <n v="137.31"/>
    <x v="4"/>
    <x v="2"/>
    <x v="1"/>
  </r>
  <r>
    <s v="HNI-91338-546"/>
    <x v="54"/>
    <x v="393"/>
    <s v="A-D-0.5"/>
    <n v="5"/>
    <x v="393"/>
    <s v=""/>
    <x v="0"/>
    <s v="Ara"/>
    <s v="D"/>
    <x v="1"/>
    <n v="5.97"/>
    <n v="29.849999999999998"/>
    <x v="4"/>
    <x v="2"/>
    <x v="1"/>
  </r>
  <r>
    <s v="CYH-53243-218"/>
    <x v="237"/>
    <x v="394"/>
    <s v="R-M-0.5"/>
    <n v="3"/>
    <x v="394"/>
    <s v=""/>
    <x v="0"/>
    <s v="Rob"/>
    <s v="M"/>
    <x v="1"/>
    <n v="5.97"/>
    <n v="17.91"/>
    <x v="0"/>
    <x v="0"/>
    <x v="1"/>
  </r>
  <r>
    <s v="SVD-75407-177"/>
    <x v="351"/>
    <x v="395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x v="396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x v="397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x v="398"/>
    <s v="A-M-2.5"/>
    <n v="3"/>
    <x v="398"/>
    <s v=""/>
    <x v="0"/>
    <s v="Ara"/>
    <s v="M"/>
    <x v="2"/>
    <n v="25.874999999999996"/>
    <n v="77.624999999999986"/>
    <x v="4"/>
    <x v="0"/>
    <x v="0"/>
  </r>
  <r>
    <s v="QBB-07903-622"/>
    <x v="354"/>
    <x v="399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x v="347"/>
    <s v="A-L-1"/>
    <n v="6"/>
    <x v="347"/>
    <s v="tfarraac@behance.net"/>
    <x v="0"/>
    <s v="Ara"/>
    <s v="L"/>
    <x v="0"/>
    <n v="12.95"/>
    <n v="77.699999999999989"/>
    <x v="4"/>
    <x v="1"/>
    <x v="1"/>
  </r>
  <r>
    <s v="HFT-77191-168"/>
    <x v="343"/>
    <x v="400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x v="401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x v="402"/>
    <s v="A-M-1"/>
    <n v="2"/>
    <x v="402"/>
    <s v=""/>
    <x v="0"/>
    <s v="Ara"/>
    <s v="M"/>
    <x v="0"/>
    <n v="11.25"/>
    <n v="22.5"/>
    <x v="4"/>
    <x v="0"/>
    <x v="1"/>
  </r>
  <r>
    <s v="XEY-48929-474"/>
    <x v="204"/>
    <x v="403"/>
    <s v="L-M-2.5"/>
    <n v="6"/>
    <x v="403"/>
    <s v="lrignoldc1@miibeian.gov.cn"/>
    <x v="0"/>
    <s v="Lib"/>
    <s v="M"/>
    <x v="2"/>
    <n v="33.464999999999996"/>
    <n v="200.78999999999996"/>
    <x v="1"/>
    <x v="0"/>
    <x v="0"/>
  </r>
  <r>
    <s v="SQT-07286-736"/>
    <x v="356"/>
    <x v="404"/>
    <s v="A-M-1"/>
    <n v="6"/>
    <x v="404"/>
    <s v=""/>
    <x v="0"/>
    <s v="Ara"/>
    <s v="M"/>
    <x v="0"/>
    <n v="11.25"/>
    <n v="67.5"/>
    <x v="2"/>
    <x v="0"/>
    <x v="1"/>
  </r>
  <r>
    <s v="QDU-45390-361"/>
    <x v="357"/>
    <x v="405"/>
    <s v="E-M-0.5"/>
    <n v="1"/>
    <x v="405"/>
    <s v="crowthornc3@msn.com"/>
    <x v="0"/>
    <s v="Exc"/>
    <s v="M"/>
    <x v="1"/>
    <n v="8.25"/>
    <n v="8.25"/>
    <x v="3"/>
    <x v="0"/>
    <x v="1"/>
  </r>
  <r>
    <s v="RUJ-30649-712"/>
    <x v="300"/>
    <x v="406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x v="407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x v="408"/>
    <s v="L-D-0.5"/>
    <n v="2"/>
    <x v="408"/>
    <s v="msesonck@census.gov"/>
    <x v="0"/>
    <s v="Lib"/>
    <s v="D"/>
    <x v="1"/>
    <n v="7.77"/>
    <n v="15.54"/>
    <x v="2"/>
    <x v="2"/>
    <x v="1"/>
  </r>
  <r>
    <s v="CXD-74176-600"/>
    <x v="129"/>
    <x v="409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x v="410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x v="411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x v="412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x v="413"/>
    <s v="E-L-0.2"/>
    <n v="5"/>
    <x v="413"/>
    <s v="tbownecb@unicef.org"/>
    <x v="1"/>
    <s v="Exc"/>
    <s v="L"/>
    <x v="3"/>
    <n v="4.4550000000000001"/>
    <n v="22.274999999999999"/>
    <x v="2"/>
    <x v="1"/>
    <x v="0"/>
  </r>
  <r>
    <s v="USN-68115-161"/>
    <x v="363"/>
    <x v="414"/>
    <s v="E-M-0.2"/>
    <n v="6"/>
    <x v="414"/>
    <s v="rjacquemardcc@acquirethisname.com"/>
    <x v="1"/>
    <s v="Exc"/>
    <s v="M"/>
    <x v="3"/>
    <n v="4.125"/>
    <n v="24.75"/>
    <x v="3"/>
    <x v="0"/>
    <x v="1"/>
  </r>
  <r>
    <s v="IXU-20263-532"/>
    <x v="364"/>
    <x v="415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x v="416"/>
    <s v="L-M-0.5"/>
    <n v="1"/>
    <x v="416"/>
    <s v="wcholomince@about.com"/>
    <x v="2"/>
    <s v="Lib"/>
    <s v="M"/>
    <x v="1"/>
    <n v="8.73"/>
    <n v="8.73"/>
    <x v="1"/>
    <x v="0"/>
    <x v="0"/>
  </r>
  <r>
    <s v="PKQ-46841-696"/>
    <x v="365"/>
    <x v="417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x v="418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x v="419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x v="420"/>
    <s v="L-L-0.2"/>
    <n v="5"/>
    <x v="420"/>
    <s v="spamphilonci@mlb.com"/>
    <x v="1"/>
    <s v="Lib"/>
    <s v="L"/>
    <x v="3"/>
    <n v="4.7549999999999999"/>
    <n v="23.774999999999999"/>
    <x v="1"/>
    <x v="1"/>
    <x v="1"/>
  </r>
  <r>
    <s v="RWI-84131-848"/>
    <x v="368"/>
    <x v="421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x v="408"/>
    <s v="A-L-0.2"/>
    <n v="3"/>
    <x v="408"/>
    <s v="msesonck@census.gov"/>
    <x v="0"/>
    <s v="Ara"/>
    <s v="L"/>
    <x v="3"/>
    <n v="3.8849999999999998"/>
    <n v="11.654999999999999"/>
    <x v="4"/>
    <x v="1"/>
    <x v="1"/>
  </r>
  <r>
    <s v="SCN-51395-066"/>
    <x v="369"/>
    <x v="422"/>
    <s v="L-L-0.5"/>
    <n v="4"/>
    <x v="422"/>
    <s v="npirronecl@weibo.com"/>
    <x v="0"/>
    <s v="Lib"/>
    <s v="L"/>
    <x v="1"/>
    <n v="9.51"/>
    <n v="38.04"/>
    <x v="1"/>
    <x v="1"/>
    <x v="1"/>
  </r>
  <r>
    <s v="ULA-24644-321"/>
    <x v="370"/>
    <x v="423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x v="424"/>
    <s v="L-L-0.2"/>
    <n v="2"/>
    <x v="424"/>
    <s v="sbarribalcn@microsoft.com"/>
    <x v="1"/>
    <s v="Lib"/>
    <s v="L"/>
    <x v="3"/>
    <n v="4.7549999999999999"/>
    <n v="9.51"/>
    <x v="1"/>
    <x v="1"/>
    <x v="0"/>
  </r>
  <r>
    <s v="AJV-18231-334"/>
    <x v="372"/>
    <x v="425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x v="426"/>
    <s v="L-L-0.5"/>
    <n v="5"/>
    <x v="426"/>
    <s v="cthowescp@craigslist.org"/>
    <x v="0"/>
    <s v="Lib"/>
    <s v="L"/>
    <x v="1"/>
    <n v="9.51"/>
    <n v="47.55"/>
    <x v="1"/>
    <x v="1"/>
    <x v="1"/>
  </r>
  <r>
    <s v="ZCR-15721-658"/>
    <x v="374"/>
    <x v="427"/>
    <s v="A-M-1"/>
    <n v="4"/>
    <x v="427"/>
    <s v="rwillowaycq@admin.ch"/>
    <x v="0"/>
    <s v="Ara"/>
    <s v="M"/>
    <x v="0"/>
    <n v="11.25"/>
    <n v="45"/>
    <x v="4"/>
    <x v="0"/>
    <x v="1"/>
  </r>
  <r>
    <s v="QEW-47945-682"/>
    <x v="319"/>
    <x v="428"/>
    <s v="L-L-0.2"/>
    <n v="5"/>
    <x v="428"/>
    <s v="aelwincr@privacy.gov.au"/>
    <x v="0"/>
    <s v="Lib"/>
    <s v="L"/>
    <x v="3"/>
    <n v="4.7549999999999999"/>
    <n v="23.774999999999999"/>
    <x v="1"/>
    <x v="1"/>
    <x v="1"/>
  </r>
  <r>
    <s v="PSY-45485-542"/>
    <x v="375"/>
    <x v="429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x v="430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x v="431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x v="432"/>
    <s v="E-M-1"/>
    <n v="2"/>
    <x v="432"/>
    <s v="atrehernecv@state.tx.us"/>
    <x v="1"/>
    <s v="Exc"/>
    <s v="M"/>
    <x v="0"/>
    <n v="13.75"/>
    <n v="27.5"/>
    <x v="3"/>
    <x v="0"/>
    <x v="1"/>
  </r>
  <r>
    <s v="LIS-96202-702"/>
    <x v="277"/>
    <x v="433"/>
    <s v="L-D-2.5"/>
    <n v="4"/>
    <x v="433"/>
    <s v="abrentnallcw@biglobe.ne.jp"/>
    <x v="2"/>
    <s v="Lib"/>
    <s v="D"/>
    <x v="2"/>
    <n v="29.784999999999997"/>
    <n v="119.13999999999999"/>
    <x v="1"/>
    <x v="2"/>
    <x v="1"/>
  </r>
  <r>
    <s v="VIO-27668-766"/>
    <x v="379"/>
    <x v="434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x v="435"/>
    <s v="A-D-0.2"/>
    <n v="3"/>
    <x v="435"/>
    <s v="dkornelcy@cyberchimps.com"/>
    <x v="0"/>
    <s v="Ara"/>
    <s v="D"/>
    <x v="3"/>
    <n v="2.9849999999999999"/>
    <n v="8.9550000000000001"/>
    <x v="4"/>
    <x v="2"/>
    <x v="0"/>
  </r>
  <r>
    <s v="KGZ-56395-231"/>
    <x v="380"/>
    <x v="436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x v="437"/>
    <s v="E-M-1"/>
    <n v="3"/>
    <x v="437"/>
    <s v="jmccaulld0@parallels.com"/>
    <x v="0"/>
    <s v="Exc"/>
    <s v="M"/>
    <x v="0"/>
    <n v="13.75"/>
    <n v="41.25"/>
    <x v="2"/>
    <x v="0"/>
    <x v="0"/>
  </r>
  <r>
    <s v="EHE-94714-312"/>
    <x v="382"/>
    <x v="438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x v="439"/>
    <s v="A-M-0.5"/>
    <n v="1"/>
    <x v="439"/>
    <s v="ahutchinsond2@imgur.com"/>
    <x v="0"/>
    <s v="Ara"/>
    <s v="M"/>
    <x v="1"/>
    <n v="6.75"/>
    <n v="6.75"/>
    <x v="4"/>
    <x v="0"/>
    <x v="0"/>
  </r>
  <r>
    <s v="GTS-22482-014"/>
    <x v="167"/>
    <x v="440"/>
    <s v="L-M-2.5"/>
    <n v="4"/>
    <x v="440"/>
    <s v=""/>
    <x v="0"/>
    <s v="Lib"/>
    <s v="M"/>
    <x v="2"/>
    <n v="33.464999999999996"/>
    <n v="133.85999999999999"/>
    <x v="1"/>
    <x v="0"/>
    <x v="0"/>
  </r>
  <r>
    <s v="DYG-25473-881"/>
    <x v="383"/>
    <x v="441"/>
    <s v="A-D-0.2"/>
    <n v="2"/>
    <x v="441"/>
    <s v="rdriversd4@hexun.com"/>
    <x v="0"/>
    <s v="Ara"/>
    <s v="D"/>
    <x v="3"/>
    <n v="2.9849999999999999"/>
    <n v="5.97"/>
    <x v="4"/>
    <x v="2"/>
    <x v="1"/>
  </r>
  <r>
    <s v="HTR-21838-286"/>
    <x v="18"/>
    <x v="442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x v="443"/>
    <s v="E-M-2.5"/>
    <n v="1"/>
    <x v="443"/>
    <s v="gsmallcombed6@ucla.edu"/>
    <x v="1"/>
    <s v="Exc"/>
    <s v="M"/>
    <x v="2"/>
    <n v="31.624999999999996"/>
    <n v="31.624999999999996"/>
    <x v="3"/>
    <x v="0"/>
    <x v="0"/>
  </r>
  <r>
    <s v="NNB-20459-430"/>
    <x v="384"/>
    <x v="444"/>
    <s v="L-M-0.2"/>
    <n v="2"/>
    <x v="444"/>
    <s v="ddibleyd7@feedburner.com"/>
    <x v="0"/>
    <s v="Lib"/>
    <s v="M"/>
    <x v="3"/>
    <n v="4.3650000000000002"/>
    <n v="8.73"/>
    <x v="2"/>
    <x v="0"/>
    <x v="1"/>
  </r>
  <r>
    <s v="FEK-14025-351"/>
    <x v="385"/>
    <x v="445"/>
    <s v="E-L-0.2"/>
    <n v="6"/>
    <x v="445"/>
    <s v="gdimitrioud8@chronoengine.com"/>
    <x v="0"/>
    <s v="Exc"/>
    <s v="L"/>
    <x v="3"/>
    <n v="4.4550000000000001"/>
    <n v="26.73"/>
    <x v="3"/>
    <x v="1"/>
    <x v="0"/>
  </r>
  <r>
    <s v="AWH-16980-469"/>
    <x v="386"/>
    <x v="446"/>
    <s v="L-M-0.2"/>
    <n v="6"/>
    <x v="446"/>
    <s v="fflanagand9@woothemes.com"/>
    <x v="0"/>
    <s v="Lib"/>
    <s v="M"/>
    <x v="3"/>
    <n v="4.3650000000000002"/>
    <n v="26.19"/>
    <x v="1"/>
    <x v="0"/>
    <x v="1"/>
  </r>
  <r>
    <s v="ZPW-31329-741"/>
    <x v="387"/>
    <x v="438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x v="438"/>
    <s v="E-M-2.5"/>
    <n v="4"/>
    <x v="438"/>
    <s v="abrashda@plala.or.jp"/>
    <x v="0"/>
    <s v="Exc"/>
    <s v="M"/>
    <x v="2"/>
    <n v="31.624999999999996"/>
    <n v="126.49999999999999"/>
    <x v="2"/>
    <x v="0"/>
    <x v="0"/>
  </r>
  <r>
    <s v="ZPW-31329-741"/>
    <x v="387"/>
    <x v="438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x v="447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x v="448"/>
    <s v="E-D-2.5"/>
    <n v="5"/>
    <x v="448"/>
    <s v="skeetsde@answers.com"/>
    <x v="0"/>
    <s v="Exc"/>
    <s v="D"/>
    <x v="2"/>
    <n v="27.945"/>
    <n v="139.72499999999999"/>
    <x v="3"/>
    <x v="2"/>
    <x v="0"/>
  </r>
  <r>
    <s v="KBB-52530-416"/>
    <x v="229"/>
    <x v="449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x v="450"/>
    <s v="L-L-0.5"/>
    <n v="6"/>
    <x v="450"/>
    <s v="kcakedg@huffingtonpost.com"/>
    <x v="0"/>
    <s v="Lib"/>
    <s v="L"/>
    <x v="1"/>
    <n v="9.51"/>
    <n v="57.06"/>
    <x v="1"/>
    <x v="1"/>
    <x v="1"/>
  </r>
  <r>
    <s v="MIF-17920-768"/>
    <x v="391"/>
    <x v="451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x v="452"/>
    <s v="L-M-0.5"/>
    <n v="6"/>
    <x v="452"/>
    <s v="fkienleindi@trellian.com"/>
    <x v="1"/>
    <s v="Lib"/>
    <s v="M"/>
    <x v="1"/>
    <n v="8.73"/>
    <n v="52.38"/>
    <x v="2"/>
    <x v="0"/>
    <x v="0"/>
  </r>
  <r>
    <s v="RXI-67978-260"/>
    <x v="392"/>
    <x v="453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x v="454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x v="455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x v="456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x v="457"/>
    <s v="L-D-0.2"/>
    <n v="6"/>
    <x v="457"/>
    <s v=""/>
    <x v="0"/>
    <s v="Lib"/>
    <s v="D"/>
    <x v="3"/>
    <n v="3.8849999999999998"/>
    <n v="23.31"/>
    <x v="2"/>
    <x v="2"/>
    <x v="1"/>
  </r>
  <r>
    <s v="EMA-63190-618"/>
    <x v="396"/>
    <x v="458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x v="459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x v="460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x v="461"/>
    <s v="L-L-1"/>
    <n v="5"/>
    <x v="461"/>
    <s v=""/>
    <x v="0"/>
    <s v="Lib"/>
    <s v="L"/>
    <x v="0"/>
    <n v="15.85"/>
    <n v="79.25"/>
    <x v="2"/>
    <x v="1"/>
    <x v="0"/>
  </r>
  <r>
    <s v="EUO-69145-988"/>
    <x v="398"/>
    <x v="462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x v="463"/>
    <s v="A-D-1"/>
    <n v="4"/>
    <x v="463"/>
    <s v="cmershdt@drupal.org"/>
    <x v="1"/>
    <s v="Ara"/>
    <s v="D"/>
    <x v="0"/>
    <n v="9.9499999999999993"/>
    <n v="39.799999999999997"/>
    <x v="4"/>
    <x v="2"/>
    <x v="1"/>
  </r>
  <r>
    <s v="TNW-41601-420"/>
    <x v="400"/>
    <x v="464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x v="465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x v="466"/>
    <s v="R-L-1"/>
    <n v="4"/>
    <x v="466"/>
    <s v=""/>
    <x v="0"/>
    <s v="Rob"/>
    <s v="L"/>
    <x v="0"/>
    <n v="11.95"/>
    <n v="47.8"/>
    <x v="0"/>
    <x v="1"/>
    <x v="1"/>
  </r>
  <r>
    <s v="CTE-31437-326"/>
    <x v="6"/>
    <x v="467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x v="467"/>
    <s v="E-M-0.2"/>
    <n v="4"/>
    <x v="467"/>
    <s v="gduckerdx@patch.com"/>
    <x v="2"/>
    <s v="Exc"/>
    <s v="M"/>
    <x v="3"/>
    <n v="4.125"/>
    <n v="16.5"/>
    <x v="3"/>
    <x v="0"/>
    <x v="1"/>
  </r>
  <r>
    <s v="CTE-31437-326"/>
    <x v="6"/>
    <x v="467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x v="467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x v="468"/>
    <s v="L-M-0.2"/>
    <n v="6"/>
    <x v="468"/>
    <s v="wstearleye1@census.gov"/>
    <x v="0"/>
    <s v="Lib"/>
    <s v="M"/>
    <x v="3"/>
    <n v="4.3650000000000002"/>
    <n v="26.19"/>
    <x v="1"/>
    <x v="0"/>
    <x v="1"/>
  </r>
  <r>
    <s v="BXN-64230-789"/>
    <x v="404"/>
    <x v="469"/>
    <s v="A-L-1"/>
    <n v="2"/>
    <x v="469"/>
    <s v="dwincere2@marriott.com"/>
    <x v="0"/>
    <s v="Ara"/>
    <s v="L"/>
    <x v="0"/>
    <n v="12.95"/>
    <n v="25.9"/>
    <x v="4"/>
    <x v="1"/>
    <x v="0"/>
  </r>
  <r>
    <s v="XEE-37895-169"/>
    <x v="21"/>
    <x v="470"/>
    <s v="A-L-2.5"/>
    <n v="3"/>
    <x v="470"/>
    <s v="plyfielde3@baidu.com"/>
    <x v="0"/>
    <s v="Ara"/>
    <s v="L"/>
    <x v="2"/>
    <n v="29.784999999999997"/>
    <n v="89.35499999999999"/>
    <x v="4"/>
    <x v="1"/>
    <x v="0"/>
  </r>
  <r>
    <s v="ZTX-80764-911"/>
    <x v="239"/>
    <x v="471"/>
    <s v="L-D-0.5"/>
    <n v="6"/>
    <x v="471"/>
    <s v="hperrise4@studiopress.com"/>
    <x v="1"/>
    <s v="Lib"/>
    <s v="D"/>
    <x v="1"/>
    <n v="7.77"/>
    <n v="46.62"/>
    <x v="1"/>
    <x v="2"/>
    <x v="1"/>
  </r>
  <r>
    <s v="WVT-88135-549"/>
    <x v="405"/>
    <x v="464"/>
    <s v="A-D-1"/>
    <n v="3"/>
    <x v="464"/>
    <s v="murione5@alexa.com"/>
    <x v="1"/>
    <s v="Ara"/>
    <s v="D"/>
    <x v="0"/>
    <n v="9.9499999999999993"/>
    <n v="29.849999999999998"/>
    <x v="4"/>
    <x v="2"/>
    <x v="0"/>
  </r>
  <r>
    <s v="IPA-94170-889"/>
    <x v="292"/>
    <x v="472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x v="473"/>
    <s v="A-M-0.2"/>
    <n v="4"/>
    <x v="473"/>
    <s v="cbeinee7@xinhuanet.com"/>
    <x v="0"/>
    <s v="Ara"/>
    <s v="M"/>
    <x v="3"/>
    <n v="3.375"/>
    <n v="13.5"/>
    <x v="4"/>
    <x v="0"/>
    <x v="0"/>
  </r>
  <r>
    <s v="RKW-81145-984"/>
    <x v="406"/>
    <x v="474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x v="475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x v="476"/>
    <s v="L-M-0.2"/>
    <n v="6"/>
    <x v="476"/>
    <s v="pwitheringtonea@networkadvertising.org"/>
    <x v="0"/>
    <s v="Lib"/>
    <s v="M"/>
    <x v="3"/>
    <n v="4.3650000000000002"/>
    <n v="26.19"/>
    <x v="1"/>
    <x v="0"/>
    <x v="0"/>
  </r>
  <r>
    <s v="KRW-91640-596"/>
    <x v="409"/>
    <x v="477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x v="478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x v="479"/>
    <s v="L-D-0.2"/>
    <n v="2"/>
    <x v="479"/>
    <s v=""/>
    <x v="0"/>
    <s v="Lib"/>
    <s v="D"/>
    <x v="3"/>
    <n v="3.8849999999999998"/>
    <n v="7.77"/>
    <x v="2"/>
    <x v="2"/>
    <x v="1"/>
  </r>
  <r>
    <s v="JBE-92943-643"/>
    <x v="411"/>
    <x v="480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x v="464"/>
    <s v="A-D-0.5"/>
    <n v="2"/>
    <x v="464"/>
    <s v="murione5@alexa.com"/>
    <x v="1"/>
    <s v="Ara"/>
    <s v="D"/>
    <x v="1"/>
    <n v="5.97"/>
    <n v="11.94"/>
    <x v="4"/>
    <x v="2"/>
    <x v="0"/>
  </r>
  <r>
    <s v="JSU-23781-256"/>
    <x v="412"/>
    <x v="481"/>
    <s v="L-D-0.2"/>
    <n v="1"/>
    <x v="481"/>
    <s v="marmisteadeg@blogtalkradio.com"/>
    <x v="0"/>
    <s v="Lib"/>
    <s v="D"/>
    <x v="3"/>
    <n v="3.8849999999999998"/>
    <n v="3.8849999999999998"/>
    <x v="1"/>
    <x v="2"/>
    <x v="1"/>
  </r>
  <r>
    <s v="JSU-23781-256"/>
    <x v="412"/>
    <x v="481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x v="482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x v="483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x v="484"/>
    <s v="L-L-2.5"/>
    <n v="2"/>
    <x v="484"/>
    <s v=""/>
    <x v="0"/>
    <s v="Lib"/>
    <s v="L"/>
    <x v="2"/>
    <n v="36.454999999999998"/>
    <n v="72.91"/>
    <x v="1"/>
    <x v="1"/>
    <x v="1"/>
  </r>
  <r>
    <s v="ITR-54735-364"/>
    <x v="416"/>
    <x v="485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x v="486"/>
    <s v="E-M-2.5"/>
    <n v="4"/>
    <x v="486"/>
    <s v="wspeechlyem@amazon.com"/>
    <x v="0"/>
    <s v="Exc"/>
    <s v="M"/>
    <x v="2"/>
    <n v="31.624999999999996"/>
    <n v="126.49999999999999"/>
    <x v="2"/>
    <x v="0"/>
    <x v="0"/>
  </r>
  <r>
    <s v="BPG-68988-842"/>
    <x v="418"/>
    <x v="487"/>
    <s v="E-M-0.5"/>
    <n v="5"/>
    <x v="487"/>
    <s v="iphillpoten@buzzfeed.com"/>
    <x v="2"/>
    <s v="Exc"/>
    <s v="M"/>
    <x v="1"/>
    <n v="8.25"/>
    <n v="41.25"/>
    <x v="2"/>
    <x v="0"/>
    <x v="1"/>
  </r>
  <r>
    <s v="XZG-51938-658"/>
    <x v="419"/>
    <x v="488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x v="489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x v="490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x v="491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x v="492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x v="493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x v="494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x v="495"/>
    <s v="L-L-0.2"/>
    <n v="2"/>
    <x v="495"/>
    <s v=""/>
    <x v="1"/>
    <s v="Lib"/>
    <s v="L"/>
    <x v="3"/>
    <n v="4.7549999999999999"/>
    <n v="9.51"/>
    <x v="1"/>
    <x v="1"/>
    <x v="1"/>
  </r>
  <r>
    <s v="CPV-90280-133"/>
    <x v="13"/>
    <x v="464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x v="496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x v="497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x v="498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x v="499"/>
    <s v="L-L-1"/>
    <n v="4"/>
    <x v="499"/>
    <s v="koslerf0@gmpg.org"/>
    <x v="0"/>
    <s v="Lib"/>
    <s v="L"/>
    <x v="0"/>
    <n v="15.85"/>
    <n v="63.4"/>
    <x v="1"/>
    <x v="1"/>
    <x v="0"/>
  </r>
  <r>
    <s v="AZF-45991-584"/>
    <x v="426"/>
    <x v="500"/>
    <s v="A-D-2.5"/>
    <n v="1"/>
    <x v="500"/>
    <s v=""/>
    <x v="1"/>
    <s v="Ara"/>
    <s v="D"/>
    <x v="2"/>
    <n v="22.884999999999998"/>
    <n v="22.884999999999998"/>
    <x v="4"/>
    <x v="2"/>
    <x v="0"/>
  </r>
  <r>
    <s v="MDG-14481-513"/>
    <x v="427"/>
    <x v="501"/>
    <s v="A-M-2.5"/>
    <n v="4"/>
    <x v="501"/>
    <s v="zpellettf2@dailymotion.com"/>
    <x v="0"/>
    <s v="Ara"/>
    <s v="M"/>
    <x v="2"/>
    <n v="25.874999999999996"/>
    <n v="103.49999999999999"/>
    <x v="4"/>
    <x v="0"/>
    <x v="1"/>
  </r>
  <r>
    <s v="OFN-49424-848"/>
    <x v="428"/>
    <x v="502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x v="503"/>
    <s v="A-L-0.5"/>
    <n v="2"/>
    <x v="503"/>
    <s v="hfromantf4@ucsd.edu"/>
    <x v="0"/>
    <s v="Ara"/>
    <s v="L"/>
    <x v="1"/>
    <n v="7.77"/>
    <n v="15.54"/>
    <x v="4"/>
    <x v="1"/>
    <x v="1"/>
  </r>
  <r>
    <s v="CYM-74988-450"/>
    <x v="156"/>
    <x v="504"/>
    <s v="L-D-0.2"/>
    <n v="4"/>
    <x v="504"/>
    <s v="rflearf5@artisteer.com"/>
    <x v="2"/>
    <s v="Lib"/>
    <s v="D"/>
    <x v="3"/>
    <n v="3.8849999999999998"/>
    <n v="15.54"/>
    <x v="2"/>
    <x v="2"/>
    <x v="1"/>
  </r>
  <r>
    <s v="WTV-24996-658"/>
    <x v="429"/>
    <x v="505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x v="506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x v="507"/>
    <s v="E-L-0.2"/>
    <n v="3"/>
    <x v="507"/>
    <s v="bmundenf8@elpais.com"/>
    <x v="0"/>
    <s v="Exc"/>
    <s v="L"/>
    <x v="3"/>
    <n v="4.4550000000000001"/>
    <n v="13.365"/>
    <x v="2"/>
    <x v="1"/>
    <x v="0"/>
  </r>
  <r>
    <s v="OYU-25085-528"/>
    <x v="120"/>
    <x v="506"/>
    <s v="E-L-0.2"/>
    <n v="4"/>
    <x v="506"/>
    <s v="wlightollersf9@baidu.com"/>
    <x v="0"/>
    <s v="Exc"/>
    <s v="L"/>
    <x v="3"/>
    <n v="4.4550000000000001"/>
    <n v="17.82"/>
    <x v="3"/>
    <x v="1"/>
    <x v="0"/>
  </r>
  <r>
    <s v="XCG-07109-195"/>
    <x v="430"/>
    <x v="508"/>
    <s v="L-D-0.2"/>
    <n v="6"/>
    <x v="508"/>
    <s v="nbrakespearfa@rediff.com"/>
    <x v="0"/>
    <s v="Lib"/>
    <s v="D"/>
    <x v="3"/>
    <n v="3.8849999999999998"/>
    <n v="23.31"/>
    <x v="2"/>
    <x v="2"/>
    <x v="0"/>
  </r>
  <r>
    <s v="YZA-25234-630"/>
    <x v="125"/>
    <x v="509"/>
    <s v="E-D-0.2"/>
    <n v="2"/>
    <x v="509"/>
    <s v="mglawsopfb@reverbnation.com"/>
    <x v="0"/>
    <s v="Exc"/>
    <s v="D"/>
    <x v="3"/>
    <n v="3.645"/>
    <n v="7.29"/>
    <x v="2"/>
    <x v="2"/>
    <x v="1"/>
  </r>
  <r>
    <s v="OKU-29966-417"/>
    <x v="431"/>
    <x v="510"/>
    <s v="E-L-0.2"/>
    <n v="4"/>
    <x v="510"/>
    <s v="galbertsfc@etsy.com"/>
    <x v="2"/>
    <s v="Exc"/>
    <s v="L"/>
    <x v="3"/>
    <n v="4.4550000000000001"/>
    <n v="17.82"/>
    <x v="2"/>
    <x v="1"/>
    <x v="0"/>
  </r>
  <r>
    <s v="MEX-29350-659"/>
    <x v="40"/>
    <x v="511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x v="512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x v="513"/>
    <s v="E-M-1"/>
    <n v="6"/>
    <x v="513"/>
    <s v="sbuschff@so-net.ne.jp"/>
    <x v="1"/>
    <s v="Exc"/>
    <s v="M"/>
    <x v="0"/>
    <n v="13.75"/>
    <n v="82.5"/>
    <x v="3"/>
    <x v="0"/>
    <x v="1"/>
  </r>
  <r>
    <s v="YUL-42750-776"/>
    <x v="219"/>
    <x v="514"/>
    <s v="L-M-0.2"/>
    <n v="2"/>
    <x v="514"/>
    <s v="craisbeckfg@webnode.com"/>
    <x v="0"/>
    <s v="Lib"/>
    <s v="M"/>
    <x v="3"/>
    <n v="4.3650000000000002"/>
    <n v="8.73"/>
    <x v="2"/>
    <x v="0"/>
    <x v="0"/>
  </r>
  <r>
    <s v="XQJ-86887-506"/>
    <x v="433"/>
    <x v="464"/>
    <s v="E-L-1"/>
    <n v="4"/>
    <x v="464"/>
    <s v="murione5@alexa.com"/>
    <x v="1"/>
    <s v="Exc"/>
    <s v="L"/>
    <x v="0"/>
    <n v="14.85"/>
    <n v="59.4"/>
    <x v="3"/>
    <x v="1"/>
    <x v="0"/>
  </r>
  <r>
    <s v="CUN-90044-279"/>
    <x v="434"/>
    <x v="515"/>
    <s v="L-D-0.2"/>
    <n v="4"/>
    <x v="515"/>
    <s v=""/>
    <x v="0"/>
    <s v="Lib"/>
    <s v="D"/>
    <x v="3"/>
    <n v="3.8849999999999998"/>
    <n v="15.54"/>
    <x v="1"/>
    <x v="2"/>
    <x v="0"/>
  </r>
  <r>
    <s v="ICC-73030-502"/>
    <x v="435"/>
    <x v="516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x v="517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x v="518"/>
    <s v="A-D-0.2"/>
    <n v="6"/>
    <x v="518"/>
    <s v=""/>
    <x v="1"/>
    <s v="Ara"/>
    <s v="D"/>
    <x v="3"/>
    <n v="2.9849999999999999"/>
    <n v="17.91"/>
    <x v="4"/>
    <x v="2"/>
    <x v="0"/>
  </r>
  <r>
    <s v="VSQ-07182-513"/>
    <x v="438"/>
    <x v="519"/>
    <s v="L-L-0.2"/>
    <n v="6"/>
    <x v="519"/>
    <s v="bgrecefm@naver.com"/>
    <x v="2"/>
    <s v="Lib"/>
    <s v="L"/>
    <x v="3"/>
    <n v="4.7549999999999999"/>
    <n v="28.53"/>
    <x v="2"/>
    <x v="1"/>
    <x v="1"/>
  </r>
  <r>
    <s v="SPF-31673-217"/>
    <x v="439"/>
    <x v="520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x v="521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x v="522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x v="523"/>
    <s v="A-M-0.2"/>
    <n v="6"/>
    <x v="523"/>
    <s v="akelstonfq@sakura.ne.jp"/>
    <x v="0"/>
    <s v="Ara"/>
    <s v="M"/>
    <x v="3"/>
    <n v="3.375"/>
    <n v="20.25"/>
    <x v="4"/>
    <x v="0"/>
    <x v="0"/>
  </r>
  <r>
    <s v="XRR-28376-277"/>
    <x v="442"/>
    <x v="524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x v="525"/>
    <s v="L-L-0.2"/>
    <n v="4"/>
    <x v="525"/>
    <s v="cmottramfs@harvard.edu"/>
    <x v="0"/>
    <s v="Lib"/>
    <s v="L"/>
    <x v="3"/>
    <n v="4.7549999999999999"/>
    <n v="19.02"/>
    <x v="1"/>
    <x v="1"/>
    <x v="0"/>
  </r>
  <r>
    <s v="HMB-30634-745"/>
    <x v="216"/>
    <x v="520"/>
    <s v="A-D-2.5"/>
    <n v="6"/>
    <x v="520"/>
    <s v="dflintiffg1@e-recht24.de"/>
    <x v="2"/>
    <s v="Ara"/>
    <s v="D"/>
    <x v="2"/>
    <n v="22.884999999999998"/>
    <n v="137.31"/>
    <x v="4"/>
    <x v="2"/>
    <x v="1"/>
  </r>
  <r>
    <s v="XTL-68000-371"/>
    <x v="444"/>
    <x v="526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x v="527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x v="528"/>
    <s v="A-D-0.2"/>
    <n v="2"/>
    <x v="528"/>
    <s v=""/>
    <x v="0"/>
    <s v="Ara"/>
    <s v="D"/>
    <x v="3"/>
    <n v="2.9849999999999999"/>
    <n v="5.97"/>
    <x v="4"/>
    <x v="2"/>
    <x v="0"/>
  </r>
  <r>
    <s v="IOQ-84840-827"/>
    <x v="446"/>
    <x v="529"/>
    <s v="A-M-1"/>
    <n v="6"/>
    <x v="529"/>
    <s v="cvenourfx@ask.com"/>
    <x v="0"/>
    <s v="Ara"/>
    <s v="M"/>
    <x v="0"/>
    <n v="11.25"/>
    <n v="67.5"/>
    <x v="4"/>
    <x v="0"/>
    <x v="1"/>
  </r>
  <r>
    <s v="FBD-56220-430"/>
    <x v="245"/>
    <x v="530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x v="531"/>
    <s v="L-M-2.5"/>
    <n v="2"/>
    <x v="531"/>
    <s v="rthickpennyfz@cafepress.com"/>
    <x v="0"/>
    <s v="Lib"/>
    <s v="M"/>
    <x v="2"/>
    <n v="33.464999999999996"/>
    <n v="66.929999999999993"/>
    <x v="1"/>
    <x v="0"/>
    <x v="1"/>
  </r>
  <r>
    <s v="YUO-76652-814"/>
    <x v="448"/>
    <x v="532"/>
    <s v="A-D-0.2"/>
    <n v="6"/>
    <x v="532"/>
    <s v="pormerodg0@redcross.org"/>
    <x v="0"/>
    <s v="Ara"/>
    <s v="D"/>
    <x v="3"/>
    <n v="2.9849999999999999"/>
    <n v="17.91"/>
    <x v="4"/>
    <x v="2"/>
    <x v="1"/>
  </r>
  <r>
    <s v="PBT-36926-102"/>
    <x v="344"/>
    <x v="520"/>
    <s v="L-M-1"/>
    <n v="4"/>
    <x v="520"/>
    <s v="dflintiffg1@e-recht24.de"/>
    <x v="2"/>
    <s v="Lib"/>
    <s v="M"/>
    <x v="0"/>
    <n v="14.55"/>
    <n v="58.2"/>
    <x v="2"/>
    <x v="0"/>
    <x v="1"/>
  </r>
  <r>
    <s v="BLV-60087-454"/>
    <x v="152"/>
    <x v="533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x v="533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x v="534"/>
    <s v="E-L-1"/>
    <n v="3"/>
    <x v="534"/>
    <s v="rkirtleyg4@hatena.ne.jp"/>
    <x v="0"/>
    <s v="Exc"/>
    <s v="L"/>
    <x v="0"/>
    <n v="14.85"/>
    <n v="44.55"/>
    <x v="2"/>
    <x v="1"/>
    <x v="0"/>
  </r>
  <r>
    <s v="OIB-77163-890"/>
    <x v="450"/>
    <x v="535"/>
    <s v="E-L-0.5"/>
    <n v="5"/>
    <x v="535"/>
    <s v="cclemencetg5@weather.com"/>
    <x v="2"/>
    <s v="Exc"/>
    <s v="L"/>
    <x v="1"/>
    <n v="8.91"/>
    <n v="44.55"/>
    <x v="2"/>
    <x v="1"/>
    <x v="0"/>
  </r>
  <r>
    <s v="SGS-87525-238"/>
    <x v="451"/>
    <x v="536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x v="537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x v="538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x v="539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x v="540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x v="541"/>
    <s v="L-D-0.5"/>
    <n v="1"/>
    <x v="541"/>
    <s v="bogb@elpais.com"/>
    <x v="0"/>
    <s v="Lib"/>
    <s v="D"/>
    <x v="1"/>
    <n v="7.77"/>
    <n v="7.77"/>
    <x v="1"/>
    <x v="2"/>
    <x v="0"/>
  </r>
  <r>
    <s v="MGH-36050-573"/>
    <x v="456"/>
    <x v="542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x v="543"/>
    <s v="E-L-2.5"/>
    <n v="6"/>
    <x v="543"/>
    <s v="dheinonengd@printfriendly.com"/>
    <x v="0"/>
    <s v="Exc"/>
    <s v="L"/>
    <x v="2"/>
    <n v="34.154999999999994"/>
    <n v="204.92999999999995"/>
    <x v="2"/>
    <x v="1"/>
    <x v="1"/>
  </r>
  <r>
    <s v="VET-41158-896"/>
    <x v="457"/>
    <x v="544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x v="545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x v="546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x v="539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x v="547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x v="548"/>
    <s v="E-L-1"/>
    <n v="1"/>
    <x v="548"/>
    <s v=""/>
    <x v="2"/>
    <s v="Exc"/>
    <s v="L"/>
    <x v="0"/>
    <n v="14.85"/>
    <n v="14.85"/>
    <x v="1"/>
    <x v="1"/>
    <x v="1"/>
  </r>
  <r>
    <s v="UOG-94188-104"/>
    <x v="219"/>
    <x v="549"/>
    <s v="A-M-0.5"/>
    <n v="5"/>
    <x v="549"/>
    <s v="kscholardgk@sbwire.com"/>
    <x v="0"/>
    <s v="Ara"/>
    <s v="M"/>
    <x v="1"/>
    <n v="6.75"/>
    <n v="33.75"/>
    <x v="4"/>
    <x v="0"/>
    <x v="1"/>
  </r>
  <r>
    <s v="DSN-15872-519"/>
    <x v="462"/>
    <x v="550"/>
    <s v="L-L-2.5"/>
    <n v="4"/>
    <x v="550"/>
    <s v="bkindleygl@wikimedia.org"/>
    <x v="0"/>
    <s v="Lib"/>
    <s v="L"/>
    <x v="2"/>
    <n v="36.454999999999998"/>
    <n v="145.82"/>
    <x v="1"/>
    <x v="1"/>
    <x v="0"/>
  </r>
  <r>
    <s v="OUQ-73954-002"/>
    <x v="463"/>
    <x v="551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x v="552"/>
    <s v="A-D-0.2"/>
    <n v="4"/>
    <x v="552"/>
    <s v="ahulburtgn@fda.gov"/>
    <x v="0"/>
    <s v="Ara"/>
    <s v="D"/>
    <x v="3"/>
    <n v="2.9849999999999999"/>
    <n v="11.94"/>
    <x v="4"/>
    <x v="2"/>
    <x v="0"/>
  </r>
  <r>
    <s v="TCC-89722-031"/>
    <x v="465"/>
    <x v="553"/>
    <s v="L-D-0.5"/>
    <n v="1"/>
    <x v="553"/>
    <s v="plauritzengo@photobucket.com"/>
    <x v="0"/>
    <s v="Lib"/>
    <s v="D"/>
    <x v="1"/>
    <n v="7.77"/>
    <n v="7.77"/>
    <x v="1"/>
    <x v="2"/>
    <x v="1"/>
  </r>
  <r>
    <s v="TRA-79507-007"/>
    <x v="466"/>
    <x v="554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x v="555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x v="556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x v="557"/>
    <s v="L-D-2.5"/>
    <n v="4"/>
    <x v="557"/>
    <s v=""/>
    <x v="1"/>
    <s v="Lib"/>
    <s v="D"/>
    <x v="2"/>
    <n v="29.784999999999997"/>
    <n v="119.13999999999999"/>
    <x v="1"/>
    <x v="2"/>
    <x v="1"/>
  </r>
  <r>
    <s v="LTS-03470-353"/>
    <x v="470"/>
    <x v="558"/>
    <s v="A-L-2.5"/>
    <n v="5"/>
    <x v="558"/>
    <s v="wpowleslandgt@soundcloud.com"/>
    <x v="0"/>
    <s v="Ara"/>
    <s v="L"/>
    <x v="2"/>
    <n v="29.784999999999997"/>
    <n v="148.92499999999998"/>
    <x v="4"/>
    <x v="1"/>
    <x v="0"/>
  </r>
  <r>
    <s v="UMM-28497-689"/>
    <x v="471"/>
    <x v="539"/>
    <s v="L-L-2.5"/>
    <n v="3"/>
    <x v="539"/>
    <s v="cverissimogh@theglobeandmail.com"/>
    <x v="2"/>
    <s v="Lib"/>
    <s v="L"/>
    <x v="2"/>
    <n v="36.454999999999998"/>
    <n v="109.36499999999999"/>
    <x v="2"/>
    <x v="1"/>
    <x v="0"/>
  </r>
  <r>
    <s v="MJZ-93232-402"/>
    <x v="472"/>
    <x v="559"/>
    <s v="E-D-0.2"/>
    <n v="1"/>
    <x v="559"/>
    <s v="lellinghamgv@sciencedaily.com"/>
    <x v="0"/>
    <s v="Exc"/>
    <s v="D"/>
    <x v="3"/>
    <n v="3.645"/>
    <n v="3.645"/>
    <x v="2"/>
    <x v="2"/>
    <x v="0"/>
  </r>
  <r>
    <s v="UHW-74617-126"/>
    <x v="173"/>
    <x v="560"/>
    <s v="E-D-2.5"/>
    <n v="2"/>
    <x v="560"/>
    <s v=""/>
    <x v="0"/>
    <s v="Exc"/>
    <s v="D"/>
    <x v="2"/>
    <n v="27.945"/>
    <n v="55.89"/>
    <x v="3"/>
    <x v="2"/>
    <x v="1"/>
  </r>
  <r>
    <s v="RIK-61730-794"/>
    <x v="473"/>
    <x v="561"/>
    <s v="L-M-0.2"/>
    <n v="6"/>
    <x v="561"/>
    <s v="afendtgx@forbes.com"/>
    <x v="0"/>
    <s v="Lib"/>
    <s v="M"/>
    <x v="3"/>
    <n v="4.3650000000000002"/>
    <n v="26.19"/>
    <x v="1"/>
    <x v="0"/>
    <x v="0"/>
  </r>
  <r>
    <s v="IDJ-55379-750"/>
    <x v="474"/>
    <x v="562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x v="563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x v="564"/>
    <s v="A-M-0.2"/>
    <n v="4"/>
    <x v="564"/>
    <s v=""/>
    <x v="1"/>
    <s v="Ara"/>
    <s v="M"/>
    <x v="3"/>
    <n v="3.375"/>
    <n v="13.5"/>
    <x v="4"/>
    <x v="0"/>
    <x v="1"/>
  </r>
  <r>
    <s v="DYP-74337-787"/>
    <x v="431"/>
    <x v="565"/>
    <s v="R-M-0.5"/>
    <n v="1"/>
    <x v="565"/>
    <s v=""/>
    <x v="0"/>
    <s v="Rob"/>
    <s v="M"/>
    <x v="1"/>
    <n v="5.97"/>
    <n v="5.97"/>
    <x v="0"/>
    <x v="0"/>
    <x v="1"/>
  </r>
  <r>
    <s v="OKA-93124-100"/>
    <x v="477"/>
    <x v="539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x v="566"/>
    <s v="L-L-2.5"/>
    <n v="2"/>
    <x v="566"/>
    <s v="scouronneh3@mozilla.org"/>
    <x v="0"/>
    <s v="Lib"/>
    <s v="L"/>
    <x v="2"/>
    <n v="36.454999999999998"/>
    <n v="72.91"/>
    <x v="2"/>
    <x v="1"/>
    <x v="0"/>
  </r>
  <r>
    <s v="NGG-24006-937"/>
    <x v="45"/>
    <x v="567"/>
    <s v="E-M-2.5"/>
    <n v="4"/>
    <x v="567"/>
    <s v="lflippellih4@github.io"/>
    <x v="2"/>
    <s v="Exc"/>
    <s v="M"/>
    <x v="2"/>
    <n v="31.624999999999996"/>
    <n v="126.49999999999999"/>
    <x v="3"/>
    <x v="0"/>
    <x v="1"/>
  </r>
  <r>
    <s v="JZC-31180-557"/>
    <x v="444"/>
    <x v="568"/>
    <s v="L-M-2.5"/>
    <n v="1"/>
    <x v="568"/>
    <s v="relizabethh5@live.com"/>
    <x v="0"/>
    <s v="Lib"/>
    <s v="M"/>
    <x v="2"/>
    <n v="33.464999999999996"/>
    <n v="33.464999999999996"/>
    <x v="2"/>
    <x v="0"/>
    <x v="1"/>
  </r>
  <r>
    <s v="ZMU-63715-204"/>
    <x v="479"/>
    <x v="569"/>
    <s v="E-D-1"/>
    <n v="6"/>
    <x v="569"/>
    <s v="irenhardh6@i2i.jp"/>
    <x v="0"/>
    <s v="Exc"/>
    <s v="D"/>
    <x v="0"/>
    <n v="12.15"/>
    <n v="72.900000000000006"/>
    <x v="3"/>
    <x v="2"/>
    <x v="0"/>
  </r>
  <r>
    <s v="GND-08192-056"/>
    <x v="480"/>
    <x v="570"/>
    <s v="L-D-0.5"/>
    <n v="2"/>
    <x v="570"/>
    <s v="wrocheh7@xinhuanet.com"/>
    <x v="0"/>
    <s v="Lib"/>
    <s v="D"/>
    <x v="1"/>
    <n v="7.77"/>
    <n v="15.54"/>
    <x v="1"/>
    <x v="2"/>
    <x v="0"/>
  </r>
  <r>
    <s v="RYY-38961-093"/>
    <x v="481"/>
    <x v="571"/>
    <s v="A-M-0.2"/>
    <n v="6"/>
    <x v="571"/>
    <s v="lalawayhh@weather.com"/>
    <x v="0"/>
    <s v="Ara"/>
    <s v="M"/>
    <x v="3"/>
    <n v="3.375"/>
    <n v="20.25"/>
    <x v="4"/>
    <x v="0"/>
    <x v="1"/>
  </r>
  <r>
    <s v="CVA-64996-969"/>
    <x v="478"/>
    <x v="572"/>
    <s v="A-L-1"/>
    <n v="6"/>
    <x v="572"/>
    <s v="codgaardh9@nsw.gov.au"/>
    <x v="0"/>
    <s v="Ara"/>
    <s v="L"/>
    <x v="0"/>
    <n v="12.95"/>
    <n v="77.699999999999989"/>
    <x v="4"/>
    <x v="1"/>
    <x v="1"/>
  </r>
  <r>
    <s v="XTH-67276-442"/>
    <x v="482"/>
    <x v="573"/>
    <s v="L-M-2.5"/>
    <n v="4"/>
    <x v="573"/>
    <s v="bbyrdha@4shared.com"/>
    <x v="0"/>
    <s v="Lib"/>
    <s v="M"/>
    <x v="2"/>
    <n v="33.464999999999996"/>
    <n v="133.85999999999999"/>
    <x v="2"/>
    <x v="0"/>
    <x v="1"/>
  </r>
  <r>
    <s v="PVU-02950-470"/>
    <x v="353"/>
    <x v="574"/>
    <s v="E-D-1"/>
    <n v="1"/>
    <x v="574"/>
    <s v=""/>
    <x v="2"/>
    <s v="Exc"/>
    <s v="D"/>
    <x v="0"/>
    <n v="12.15"/>
    <n v="12.15"/>
    <x v="2"/>
    <x v="2"/>
    <x v="1"/>
  </r>
  <r>
    <s v="XSN-26809-910"/>
    <x v="199"/>
    <x v="575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x v="576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x v="577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x v="578"/>
    <s v="E-M-2.5"/>
    <n v="2"/>
    <x v="578"/>
    <s v="bacarsonhf@cnn.com"/>
    <x v="0"/>
    <s v="Exc"/>
    <s v="M"/>
    <x v="2"/>
    <n v="31.624999999999996"/>
    <n v="63.249999999999993"/>
    <x v="2"/>
    <x v="0"/>
    <x v="0"/>
  </r>
  <r>
    <s v="PKN-19556-918"/>
    <x v="483"/>
    <x v="579"/>
    <s v="E-L-0.2"/>
    <n v="6"/>
    <x v="579"/>
    <s v="fbrighamhg@blog.com"/>
    <x v="1"/>
    <s v="Exc"/>
    <s v="L"/>
    <x v="3"/>
    <n v="4.4550000000000001"/>
    <n v="26.73"/>
    <x v="3"/>
    <x v="1"/>
    <x v="0"/>
  </r>
  <r>
    <s v="PKN-19556-918"/>
    <x v="483"/>
    <x v="579"/>
    <s v="L-D-0.5"/>
    <n v="4"/>
    <x v="579"/>
    <s v="fbrighamhg@blog.com"/>
    <x v="1"/>
    <s v="Lib"/>
    <s v="D"/>
    <x v="1"/>
    <n v="7.77"/>
    <n v="31.08"/>
    <x v="1"/>
    <x v="2"/>
    <x v="0"/>
  </r>
  <r>
    <s v="PKN-19556-918"/>
    <x v="483"/>
    <x v="579"/>
    <s v="A-D-0.2"/>
    <n v="1"/>
    <x v="579"/>
    <s v="fbrighamhg@blog.com"/>
    <x v="1"/>
    <s v="Ara"/>
    <s v="D"/>
    <x v="3"/>
    <n v="2.9849999999999999"/>
    <n v="2.9849999999999999"/>
    <x v="4"/>
    <x v="2"/>
    <x v="0"/>
  </r>
  <r>
    <s v="PKN-19556-918"/>
    <x v="483"/>
    <x v="579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x v="580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x v="581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x v="582"/>
    <s v="L-M-1"/>
    <n v="3"/>
    <x v="582"/>
    <s v="luttermarehm@engadget.com"/>
    <x v="0"/>
    <s v="Lib"/>
    <s v="M"/>
    <x v="0"/>
    <n v="14.55"/>
    <n v="43.650000000000006"/>
    <x v="2"/>
    <x v="0"/>
    <x v="1"/>
  </r>
  <r>
    <s v="ANK-59436-446"/>
    <x v="487"/>
    <x v="583"/>
    <s v="E-L-0.5"/>
    <n v="4"/>
    <x v="583"/>
    <s v="edambrogiohn@techcrunch.com"/>
    <x v="0"/>
    <s v="Exc"/>
    <s v="L"/>
    <x v="1"/>
    <n v="8.91"/>
    <n v="35.64"/>
    <x v="3"/>
    <x v="1"/>
    <x v="0"/>
  </r>
  <r>
    <s v="AYY-83051-752"/>
    <x v="488"/>
    <x v="584"/>
    <s v="L-L-1"/>
    <n v="6"/>
    <x v="584"/>
    <s v="cwinchcombeho@jiathis.com"/>
    <x v="0"/>
    <s v="Lib"/>
    <s v="L"/>
    <x v="0"/>
    <n v="15.85"/>
    <n v="95.1"/>
    <x v="2"/>
    <x v="1"/>
    <x v="0"/>
  </r>
  <r>
    <s v="CSW-59644-267"/>
    <x v="489"/>
    <x v="585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x v="586"/>
    <s v="A-M-2.5"/>
    <n v="3"/>
    <x v="586"/>
    <s v=""/>
    <x v="1"/>
    <s v="Ara"/>
    <s v="M"/>
    <x v="2"/>
    <n v="25.874999999999996"/>
    <n v="77.624999999999986"/>
    <x v="4"/>
    <x v="0"/>
    <x v="0"/>
  </r>
  <r>
    <s v="IGW-04801-466"/>
    <x v="490"/>
    <x v="587"/>
    <s v="L-D-0.2"/>
    <n v="1"/>
    <x v="587"/>
    <s v="jcapeyhr@bravesites.com"/>
    <x v="0"/>
    <s v="Lib"/>
    <s v="D"/>
    <x v="3"/>
    <n v="3.8849999999999998"/>
    <n v="3.8849999999999998"/>
    <x v="1"/>
    <x v="2"/>
    <x v="0"/>
  </r>
  <r>
    <s v="LJN-34281-921"/>
    <x v="491"/>
    <x v="588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x v="589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x v="590"/>
    <s v="E-M-0.2"/>
    <n v="2"/>
    <x v="590"/>
    <s v="mbaistowhu@i2i.jp"/>
    <x v="2"/>
    <s v="Exc"/>
    <s v="M"/>
    <x v="3"/>
    <n v="4.125"/>
    <n v="8.25"/>
    <x v="2"/>
    <x v="0"/>
    <x v="0"/>
  </r>
  <r>
    <s v="WRN-55114-031"/>
    <x v="26"/>
    <x v="591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x v="592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x v="593"/>
    <s v="A-D-2.5"/>
    <n v="3"/>
    <x v="593"/>
    <s v="dohx@redcross.org"/>
    <x v="0"/>
    <s v="Ara"/>
    <s v="D"/>
    <x v="2"/>
    <n v="22.884999999999998"/>
    <n v="68.655000000000001"/>
    <x v="4"/>
    <x v="2"/>
    <x v="0"/>
  </r>
  <r>
    <s v="MVB-22135-665"/>
    <x v="462"/>
    <x v="594"/>
    <s v="A-D-1"/>
    <n v="1"/>
    <x v="594"/>
    <s v="drallinhy@howstuffworks.com"/>
    <x v="0"/>
    <s v="Ara"/>
    <s v="D"/>
    <x v="0"/>
    <n v="9.9499999999999993"/>
    <n v="9.9499999999999993"/>
    <x v="4"/>
    <x v="2"/>
    <x v="0"/>
  </r>
  <r>
    <s v="CKS-47815-571"/>
    <x v="493"/>
    <x v="595"/>
    <s v="L-L-0.5"/>
    <n v="3"/>
    <x v="595"/>
    <s v="achillhz@epa.gov"/>
    <x v="2"/>
    <s v="Lib"/>
    <s v="L"/>
    <x v="1"/>
    <n v="9.51"/>
    <n v="28.53"/>
    <x v="1"/>
    <x v="1"/>
    <x v="0"/>
  </r>
  <r>
    <s v="OAW-17338-101"/>
    <x v="494"/>
    <x v="588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x v="596"/>
    <s v="L-L-1"/>
    <n v="6"/>
    <x v="596"/>
    <s v="cdenysi1@is.gd"/>
    <x v="2"/>
    <s v="Lib"/>
    <s v="L"/>
    <x v="0"/>
    <n v="15.85"/>
    <n v="95.1"/>
    <x v="1"/>
    <x v="1"/>
    <x v="1"/>
  </r>
  <r>
    <s v="WMU-87639-108"/>
    <x v="496"/>
    <x v="597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x v="598"/>
    <s v="R-L-1"/>
    <n v="4"/>
    <x v="598"/>
    <s v=""/>
    <x v="0"/>
    <s v="Rob"/>
    <s v="L"/>
    <x v="0"/>
    <n v="11.95"/>
    <n v="47.8"/>
    <x v="0"/>
    <x v="1"/>
    <x v="1"/>
  </r>
  <r>
    <s v="YZG-20575-451"/>
    <x v="498"/>
    <x v="599"/>
    <s v="L-L-1"/>
    <n v="4"/>
    <x v="599"/>
    <s v="rzywickii4@ifeng.com"/>
    <x v="1"/>
    <s v="Lib"/>
    <s v="L"/>
    <x v="0"/>
    <n v="15.85"/>
    <n v="63.4"/>
    <x v="1"/>
    <x v="1"/>
    <x v="1"/>
  </r>
  <r>
    <s v="HTH-52867-812"/>
    <x v="382"/>
    <x v="600"/>
    <s v="A-M-2.5"/>
    <n v="4"/>
    <x v="600"/>
    <s v="aburgetti5@moonfruit.com"/>
    <x v="0"/>
    <s v="Ara"/>
    <s v="M"/>
    <x v="2"/>
    <n v="25.874999999999996"/>
    <n v="103.49999999999999"/>
    <x v="4"/>
    <x v="0"/>
    <x v="1"/>
  </r>
  <r>
    <s v="FWU-44971-444"/>
    <x v="499"/>
    <x v="601"/>
    <s v="A-D-2.5"/>
    <n v="3"/>
    <x v="601"/>
    <s v="mmalloyi6@seattletimes.com"/>
    <x v="0"/>
    <s v="Ara"/>
    <s v="D"/>
    <x v="2"/>
    <n v="22.884999999999998"/>
    <n v="68.655000000000001"/>
    <x v="4"/>
    <x v="2"/>
    <x v="1"/>
  </r>
  <r>
    <s v="EQI-82205-066"/>
    <x v="500"/>
    <x v="602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x v="603"/>
    <s v="L-D-1"/>
    <n v="4"/>
    <x v="603"/>
    <s v="sjennaroyi8@purevolume.com"/>
    <x v="0"/>
    <s v="Lib"/>
    <s v="D"/>
    <x v="0"/>
    <n v="12.95"/>
    <n v="51.8"/>
    <x v="1"/>
    <x v="2"/>
    <x v="1"/>
  </r>
  <r>
    <s v="JYR-22052-185"/>
    <x v="502"/>
    <x v="604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x v="605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x v="606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x v="607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x v="608"/>
    <s v="A-M-0.2"/>
    <n v="6"/>
    <x v="608"/>
    <s v="acampsallid@zimbio.com"/>
    <x v="0"/>
    <s v="Ara"/>
    <s v="M"/>
    <x v="3"/>
    <n v="3.375"/>
    <n v="20.25"/>
    <x v="4"/>
    <x v="0"/>
    <x v="0"/>
  </r>
  <r>
    <s v="WJR-51493-682"/>
    <x v="1"/>
    <x v="609"/>
    <s v="L-D-2.5"/>
    <n v="5"/>
    <x v="609"/>
    <s v="smosebyie@stanford.edu"/>
    <x v="0"/>
    <s v="Lib"/>
    <s v="D"/>
    <x v="2"/>
    <n v="29.784999999999997"/>
    <n v="148.92499999999998"/>
    <x v="1"/>
    <x v="2"/>
    <x v="1"/>
  </r>
  <r>
    <s v="SHP-55648-472"/>
    <x v="505"/>
    <x v="610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x v="611"/>
    <s v="E-D-1"/>
    <n v="6"/>
    <x v="611"/>
    <s v="isjostromig@pbs.org"/>
    <x v="0"/>
    <s v="Exc"/>
    <s v="D"/>
    <x v="0"/>
    <n v="12.15"/>
    <n v="72.900000000000006"/>
    <x v="3"/>
    <x v="2"/>
    <x v="1"/>
  </r>
  <r>
    <s v="HYR-03455-684"/>
    <x v="506"/>
    <x v="611"/>
    <s v="L-D-0.2"/>
    <n v="2"/>
    <x v="611"/>
    <s v="isjostromig@pbs.org"/>
    <x v="0"/>
    <s v="Lib"/>
    <s v="D"/>
    <x v="3"/>
    <n v="3.8849999999999998"/>
    <n v="7.77"/>
    <x v="1"/>
    <x v="2"/>
    <x v="1"/>
  </r>
  <r>
    <s v="HUG-52766-375"/>
    <x v="507"/>
    <x v="612"/>
    <s v="A-D-2.5"/>
    <n v="4"/>
    <x v="612"/>
    <s v="jbranchettii@bravesites.com"/>
    <x v="0"/>
    <s v="Ara"/>
    <s v="D"/>
    <x v="2"/>
    <n v="22.884999999999998"/>
    <n v="91.539999999999992"/>
    <x v="4"/>
    <x v="2"/>
    <x v="1"/>
  </r>
  <r>
    <s v="DAH-46595-917"/>
    <x v="508"/>
    <x v="613"/>
    <s v="A-D-1"/>
    <n v="6"/>
    <x v="613"/>
    <s v="nrudlandij@blogs.com"/>
    <x v="1"/>
    <s v="Ara"/>
    <s v="D"/>
    <x v="0"/>
    <n v="9.9499999999999993"/>
    <n v="59.699999999999996"/>
    <x v="4"/>
    <x v="2"/>
    <x v="1"/>
  </r>
  <r>
    <s v="VEM-79839-466"/>
    <x v="509"/>
    <x v="605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x v="614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x v="615"/>
    <s v="L-M-0.2"/>
    <n v="3"/>
    <x v="615"/>
    <s v="cweatherallim@toplist.cz"/>
    <x v="0"/>
    <s v="Lib"/>
    <s v="M"/>
    <x v="3"/>
    <n v="4.3650000000000002"/>
    <n v="13.095000000000001"/>
    <x v="1"/>
    <x v="0"/>
    <x v="0"/>
  </r>
  <r>
    <s v="JKA-27899-806"/>
    <x v="511"/>
    <x v="616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x v="617"/>
    <s v="L-M-0.5"/>
    <n v="5"/>
    <x v="617"/>
    <s v="limasonio@discuz.net"/>
    <x v="0"/>
    <s v="Lib"/>
    <s v="M"/>
    <x v="1"/>
    <n v="8.73"/>
    <n v="43.650000000000006"/>
    <x v="2"/>
    <x v="0"/>
    <x v="0"/>
  </r>
  <r>
    <s v="NOM-56457-507"/>
    <x v="513"/>
    <x v="618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x v="619"/>
    <s v="A-L-2.5"/>
    <n v="6"/>
    <x v="619"/>
    <s v="hlarvoriq@last.fm"/>
    <x v="0"/>
    <s v="Ara"/>
    <s v="L"/>
    <x v="2"/>
    <n v="29.784999999999997"/>
    <n v="178.70999999999998"/>
    <x v="4"/>
    <x v="1"/>
    <x v="0"/>
  </r>
  <r>
    <s v="WMA-34232-850"/>
    <x v="7"/>
    <x v="620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x v="621"/>
    <s v="L-L-0.5"/>
    <n v="5"/>
    <x v="621"/>
    <s v=""/>
    <x v="0"/>
    <s v="Lib"/>
    <s v="L"/>
    <x v="1"/>
    <n v="9.51"/>
    <n v="47.55"/>
    <x v="3"/>
    <x v="1"/>
    <x v="1"/>
  </r>
  <r>
    <s v="ZYU-11345-774"/>
    <x v="515"/>
    <x v="622"/>
    <s v="L-M-0.5"/>
    <n v="5"/>
    <x v="622"/>
    <s v="cpenwardenit@mlb.com"/>
    <x v="1"/>
    <s v="Lib"/>
    <s v="M"/>
    <x v="1"/>
    <n v="8.73"/>
    <n v="43.650000000000006"/>
    <x v="1"/>
    <x v="0"/>
    <x v="1"/>
  </r>
  <r>
    <s v="CPW-34587-459"/>
    <x v="516"/>
    <x v="623"/>
    <s v="A-L-2.5"/>
    <n v="6"/>
    <x v="623"/>
    <s v="mmiddisiu@dmoz.org"/>
    <x v="0"/>
    <s v="Ara"/>
    <s v="L"/>
    <x v="2"/>
    <n v="29.784999999999997"/>
    <n v="178.70999999999998"/>
    <x v="4"/>
    <x v="1"/>
    <x v="0"/>
  </r>
  <r>
    <s v="NQZ-82067-394"/>
    <x v="517"/>
    <x v="624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x v="625"/>
    <s v="A-M-1"/>
    <n v="5"/>
    <x v="625"/>
    <s v="agoldieiw@goo.gl"/>
    <x v="0"/>
    <s v="Ara"/>
    <s v="M"/>
    <x v="0"/>
    <n v="11.25"/>
    <n v="56.25"/>
    <x v="4"/>
    <x v="0"/>
    <x v="1"/>
  </r>
  <r>
    <s v="AHY-20324-088"/>
    <x v="519"/>
    <x v="626"/>
    <s v="L-L-0.2"/>
    <n v="2"/>
    <x v="626"/>
    <s v="nayrisix@t-online.de"/>
    <x v="2"/>
    <s v="Lib"/>
    <s v="L"/>
    <x v="3"/>
    <n v="4.7549999999999999"/>
    <n v="9.51"/>
    <x v="2"/>
    <x v="1"/>
    <x v="0"/>
  </r>
  <r>
    <s v="ZSL-66684-103"/>
    <x v="520"/>
    <x v="627"/>
    <s v="E-M-0.2"/>
    <n v="2"/>
    <x v="627"/>
    <s v="lbenediktovichiy@wunderground.com"/>
    <x v="0"/>
    <s v="Exc"/>
    <s v="M"/>
    <x v="3"/>
    <n v="4.125"/>
    <n v="8.25"/>
    <x v="3"/>
    <x v="0"/>
    <x v="0"/>
  </r>
  <r>
    <s v="WNE-73911-475"/>
    <x v="521"/>
    <x v="628"/>
    <s v="L-D-0.5"/>
    <n v="6"/>
    <x v="628"/>
    <s v="tjacobovitziz@cbc.ca"/>
    <x v="0"/>
    <s v="Lib"/>
    <s v="D"/>
    <x v="1"/>
    <n v="7.77"/>
    <n v="46.62"/>
    <x v="1"/>
    <x v="2"/>
    <x v="1"/>
  </r>
  <r>
    <s v="EZB-68383-559"/>
    <x v="418"/>
    <x v="629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x v="630"/>
    <s v="L-L-2.5"/>
    <n v="2"/>
    <x v="630"/>
    <s v="jdruittj1@feedburner.com"/>
    <x v="0"/>
    <s v="Lib"/>
    <s v="L"/>
    <x v="2"/>
    <n v="36.454999999999998"/>
    <n v="72.91"/>
    <x v="1"/>
    <x v="1"/>
    <x v="0"/>
  </r>
  <r>
    <s v="TXH-78646-919"/>
    <x v="423"/>
    <x v="631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x v="632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x v="633"/>
    <s v="A-L-1"/>
    <n v="5"/>
    <x v="633"/>
    <s v="kgrinstedj4@google.com.br"/>
    <x v="1"/>
    <s v="Ara"/>
    <s v="L"/>
    <x v="0"/>
    <n v="12.95"/>
    <n v="64.75"/>
    <x v="4"/>
    <x v="1"/>
    <x v="1"/>
  </r>
  <r>
    <s v="QVL-32245-818"/>
    <x v="522"/>
    <x v="634"/>
    <s v="A-M-0.5"/>
    <n v="5"/>
    <x v="634"/>
    <s v="dskynerj5@hubpages.com"/>
    <x v="0"/>
    <s v="Ara"/>
    <s v="M"/>
    <x v="1"/>
    <n v="6.75"/>
    <n v="33.75"/>
    <x v="4"/>
    <x v="0"/>
    <x v="1"/>
  </r>
  <r>
    <s v="LTD-96842-834"/>
    <x v="523"/>
    <x v="635"/>
    <s v="L-D-2.5"/>
    <n v="6"/>
    <x v="635"/>
    <s v=""/>
    <x v="0"/>
    <s v="Lib"/>
    <s v="D"/>
    <x v="2"/>
    <n v="29.784999999999997"/>
    <n v="178.70999999999998"/>
    <x v="1"/>
    <x v="2"/>
    <x v="1"/>
  </r>
  <r>
    <s v="SEC-91807-425"/>
    <x v="260"/>
    <x v="636"/>
    <s v="A-M-1"/>
    <n v="2"/>
    <x v="636"/>
    <s v="jdymokeje@prnewswire.com"/>
    <x v="1"/>
    <s v="Ara"/>
    <s v="M"/>
    <x v="0"/>
    <n v="11.25"/>
    <n v="22.5"/>
    <x v="4"/>
    <x v="0"/>
    <x v="1"/>
  </r>
  <r>
    <s v="MHM-44857-599"/>
    <x v="331"/>
    <x v="637"/>
    <s v="L-D-1"/>
    <n v="1"/>
    <x v="637"/>
    <s v="aweinmannj8@shinystat.com"/>
    <x v="0"/>
    <s v="Lib"/>
    <s v="D"/>
    <x v="0"/>
    <n v="12.95"/>
    <n v="12.95"/>
    <x v="1"/>
    <x v="2"/>
    <x v="1"/>
  </r>
  <r>
    <s v="KGC-95046-911"/>
    <x v="524"/>
    <x v="638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x v="639"/>
    <s v="E-D-0.5"/>
    <n v="5"/>
    <x v="639"/>
    <s v="rdeaconsonja@archive.org"/>
    <x v="0"/>
    <s v="Exc"/>
    <s v="D"/>
    <x v="1"/>
    <n v="7.29"/>
    <n v="36.450000000000003"/>
    <x v="3"/>
    <x v="2"/>
    <x v="1"/>
  </r>
  <r>
    <s v="EYH-88288-452"/>
    <x v="526"/>
    <x v="640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x v="641"/>
    <s v="L-D-0.5"/>
    <n v="4"/>
    <x v="641"/>
    <s v="jbluckjc@imageshack.us"/>
    <x v="0"/>
    <s v="Lib"/>
    <s v="D"/>
    <x v="1"/>
    <n v="7.77"/>
    <n v="31.08"/>
    <x v="1"/>
    <x v="2"/>
    <x v="1"/>
  </r>
  <r>
    <s v="WKB-21680-566"/>
    <x v="491"/>
    <x v="642"/>
    <s v="A-M-0.5"/>
    <n v="3"/>
    <x v="642"/>
    <s v=""/>
    <x v="1"/>
    <s v="Ara"/>
    <s v="M"/>
    <x v="1"/>
    <n v="6.75"/>
    <n v="20.25"/>
    <x v="4"/>
    <x v="0"/>
    <x v="1"/>
  </r>
  <r>
    <s v="THE-61147-027"/>
    <x v="157"/>
    <x v="636"/>
    <s v="L-D-1"/>
    <n v="2"/>
    <x v="636"/>
    <s v="jdymokeje@prnewswire.com"/>
    <x v="1"/>
    <s v="Lib"/>
    <s v="D"/>
    <x v="0"/>
    <n v="12.95"/>
    <n v="25.9"/>
    <x v="1"/>
    <x v="2"/>
    <x v="1"/>
  </r>
  <r>
    <s v="PTY-86420-119"/>
    <x v="527"/>
    <x v="643"/>
    <s v="A-D-0.5"/>
    <n v="4"/>
    <x v="643"/>
    <s v="otadmanjf@ft.com"/>
    <x v="0"/>
    <s v="Ara"/>
    <s v="D"/>
    <x v="1"/>
    <n v="5.97"/>
    <n v="23.88"/>
    <x v="4"/>
    <x v="2"/>
    <x v="0"/>
  </r>
  <r>
    <s v="QHL-27188-431"/>
    <x v="528"/>
    <x v="644"/>
    <s v="L-L-0.5"/>
    <n v="2"/>
    <x v="644"/>
    <s v="bguddejg@dailymotion.com"/>
    <x v="0"/>
    <s v="Lib"/>
    <s v="L"/>
    <x v="1"/>
    <n v="9.51"/>
    <n v="19.02"/>
    <x v="1"/>
    <x v="1"/>
    <x v="1"/>
  </r>
  <r>
    <s v="MIS-54381-047"/>
    <x v="99"/>
    <x v="645"/>
    <s v="A-D-0.5"/>
    <n v="5"/>
    <x v="645"/>
    <s v="nsictornesjh@buzzfeed.com"/>
    <x v="1"/>
    <s v="Ara"/>
    <s v="D"/>
    <x v="1"/>
    <n v="5.97"/>
    <n v="29.849999999999998"/>
    <x v="4"/>
    <x v="2"/>
    <x v="0"/>
  </r>
  <r>
    <s v="TBB-29780-459"/>
    <x v="529"/>
    <x v="646"/>
    <s v="A-L-0.5"/>
    <n v="1"/>
    <x v="646"/>
    <s v="vdunningji@independent.co.uk"/>
    <x v="0"/>
    <s v="Ara"/>
    <s v="L"/>
    <x v="1"/>
    <n v="7.77"/>
    <n v="7.77"/>
    <x v="4"/>
    <x v="1"/>
    <x v="0"/>
  </r>
  <r>
    <s v="QLC-52637-305"/>
    <x v="530"/>
    <x v="647"/>
    <s v="L-D-2.5"/>
    <n v="4"/>
    <x v="647"/>
    <s v=""/>
    <x v="1"/>
    <s v="Lib"/>
    <s v="D"/>
    <x v="2"/>
    <n v="29.784999999999997"/>
    <n v="119.13999999999999"/>
    <x v="2"/>
    <x v="2"/>
    <x v="0"/>
  </r>
  <r>
    <s v="CWT-27056-328"/>
    <x v="531"/>
    <x v="648"/>
    <s v="E-D-0.2"/>
    <n v="6"/>
    <x v="648"/>
    <s v=""/>
    <x v="0"/>
    <s v="Exc"/>
    <s v="D"/>
    <x v="3"/>
    <n v="3.645"/>
    <n v="21.87"/>
    <x v="2"/>
    <x v="2"/>
    <x v="0"/>
  </r>
  <r>
    <s v="ASS-05878-128"/>
    <x v="210"/>
    <x v="649"/>
    <s v="E-L-0.5"/>
    <n v="2"/>
    <x v="649"/>
    <s v="sgehringjl@gnu.org"/>
    <x v="0"/>
    <s v="Exc"/>
    <s v="L"/>
    <x v="1"/>
    <n v="8.91"/>
    <n v="17.82"/>
    <x v="2"/>
    <x v="1"/>
    <x v="1"/>
  </r>
  <r>
    <s v="EGK-03027-418"/>
    <x v="532"/>
    <x v="650"/>
    <s v="E-M-0.2"/>
    <n v="3"/>
    <x v="650"/>
    <s v="bfallowesjm@purevolume.com"/>
    <x v="0"/>
    <s v="Exc"/>
    <s v="M"/>
    <x v="3"/>
    <n v="4.125"/>
    <n v="12.375"/>
    <x v="3"/>
    <x v="0"/>
    <x v="1"/>
  </r>
  <r>
    <s v="KCY-61732-849"/>
    <x v="533"/>
    <x v="651"/>
    <s v="L-D-1"/>
    <n v="2"/>
    <x v="651"/>
    <s v=""/>
    <x v="1"/>
    <s v="Lib"/>
    <s v="D"/>
    <x v="0"/>
    <n v="12.95"/>
    <n v="25.9"/>
    <x v="1"/>
    <x v="2"/>
    <x v="1"/>
  </r>
  <r>
    <s v="BLI-21697-702"/>
    <x v="534"/>
    <x v="652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x v="653"/>
    <s v="E-L-0.5"/>
    <n v="2"/>
    <x v="653"/>
    <s v=""/>
    <x v="0"/>
    <s v="Exc"/>
    <s v="L"/>
    <x v="1"/>
    <n v="8.91"/>
    <n v="17.82"/>
    <x v="2"/>
    <x v="1"/>
    <x v="0"/>
  </r>
  <r>
    <s v="SOK-43535-680"/>
    <x v="536"/>
    <x v="654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x v="655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x v="656"/>
    <s v="E-M-0.5"/>
    <n v="2"/>
    <x v="656"/>
    <s v=""/>
    <x v="2"/>
    <s v="Exc"/>
    <s v="M"/>
    <x v="1"/>
    <n v="8.25"/>
    <n v="16.5"/>
    <x v="1"/>
    <x v="0"/>
    <x v="1"/>
  </r>
  <r>
    <s v="AIA-98989-755"/>
    <x v="242"/>
    <x v="657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x v="658"/>
    <s v="E-D-0.2"/>
    <n v="4"/>
    <x v="658"/>
    <s v="aplluju@dagondesign.com"/>
    <x v="1"/>
    <s v="Exc"/>
    <s v="D"/>
    <x v="3"/>
    <n v="3.645"/>
    <n v="14.58"/>
    <x v="2"/>
    <x v="2"/>
    <x v="0"/>
  </r>
  <r>
    <s v="YOK-93322-608"/>
    <x v="343"/>
    <x v="659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x v="636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x v="660"/>
    <s v="A-D-2.5"/>
    <n v="3"/>
    <x v="660"/>
    <s v="wharvisonjx@gizmodo.com"/>
    <x v="0"/>
    <s v="Ara"/>
    <s v="D"/>
    <x v="2"/>
    <n v="22.884999999999998"/>
    <n v="68.655000000000001"/>
    <x v="4"/>
    <x v="2"/>
    <x v="1"/>
  </r>
  <r>
    <s v="SPA-79365-334"/>
    <x v="27"/>
    <x v="661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x v="662"/>
    <s v="L-L-1"/>
    <n v="5"/>
    <x v="662"/>
    <s v="gfanthamjz@hexun.com"/>
    <x v="0"/>
    <s v="Lib"/>
    <s v="L"/>
    <x v="0"/>
    <n v="15.85"/>
    <n v="79.25"/>
    <x v="2"/>
    <x v="1"/>
    <x v="0"/>
  </r>
  <r>
    <s v="PBP-87115-410"/>
    <x v="541"/>
    <x v="663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x v="664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x v="665"/>
    <s v="E-D-1"/>
    <n v="2"/>
    <x v="665"/>
    <s v=""/>
    <x v="0"/>
    <s v="Exc"/>
    <s v="D"/>
    <x v="0"/>
    <n v="12.15"/>
    <n v="24.3"/>
    <x v="2"/>
    <x v="2"/>
    <x v="1"/>
  </r>
  <r>
    <s v="TEH-08414-216"/>
    <x v="185"/>
    <x v="666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x v="667"/>
    <s v="A-M-0.2"/>
    <n v="2"/>
    <x v="667"/>
    <s v=""/>
    <x v="0"/>
    <s v="Ara"/>
    <s v="M"/>
    <x v="3"/>
    <n v="3.375"/>
    <n v="6.75"/>
    <x v="4"/>
    <x v="0"/>
    <x v="0"/>
  </r>
  <r>
    <s v="ATY-28980-884"/>
    <x v="117"/>
    <x v="668"/>
    <s v="A-L-0.2"/>
    <n v="6"/>
    <x v="668"/>
    <s v="caleixok5@globo.com"/>
    <x v="0"/>
    <s v="Ara"/>
    <s v="L"/>
    <x v="3"/>
    <n v="3.8849999999999998"/>
    <n v="23.31"/>
    <x v="4"/>
    <x v="1"/>
    <x v="1"/>
  </r>
  <r>
    <s v="SWP-88281-918"/>
    <x v="543"/>
    <x v="669"/>
    <s v="L-L-2.5"/>
    <n v="4"/>
    <x v="669"/>
    <s v=""/>
    <x v="0"/>
    <s v="Lib"/>
    <s v="L"/>
    <x v="2"/>
    <n v="36.454999999999998"/>
    <n v="145.82"/>
    <x v="1"/>
    <x v="1"/>
    <x v="1"/>
  </r>
  <r>
    <s v="VCE-56531-986"/>
    <x v="544"/>
    <x v="670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x v="671"/>
    <s v="E-D-0.5"/>
    <n v="3"/>
    <x v="671"/>
    <s v="rhuscroftk8@jimdo.com"/>
    <x v="0"/>
    <s v="Exc"/>
    <s v="D"/>
    <x v="1"/>
    <n v="7.29"/>
    <n v="21.87"/>
    <x v="3"/>
    <x v="2"/>
    <x v="0"/>
  </r>
  <r>
    <s v="CFZ-53492-600"/>
    <x v="546"/>
    <x v="672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x v="673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x v="674"/>
    <s v="L-D-0.2"/>
    <n v="4"/>
    <x v="674"/>
    <s v=""/>
    <x v="0"/>
    <s v="Lib"/>
    <s v="D"/>
    <x v="3"/>
    <n v="3.8849999999999998"/>
    <n v="15.54"/>
    <x v="2"/>
    <x v="2"/>
    <x v="0"/>
  </r>
  <r>
    <s v="USA-42811-560"/>
    <x v="548"/>
    <x v="675"/>
    <s v="E-L-0.2"/>
    <n v="2"/>
    <x v="675"/>
    <s v="jmahakc@cyberchimps.com"/>
    <x v="0"/>
    <s v="Exc"/>
    <s v="L"/>
    <x v="3"/>
    <n v="4.4550000000000001"/>
    <n v="8.91"/>
    <x v="3"/>
    <x v="1"/>
    <x v="1"/>
  </r>
  <r>
    <s v="SNL-83703-516"/>
    <x v="549"/>
    <x v="676"/>
    <s v="L-M-2.5"/>
    <n v="3"/>
    <x v="676"/>
    <s v="gclemonkd@networksolutions.com"/>
    <x v="0"/>
    <s v="Lib"/>
    <s v="M"/>
    <x v="2"/>
    <n v="33.464999999999996"/>
    <n v="100.39499999999998"/>
    <x v="1"/>
    <x v="0"/>
    <x v="0"/>
  </r>
  <r>
    <s v="SUZ-83036-175"/>
    <x v="550"/>
    <x v="677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x v="678"/>
    <s v="E-D-0.2"/>
    <n v="6"/>
    <x v="678"/>
    <s v="bpollinskf@shinystat.com"/>
    <x v="0"/>
    <s v="Exc"/>
    <s v="D"/>
    <x v="3"/>
    <n v="3.645"/>
    <n v="21.87"/>
    <x v="3"/>
    <x v="2"/>
    <x v="1"/>
  </r>
  <r>
    <s v="CZG-01299-952"/>
    <x v="552"/>
    <x v="679"/>
    <s v="L-D-1"/>
    <n v="2"/>
    <x v="679"/>
    <s v="jtoyekg@pinterest.com"/>
    <x v="1"/>
    <s v="Lib"/>
    <s v="D"/>
    <x v="0"/>
    <n v="12.95"/>
    <n v="25.9"/>
    <x v="1"/>
    <x v="2"/>
    <x v="0"/>
  </r>
  <r>
    <s v="KLD-88731-484"/>
    <x v="553"/>
    <x v="680"/>
    <s v="A-M-1"/>
    <n v="5"/>
    <x v="680"/>
    <s v="clinskillkh@sphinn.com"/>
    <x v="0"/>
    <s v="Ara"/>
    <s v="M"/>
    <x v="0"/>
    <n v="11.25"/>
    <n v="56.25"/>
    <x v="4"/>
    <x v="0"/>
    <x v="1"/>
  </r>
  <r>
    <s v="BQK-38412-229"/>
    <x v="554"/>
    <x v="681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x v="636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x v="682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x v="683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x v="684"/>
    <s v="L-M-1"/>
    <n v="4"/>
    <x v="684"/>
    <s v="rlidgeykm@vimeo.com"/>
    <x v="0"/>
    <s v="Lib"/>
    <s v="M"/>
    <x v="0"/>
    <n v="14.55"/>
    <n v="58.2"/>
    <x v="1"/>
    <x v="0"/>
    <x v="1"/>
  </r>
  <r>
    <s v="TKH-62197-239"/>
    <x v="557"/>
    <x v="685"/>
    <s v="A-D-0.5"/>
    <n v="3"/>
    <x v="685"/>
    <s v="tcastagnekn@wikia.com"/>
    <x v="0"/>
    <s v="Ara"/>
    <s v="D"/>
    <x v="1"/>
    <n v="5.97"/>
    <n v="17.91"/>
    <x v="4"/>
    <x v="2"/>
    <x v="1"/>
  </r>
  <r>
    <s v="YXF-57218-272"/>
    <x v="333"/>
    <x v="686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x v="687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x v="688"/>
    <s v="A-M-1"/>
    <n v="3"/>
    <x v="688"/>
    <s v="holliffkq@sciencedirect.com"/>
    <x v="1"/>
    <s v="Ara"/>
    <s v="M"/>
    <x v="0"/>
    <n v="11.25"/>
    <n v="33.75"/>
    <x v="4"/>
    <x v="0"/>
    <x v="1"/>
  </r>
  <r>
    <s v="TRZ-94735-865"/>
    <x v="310"/>
    <x v="689"/>
    <s v="L-M-0.5"/>
    <n v="4"/>
    <x v="689"/>
    <s v="tquadrikr@opensource.org"/>
    <x v="1"/>
    <s v="Lib"/>
    <s v="M"/>
    <x v="1"/>
    <n v="8.73"/>
    <n v="34.92"/>
    <x v="2"/>
    <x v="0"/>
    <x v="0"/>
  </r>
  <r>
    <s v="UDB-09651-780"/>
    <x v="560"/>
    <x v="690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x v="691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x v="692"/>
    <s v="R-M-0.5"/>
    <n v="1"/>
    <x v="692"/>
    <s v=""/>
    <x v="0"/>
    <s v="Rob"/>
    <s v="M"/>
    <x v="1"/>
    <n v="5.97"/>
    <n v="5.97"/>
    <x v="0"/>
    <x v="0"/>
    <x v="0"/>
  </r>
  <r>
    <s v="NUU-03893-975"/>
    <x v="563"/>
    <x v="693"/>
    <s v="L-L-0.5"/>
    <n v="2"/>
    <x v="693"/>
    <s v="vshoebothamkv@redcross.org"/>
    <x v="0"/>
    <s v="Lib"/>
    <s v="L"/>
    <x v="1"/>
    <n v="9.51"/>
    <n v="19.02"/>
    <x v="2"/>
    <x v="1"/>
    <x v="1"/>
  </r>
  <r>
    <s v="GVG-59542-307"/>
    <x v="564"/>
    <x v="694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x v="695"/>
    <s v="A-D-0.5"/>
    <n v="5"/>
    <x v="695"/>
    <s v="scaponkx@craigslist.org"/>
    <x v="0"/>
    <s v="Ara"/>
    <s v="D"/>
    <x v="1"/>
    <n v="5.97"/>
    <n v="29.849999999999998"/>
    <x v="4"/>
    <x v="2"/>
    <x v="1"/>
  </r>
  <r>
    <s v="DCI-96254-548"/>
    <x v="566"/>
    <x v="636"/>
    <s v="A-D-0.2"/>
    <n v="6"/>
    <x v="636"/>
    <s v="jdymokeje@prnewswire.com"/>
    <x v="1"/>
    <s v="Ara"/>
    <s v="D"/>
    <x v="3"/>
    <n v="2.9849999999999999"/>
    <n v="17.91"/>
    <x v="4"/>
    <x v="2"/>
    <x v="1"/>
  </r>
  <r>
    <s v="KHZ-26264-253"/>
    <x v="160"/>
    <x v="696"/>
    <s v="L-L-0.2"/>
    <n v="6"/>
    <x v="696"/>
    <s v="fconstancekz@ifeng.com"/>
    <x v="0"/>
    <s v="Lib"/>
    <s v="L"/>
    <x v="3"/>
    <n v="4.7549999999999999"/>
    <n v="28.53"/>
    <x v="1"/>
    <x v="1"/>
    <x v="1"/>
  </r>
  <r>
    <s v="AAQ-13644-699"/>
    <x v="567"/>
    <x v="697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x v="698"/>
    <s v="A-D-0.5"/>
    <n v="3"/>
    <x v="698"/>
    <s v="dhollymanl1@ibm.com"/>
    <x v="0"/>
    <s v="Ara"/>
    <s v="D"/>
    <x v="1"/>
    <n v="5.97"/>
    <n v="17.91"/>
    <x v="4"/>
    <x v="2"/>
    <x v="0"/>
  </r>
  <r>
    <s v="JQT-14347-517"/>
    <x v="569"/>
    <x v="699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x v="700"/>
    <s v="L-D-2.5"/>
    <n v="1"/>
    <x v="700"/>
    <s v="dyarhaml3@moonfruit.com"/>
    <x v="0"/>
    <s v="Lib"/>
    <s v="D"/>
    <x v="2"/>
    <n v="29.784999999999997"/>
    <n v="29.784999999999997"/>
    <x v="2"/>
    <x v="2"/>
    <x v="0"/>
  </r>
  <r>
    <s v="IXU-67272-326"/>
    <x v="571"/>
    <x v="701"/>
    <s v="E-L-0.5"/>
    <n v="5"/>
    <x v="701"/>
    <s v="aferreal4@wikia.com"/>
    <x v="0"/>
    <s v="Exc"/>
    <s v="L"/>
    <x v="1"/>
    <n v="8.91"/>
    <n v="44.55"/>
    <x v="2"/>
    <x v="1"/>
    <x v="1"/>
  </r>
  <r>
    <s v="ITE-28312-615"/>
    <x v="139"/>
    <x v="702"/>
    <s v="E-L-1"/>
    <n v="6"/>
    <x v="702"/>
    <s v="ckendrickl5@webnode.com"/>
    <x v="0"/>
    <s v="Exc"/>
    <s v="L"/>
    <x v="0"/>
    <n v="14.85"/>
    <n v="89.1"/>
    <x v="3"/>
    <x v="1"/>
    <x v="0"/>
  </r>
  <r>
    <s v="ZHQ-30471-635"/>
    <x v="303"/>
    <x v="703"/>
    <s v="L-M-0.5"/>
    <n v="5"/>
    <x v="703"/>
    <s v="sdanilchikl6@mit.edu"/>
    <x v="2"/>
    <s v="Lib"/>
    <s v="M"/>
    <x v="1"/>
    <n v="8.73"/>
    <n v="43.650000000000006"/>
    <x v="1"/>
    <x v="0"/>
    <x v="1"/>
  </r>
  <r>
    <s v="LTP-31133-134"/>
    <x v="572"/>
    <x v="704"/>
    <s v="A-L-0.5"/>
    <n v="3"/>
    <x v="704"/>
    <s v=""/>
    <x v="0"/>
    <s v="Ara"/>
    <s v="L"/>
    <x v="1"/>
    <n v="7.77"/>
    <n v="23.31"/>
    <x v="4"/>
    <x v="1"/>
    <x v="1"/>
  </r>
  <r>
    <s v="ZVQ-26122-859"/>
    <x v="573"/>
    <x v="705"/>
    <s v="A-L-2.5"/>
    <n v="6"/>
    <x v="705"/>
    <s v="bfolomkinl8@yolasite.com"/>
    <x v="0"/>
    <s v="Ara"/>
    <s v="L"/>
    <x v="2"/>
    <n v="29.784999999999997"/>
    <n v="178.70999999999998"/>
    <x v="4"/>
    <x v="1"/>
    <x v="0"/>
  </r>
  <r>
    <s v="MIU-01481-194"/>
    <x v="574"/>
    <x v="706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x v="706"/>
    <s v="A-L-0.5"/>
    <n v="2"/>
    <x v="706"/>
    <s v="rpursglovel9@biblegateway.com"/>
    <x v="0"/>
    <s v="Ara"/>
    <s v="L"/>
    <x v="1"/>
    <n v="7.77"/>
    <n v="15.54"/>
    <x v="4"/>
    <x v="1"/>
    <x v="0"/>
  </r>
  <r>
    <s v="UEA-72681-629"/>
    <x v="455"/>
    <x v="696"/>
    <s v="A-L-2.5"/>
    <n v="3"/>
    <x v="696"/>
    <s v="fconstancekz@ifeng.com"/>
    <x v="0"/>
    <s v="Ara"/>
    <s v="L"/>
    <x v="2"/>
    <n v="29.784999999999997"/>
    <n v="89.35499999999999"/>
    <x v="4"/>
    <x v="1"/>
    <x v="1"/>
  </r>
  <r>
    <s v="CVE-15042-481"/>
    <x v="575"/>
    <x v="696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x v="707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x v="708"/>
    <s v="A-D-1"/>
    <n v="1"/>
    <x v="708"/>
    <s v="mbrimilcombele@cnn.com"/>
    <x v="0"/>
    <s v="Ara"/>
    <s v="D"/>
    <x v="0"/>
    <n v="9.9499999999999993"/>
    <n v="9.9499999999999993"/>
    <x v="4"/>
    <x v="2"/>
    <x v="1"/>
  </r>
  <r>
    <s v="TID-21626-411"/>
    <x v="578"/>
    <x v="709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x v="710"/>
    <s v="E-M-1"/>
    <n v="6"/>
    <x v="710"/>
    <s v=""/>
    <x v="0"/>
    <s v="Exc"/>
    <s v="M"/>
    <x v="0"/>
    <n v="13.75"/>
    <n v="82.5"/>
    <x v="3"/>
    <x v="0"/>
    <x v="1"/>
  </r>
  <r>
    <s v="BZE-96093-118"/>
    <x v="91"/>
    <x v="711"/>
    <s v="L-M-0.2"/>
    <n v="2"/>
    <x v="711"/>
    <s v="afilipczaklh@ning.com"/>
    <x v="1"/>
    <s v="Lib"/>
    <s v="M"/>
    <x v="3"/>
    <n v="4.3650000000000002"/>
    <n v="8.73"/>
    <x v="1"/>
    <x v="0"/>
    <x v="1"/>
  </r>
  <r>
    <s v="LOU-41819-242"/>
    <x v="272"/>
    <x v="712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x v="713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x v="714"/>
    <s v="A-M-0.5"/>
    <n v="3"/>
    <x v="714"/>
    <s v="jdeehanlk@about.me"/>
    <x v="0"/>
    <s v="Ara"/>
    <s v="M"/>
    <x v="1"/>
    <n v="6.75"/>
    <n v="20.25"/>
    <x v="4"/>
    <x v="0"/>
    <x v="1"/>
  </r>
  <r>
    <s v="YKX-23510-272"/>
    <x v="581"/>
    <x v="715"/>
    <s v="A-L-2.5"/>
    <n v="2"/>
    <x v="715"/>
    <s v="jedenll@e-recht24.de"/>
    <x v="0"/>
    <s v="Ara"/>
    <s v="L"/>
    <x v="2"/>
    <n v="29.784999999999997"/>
    <n v="59.569999999999993"/>
    <x v="4"/>
    <x v="1"/>
    <x v="1"/>
  </r>
  <r>
    <s v="FSA-98650-921"/>
    <x v="489"/>
    <x v="716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x v="717"/>
    <s v="L-D-1"/>
    <n v="6"/>
    <x v="717"/>
    <s v="usoutherdenln@hao123.com"/>
    <x v="0"/>
    <s v="Lib"/>
    <s v="D"/>
    <x v="0"/>
    <n v="12.95"/>
    <n v="77.699999999999989"/>
    <x v="2"/>
    <x v="2"/>
    <x v="0"/>
  </r>
  <r>
    <s v="FUO-99821-974"/>
    <x v="175"/>
    <x v="718"/>
    <s v="E-M-1"/>
    <n v="3"/>
    <x v="718"/>
    <s v=""/>
    <x v="0"/>
    <s v="Exc"/>
    <s v="M"/>
    <x v="0"/>
    <n v="13.75"/>
    <n v="41.25"/>
    <x v="3"/>
    <x v="0"/>
    <x v="1"/>
  </r>
  <r>
    <s v="YVH-19865-819"/>
    <x v="582"/>
    <x v="719"/>
    <s v="L-L-2.5"/>
    <n v="4"/>
    <x v="719"/>
    <s v="lburtenshawlp@shinystat.com"/>
    <x v="0"/>
    <s v="Lib"/>
    <s v="L"/>
    <x v="2"/>
    <n v="36.454999999999998"/>
    <n v="145.82"/>
    <x v="2"/>
    <x v="1"/>
    <x v="1"/>
  </r>
  <r>
    <s v="NNF-47422-501"/>
    <x v="583"/>
    <x v="720"/>
    <s v="E-L-0.2"/>
    <n v="6"/>
    <x v="720"/>
    <s v="agregorattilq@vistaprint.com"/>
    <x v="1"/>
    <s v="Exc"/>
    <s v="L"/>
    <x v="3"/>
    <n v="4.4550000000000001"/>
    <n v="26.73"/>
    <x v="3"/>
    <x v="1"/>
    <x v="1"/>
  </r>
  <r>
    <s v="RJI-71409-490"/>
    <x v="548"/>
    <x v="721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x v="722"/>
    <s v="L-L-1"/>
    <n v="2"/>
    <x v="722"/>
    <s v="gwhiteheadls@hp.com"/>
    <x v="0"/>
    <s v="Lib"/>
    <s v="L"/>
    <x v="0"/>
    <n v="15.85"/>
    <n v="31.7"/>
    <x v="1"/>
    <x v="1"/>
    <x v="1"/>
  </r>
  <r>
    <s v="AOX-44467-109"/>
    <x v="64"/>
    <x v="723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x v="716"/>
    <s v="E-D-2.5"/>
    <n v="1"/>
    <x v="716"/>
    <s v="cjewsterlu@moonfruit.com"/>
    <x v="0"/>
    <s v="Exc"/>
    <s v="D"/>
    <x v="2"/>
    <n v="27.945"/>
    <n v="27.945"/>
    <x v="2"/>
    <x v="2"/>
    <x v="0"/>
  </r>
  <r>
    <s v="TBU-64277-625"/>
    <x v="32"/>
    <x v="724"/>
    <s v="E-M-1"/>
    <n v="6"/>
    <x v="724"/>
    <s v=""/>
    <x v="0"/>
    <s v="Exc"/>
    <s v="M"/>
    <x v="0"/>
    <n v="13.75"/>
    <n v="82.5"/>
    <x v="1"/>
    <x v="0"/>
    <x v="0"/>
  </r>
  <r>
    <s v="TYP-85767-944"/>
    <x v="586"/>
    <x v="725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x v="726"/>
    <s v="A-L-1"/>
    <n v="6"/>
    <x v="726"/>
    <s v="nbuneylx@jugem.jp"/>
    <x v="0"/>
    <s v="Ara"/>
    <s v="L"/>
    <x v="0"/>
    <n v="12.95"/>
    <n v="77.699999999999989"/>
    <x v="4"/>
    <x v="1"/>
    <x v="1"/>
  </r>
  <r>
    <s v="WAI-89905-069"/>
    <x v="587"/>
    <x v="727"/>
    <s v="A-L-0.5"/>
    <n v="3"/>
    <x v="727"/>
    <s v="smcshealy@photobucket.com"/>
    <x v="0"/>
    <s v="Ara"/>
    <s v="L"/>
    <x v="1"/>
    <n v="7.77"/>
    <n v="23.31"/>
    <x v="4"/>
    <x v="1"/>
    <x v="1"/>
  </r>
  <r>
    <s v="OJL-96844-459"/>
    <x v="393"/>
    <x v="728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x v="729"/>
    <s v="L-M-0.5"/>
    <n v="6"/>
    <x v="729"/>
    <s v="jgippesm0@cloudflare.com"/>
    <x v="2"/>
    <s v="Lib"/>
    <s v="M"/>
    <x v="1"/>
    <n v="8.73"/>
    <n v="52.38"/>
    <x v="1"/>
    <x v="0"/>
    <x v="0"/>
  </r>
  <r>
    <s v="PCA-14081-576"/>
    <x v="15"/>
    <x v="730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x v="731"/>
    <s v="A-L-2.5"/>
    <n v="5"/>
    <x v="731"/>
    <s v="gtrengrovem2@elpais.com"/>
    <x v="0"/>
    <s v="Ara"/>
    <s v="L"/>
    <x v="2"/>
    <n v="29.784999999999997"/>
    <n v="148.92499999999998"/>
    <x v="4"/>
    <x v="1"/>
    <x v="1"/>
  </r>
  <r>
    <s v="BDM-03174-485"/>
    <x v="533"/>
    <x v="732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x v="733"/>
    <s v="L-L-0.5"/>
    <n v="1"/>
    <x v="733"/>
    <s v=""/>
    <x v="0"/>
    <s v="Lib"/>
    <s v="L"/>
    <x v="1"/>
    <n v="9.51"/>
    <n v="9.51"/>
    <x v="1"/>
    <x v="1"/>
    <x v="1"/>
  </r>
  <r>
    <s v="FLI-11493-954"/>
    <x v="590"/>
    <x v="734"/>
    <s v="A-L-0.5"/>
    <n v="4"/>
    <x v="734"/>
    <s v="jkennicottm5@yahoo.co.jp"/>
    <x v="0"/>
    <s v="Ara"/>
    <s v="L"/>
    <x v="1"/>
    <n v="7.77"/>
    <n v="31.08"/>
    <x v="4"/>
    <x v="1"/>
    <x v="1"/>
  </r>
  <r>
    <s v="IWL-13117-537"/>
    <x v="457"/>
    <x v="735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x v="736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x v="737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x v="738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x v="739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x v="740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x v="741"/>
    <s v="R-L-1"/>
    <n v="2"/>
    <x v="741"/>
    <s v=""/>
    <x v="2"/>
    <s v="Rob"/>
    <s v="L"/>
    <x v="0"/>
    <n v="11.95"/>
    <n v="23.9"/>
    <x v="0"/>
    <x v="1"/>
    <x v="1"/>
  </r>
  <r>
    <s v="XNU-83276-288"/>
    <x v="595"/>
    <x v="742"/>
    <s v="R-M-0.5"/>
    <n v="1"/>
    <x v="742"/>
    <s v=""/>
    <x v="0"/>
    <s v="Rob"/>
    <s v="M"/>
    <x v="1"/>
    <n v="5.97"/>
    <n v="5.97"/>
    <x v="0"/>
    <x v="0"/>
    <x v="1"/>
  </r>
  <r>
    <s v="YOG-94666-679"/>
    <x v="596"/>
    <x v="743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x v="744"/>
    <s v="L-D-0.5"/>
    <n v="3"/>
    <x v="744"/>
    <s v="kferrettimf@huffingtonpost.com"/>
    <x v="1"/>
    <s v="Lib"/>
    <s v="D"/>
    <x v="1"/>
    <n v="7.77"/>
    <n v="23.31"/>
    <x v="1"/>
    <x v="2"/>
    <x v="1"/>
  </r>
  <r>
    <s v="MHD-95615-696"/>
    <x v="54"/>
    <x v="745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x v="746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x v="747"/>
    <s v="L-L-0.5"/>
    <n v="3"/>
    <x v="747"/>
    <s v="abalsdonemi@toplist.cz"/>
    <x v="0"/>
    <s v="Lib"/>
    <s v="L"/>
    <x v="1"/>
    <n v="9.51"/>
    <n v="28.53"/>
    <x v="1"/>
    <x v="1"/>
    <x v="1"/>
  </r>
  <r>
    <s v="KHO-27106-786"/>
    <x v="210"/>
    <x v="748"/>
    <s v="A-M-1"/>
    <n v="6"/>
    <x v="748"/>
    <s v="bromeramj@list-manage.com"/>
    <x v="1"/>
    <s v="Ara"/>
    <s v="M"/>
    <x v="0"/>
    <n v="11.25"/>
    <n v="67.5"/>
    <x v="4"/>
    <x v="0"/>
    <x v="0"/>
  </r>
  <r>
    <s v="KHO-27106-786"/>
    <x v="210"/>
    <x v="748"/>
    <s v="L-D-2.5"/>
    <n v="6"/>
    <x v="748"/>
    <s v="bromeramj@list-manage.com"/>
    <x v="1"/>
    <s v="Lib"/>
    <s v="D"/>
    <x v="2"/>
    <n v="29.784999999999997"/>
    <n v="178.70999999999998"/>
    <x v="2"/>
    <x v="2"/>
    <x v="0"/>
  </r>
  <r>
    <s v="YAC-50329-982"/>
    <x v="598"/>
    <x v="749"/>
    <s v="E-M-2.5"/>
    <n v="1"/>
    <x v="749"/>
    <s v="cbrydeml@tuttocitta.it"/>
    <x v="0"/>
    <s v="Exc"/>
    <s v="M"/>
    <x v="2"/>
    <n v="31.624999999999996"/>
    <n v="31.624999999999996"/>
    <x v="2"/>
    <x v="0"/>
    <x v="0"/>
  </r>
  <r>
    <s v="VVL-95291-039"/>
    <x v="360"/>
    <x v="750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x v="751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x v="752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x v="753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x v="745"/>
    <s v="L-L-1"/>
    <n v="5"/>
    <x v="745"/>
    <s v=""/>
    <x v="0"/>
    <s v="Lib"/>
    <s v="L"/>
    <x v="0"/>
    <n v="15.85"/>
    <n v="79.25"/>
    <x v="3"/>
    <x v="1"/>
    <x v="1"/>
  </r>
  <r>
    <s v="RAU-17060-674"/>
    <x v="602"/>
    <x v="754"/>
    <s v="L-L-0.2"/>
    <n v="1"/>
    <x v="754"/>
    <s v="catchesonmr@xinhuanet.com"/>
    <x v="0"/>
    <s v="Lib"/>
    <s v="L"/>
    <x v="3"/>
    <n v="4.7549999999999999"/>
    <n v="4.7549999999999999"/>
    <x v="2"/>
    <x v="1"/>
    <x v="0"/>
  </r>
  <r>
    <s v="AOL-13866-711"/>
    <x v="603"/>
    <x v="755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x v="756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x v="757"/>
    <s v="E-L-2.5"/>
    <n v="4"/>
    <x v="757"/>
    <s v="lmacmanusmu@imdb.com"/>
    <x v="0"/>
    <s v="Exc"/>
    <s v="L"/>
    <x v="2"/>
    <n v="34.154999999999994"/>
    <n v="136.61999999999998"/>
    <x v="3"/>
    <x v="1"/>
    <x v="1"/>
  </r>
  <r>
    <s v="ABK-08091-531"/>
    <x v="606"/>
    <x v="758"/>
    <s v="L-L-1"/>
    <n v="3"/>
    <x v="758"/>
    <s v="tbenediktovichmv@ebay.com"/>
    <x v="0"/>
    <s v="Lib"/>
    <s v="L"/>
    <x v="0"/>
    <n v="15.85"/>
    <n v="47.55"/>
    <x v="1"/>
    <x v="1"/>
    <x v="0"/>
  </r>
  <r>
    <s v="GPT-67705-953"/>
    <x v="446"/>
    <x v="759"/>
    <s v="A-M-0.2"/>
    <n v="5"/>
    <x v="759"/>
    <s v="cbournermw@chronoengine.com"/>
    <x v="0"/>
    <s v="Ara"/>
    <s v="M"/>
    <x v="3"/>
    <n v="3.375"/>
    <n v="16.875"/>
    <x v="4"/>
    <x v="0"/>
    <x v="0"/>
  </r>
  <r>
    <s v="JNA-21450-177"/>
    <x v="18"/>
    <x v="760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x v="761"/>
    <s v="E-M-0.5"/>
    <n v="5"/>
    <x v="761"/>
    <s v="kheddanmy@icq.com"/>
    <x v="0"/>
    <s v="Exc"/>
    <s v="M"/>
    <x v="1"/>
    <n v="8.25"/>
    <n v="41.25"/>
    <x v="2"/>
    <x v="0"/>
    <x v="0"/>
  </r>
  <r>
    <s v="NLI-63891-565"/>
    <x v="580"/>
    <x v="762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x v="763"/>
    <s v="A-D-2.5"/>
    <n v="6"/>
    <x v="763"/>
    <s v="aroubertn0@tmall.com"/>
    <x v="0"/>
    <s v="Ara"/>
    <s v="D"/>
    <x v="2"/>
    <n v="22.884999999999998"/>
    <n v="137.31"/>
    <x v="4"/>
    <x v="2"/>
    <x v="0"/>
  </r>
  <r>
    <s v="SBN-16537-046"/>
    <x v="259"/>
    <x v="764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x v="765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x v="765"/>
    <s v="A-D-0.2"/>
    <n v="2"/>
    <x v="765"/>
    <s v="hrainforthn2@blog.com"/>
    <x v="0"/>
    <s v="Ara"/>
    <s v="D"/>
    <x v="3"/>
    <n v="2.9849999999999999"/>
    <n v="5.97"/>
    <x v="4"/>
    <x v="2"/>
    <x v="1"/>
  </r>
  <r>
    <s v="IKQ-39946-768"/>
    <x v="385"/>
    <x v="766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x v="767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x v="768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x v="769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x v="770"/>
    <s v="A-D-0.2"/>
    <n v="4"/>
    <x v="770"/>
    <s v="fhabberghamn8@discovery.com"/>
    <x v="0"/>
    <s v="Ara"/>
    <s v="D"/>
    <x v="3"/>
    <n v="2.9849999999999999"/>
    <n v="11.94"/>
    <x v="4"/>
    <x v="2"/>
    <x v="1"/>
  </r>
  <r>
    <s v="UFZ-24348-219"/>
    <x v="610"/>
    <x v="745"/>
    <s v="L-M-2.5"/>
    <n v="3"/>
    <x v="745"/>
    <s v=""/>
    <x v="0"/>
    <s v="Lib"/>
    <s v="M"/>
    <x v="2"/>
    <n v="33.464999999999996"/>
    <n v="100.39499999999998"/>
    <x v="1"/>
    <x v="0"/>
    <x v="1"/>
  </r>
  <r>
    <s v="UKS-93055-397"/>
    <x v="611"/>
    <x v="771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x v="772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x v="773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x v="774"/>
    <s v="L-M-0.2"/>
    <n v="1"/>
    <x v="774"/>
    <s v="ttewelsonnd@cdbaby.com"/>
    <x v="0"/>
    <s v="Lib"/>
    <s v="M"/>
    <x v="3"/>
    <n v="4.3650000000000002"/>
    <n v="4.3650000000000002"/>
    <x v="2"/>
    <x v="0"/>
    <x v="1"/>
  </r>
  <r>
    <s v="DZI-35365-596"/>
    <x v="493"/>
    <x v="760"/>
    <s v="E-M-0.2"/>
    <n v="2"/>
    <x v="760"/>
    <s v="oskermen3@hatena.ne.jp"/>
    <x v="0"/>
    <s v="Exc"/>
    <s v="M"/>
    <x v="3"/>
    <n v="4.125"/>
    <n v="8.25"/>
    <x v="2"/>
    <x v="0"/>
    <x v="0"/>
  </r>
  <r>
    <s v="XIR-88982-743"/>
    <x v="614"/>
    <x v="775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x v="776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x v="777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x v="778"/>
    <s v="A-M-2.5"/>
    <n v="2"/>
    <x v="778"/>
    <s v=""/>
    <x v="0"/>
    <s v="Ara"/>
    <s v="M"/>
    <x v="2"/>
    <n v="25.874999999999996"/>
    <n v="51.749999999999993"/>
    <x v="4"/>
    <x v="0"/>
    <x v="0"/>
  </r>
  <r>
    <s v="ZKI-78561-066"/>
    <x v="616"/>
    <x v="779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x v="780"/>
    <s v="E-L-0.5"/>
    <n v="6"/>
    <x v="780"/>
    <s v=""/>
    <x v="0"/>
    <s v="Exc"/>
    <s v="L"/>
    <x v="1"/>
    <n v="8.91"/>
    <n v="53.46"/>
    <x v="1"/>
    <x v="1"/>
    <x v="1"/>
  </r>
  <r>
    <s v="MZL-81126-390"/>
    <x v="617"/>
    <x v="781"/>
    <s v="A-L-0.2"/>
    <n v="6"/>
    <x v="781"/>
    <s v="jethelstonnl@creativecommons.org"/>
    <x v="0"/>
    <s v="Ara"/>
    <s v="L"/>
    <x v="3"/>
    <n v="3.8849999999999998"/>
    <n v="23.31"/>
    <x v="4"/>
    <x v="1"/>
    <x v="0"/>
  </r>
  <r>
    <s v="MZL-81126-390"/>
    <x v="617"/>
    <x v="781"/>
    <s v="A-M-0.2"/>
    <n v="2"/>
    <x v="781"/>
    <s v="jethelstonnl@creativecommons.org"/>
    <x v="0"/>
    <s v="Ara"/>
    <s v="M"/>
    <x v="3"/>
    <n v="3.375"/>
    <n v="6.75"/>
    <x v="4"/>
    <x v="0"/>
    <x v="0"/>
  </r>
  <r>
    <s v="TVF-57766-608"/>
    <x v="155"/>
    <x v="782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x v="783"/>
    <s v="L-D-2.5"/>
    <n v="4"/>
    <x v="783"/>
    <s v="bgaishno@altervista.org"/>
    <x v="0"/>
    <s v="Lib"/>
    <s v="D"/>
    <x v="2"/>
    <n v="29.784999999999997"/>
    <n v="119.13999999999999"/>
    <x v="1"/>
    <x v="2"/>
    <x v="0"/>
  </r>
  <r>
    <s v="AVK-76526-953"/>
    <x v="87"/>
    <x v="784"/>
    <s v="A-D-1"/>
    <n v="2"/>
    <x v="784"/>
    <s v="ldantonnp@miitbeian.gov.cn"/>
    <x v="0"/>
    <s v="Ara"/>
    <s v="D"/>
    <x v="0"/>
    <n v="9.9499999999999993"/>
    <n v="19.899999999999999"/>
    <x v="4"/>
    <x v="2"/>
    <x v="1"/>
  </r>
  <r>
    <s v="RIU-02231-623"/>
    <x v="618"/>
    <x v="785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x v="786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x v="760"/>
    <s v="L-M-0.2"/>
    <n v="2"/>
    <x v="760"/>
    <s v="oskermen3@hatena.ne.jp"/>
    <x v="0"/>
    <s v="Lib"/>
    <s v="M"/>
    <x v="3"/>
    <n v="4.3650000000000002"/>
    <n v="8.73"/>
    <x v="1"/>
    <x v="0"/>
    <x v="0"/>
  </r>
  <r>
    <s v="SXC-62166-515"/>
    <x v="489"/>
    <x v="787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x v="788"/>
    <s v="L-M-0.5"/>
    <n v="4"/>
    <x v="788"/>
    <s v="stitleynu@whitehouse.gov"/>
    <x v="0"/>
    <s v="Lib"/>
    <s v="M"/>
    <x v="1"/>
    <n v="8.73"/>
    <n v="34.92"/>
    <x v="1"/>
    <x v="0"/>
    <x v="1"/>
  </r>
  <r>
    <s v="HRM-94548-288"/>
    <x v="621"/>
    <x v="789"/>
    <s v="A-L-2.5"/>
    <n v="6"/>
    <x v="789"/>
    <s v="rsimaonv@simplemachines.org"/>
    <x v="0"/>
    <s v="Ara"/>
    <s v="L"/>
    <x v="2"/>
    <n v="29.784999999999997"/>
    <n v="178.70999999999998"/>
    <x v="4"/>
    <x v="1"/>
    <x v="1"/>
  </r>
  <r>
    <s v="UJG-34731-295"/>
    <x v="374"/>
    <x v="790"/>
    <s v="A-M-2.5"/>
    <n v="1"/>
    <x v="790"/>
    <s v=""/>
    <x v="0"/>
    <s v="Ara"/>
    <s v="M"/>
    <x v="2"/>
    <n v="25.874999999999996"/>
    <n v="25.874999999999996"/>
    <x v="4"/>
    <x v="0"/>
    <x v="1"/>
  </r>
  <r>
    <s v="TWD-70988-853"/>
    <x v="345"/>
    <x v="791"/>
    <s v="L-D-1"/>
    <n v="6"/>
    <x v="791"/>
    <s v="nchisholmnx@example.com"/>
    <x v="0"/>
    <s v="Lib"/>
    <s v="D"/>
    <x v="0"/>
    <n v="12.95"/>
    <n v="77.699999999999989"/>
    <x v="1"/>
    <x v="2"/>
    <x v="0"/>
  </r>
  <r>
    <s v="CIX-22904-641"/>
    <x v="622"/>
    <x v="792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x v="793"/>
    <s v="L-M-1"/>
    <n v="2"/>
    <x v="793"/>
    <s v="mbirkinnz@java.com"/>
    <x v="0"/>
    <s v="Lib"/>
    <s v="M"/>
    <x v="0"/>
    <n v="14.55"/>
    <n v="29.1"/>
    <x v="1"/>
    <x v="0"/>
    <x v="0"/>
  </r>
  <r>
    <s v="RXN-55491-201"/>
    <x v="354"/>
    <x v="794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x v="795"/>
    <s v="A-M-0.5"/>
    <n v="1"/>
    <x v="795"/>
    <s v="mmacconnechieo9@reuters.com"/>
    <x v="0"/>
    <s v="Ara"/>
    <s v="M"/>
    <x v="1"/>
    <n v="6.75"/>
    <n v="6.75"/>
    <x v="4"/>
    <x v="0"/>
    <x v="0"/>
  </r>
  <r>
    <s v="PJC-31401-893"/>
    <x v="561"/>
    <x v="796"/>
    <s v="A-D-0.5"/>
    <n v="3"/>
    <x v="796"/>
    <s v="rtreachero2@usa.gov"/>
    <x v="1"/>
    <s v="Ara"/>
    <s v="D"/>
    <x v="1"/>
    <n v="5.97"/>
    <n v="17.91"/>
    <x v="4"/>
    <x v="2"/>
    <x v="1"/>
  </r>
  <r>
    <s v="HHO-79903-185"/>
    <x v="42"/>
    <x v="797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x v="798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x v="799"/>
    <s v="R-M-0.5"/>
    <n v="3"/>
    <x v="799"/>
    <s v=""/>
    <x v="0"/>
    <s v="Rob"/>
    <s v="M"/>
    <x v="1"/>
    <n v="5.97"/>
    <n v="17.91"/>
    <x v="0"/>
    <x v="0"/>
    <x v="0"/>
  </r>
  <r>
    <s v="WQK-10857-119"/>
    <x v="616"/>
    <x v="800"/>
    <s v="E-D-0.5"/>
    <n v="1"/>
    <x v="800"/>
    <s v="fantcliffeo6@amazon.co.jp"/>
    <x v="1"/>
    <s v="Exc"/>
    <s v="D"/>
    <x v="1"/>
    <n v="7.29"/>
    <n v="7.29"/>
    <x v="2"/>
    <x v="2"/>
    <x v="0"/>
  </r>
  <r>
    <s v="DXA-50313-073"/>
    <x v="626"/>
    <x v="801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x v="802"/>
    <s v="A-M-1"/>
    <n v="2"/>
    <x v="802"/>
    <s v="cweondo8@theglobeandmail.com"/>
    <x v="0"/>
    <s v="Ara"/>
    <s v="M"/>
    <x v="0"/>
    <n v="11.25"/>
    <n v="22.5"/>
    <x v="4"/>
    <x v="0"/>
    <x v="1"/>
  </r>
  <r>
    <s v="BRJ-19414-277"/>
    <x v="622"/>
    <x v="795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x v="803"/>
    <s v="A-L-1"/>
    <n v="2"/>
    <x v="803"/>
    <s v="jskentelberyoa@paypal.com"/>
    <x v="0"/>
    <s v="Ara"/>
    <s v="L"/>
    <x v="0"/>
    <n v="12.95"/>
    <n v="25.9"/>
    <x v="4"/>
    <x v="1"/>
    <x v="1"/>
  </r>
  <r>
    <s v="MVO-39328-830"/>
    <x v="628"/>
    <x v="804"/>
    <s v="L-M-0.5"/>
    <n v="5"/>
    <x v="804"/>
    <s v="ocomberob@goo.gl"/>
    <x v="1"/>
    <s v="Lib"/>
    <s v="M"/>
    <x v="1"/>
    <n v="8.73"/>
    <n v="43.650000000000006"/>
    <x v="1"/>
    <x v="0"/>
    <x v="1"/>
  </r>
  <r>
    <s v="MVO-39328-830"/>
    <x v="628"/>
    <x v="804"/>
    <s v="A-L-0.5"/>
    <n v="6"/>
    <x v="804"/>
    <s v="ocomberob@goo.gl"/>
    <x v="1"/>
    <s v="Ara"/>
    <s v="L"/>
    <x v="1"/>
    <n v="7.77"/>
    <n v="46.62"/>
    <x v="4"/>
    <x v="1"/>
    <x v="1"/>
  </r>
  <r>
    <s v="NTJ-88319-746"/>
    <x v="629"/>
    <x v="805"/>
    <s v="L-L-0.5"/>
    <n v="3"/>
    <x v="805"/>
    <s v="ztramelod@netlog.com"/>
    <x v="0"/>
    <s v="Lib"/>
    <s v="L"/>
    <x v="1"/>
    <n v="9.51"/>
    <n v="28.53"/>
    <x v="1"/>
    <x v="1"/>
    <x v="1"/>
  </r>
  <r>
    <s v="LCY-24377-948"/>
    <x v="630"/>
    <x v="806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x v="807"/>
    <s v="E-D-0.2"/>
    <n v="3"/>
    <x v="807"/>
    <s v=""/>
    <x v="0"/>
    <s v="Exc"/>
    <s v="D"/>
    <x v="3"/>
    <n v="3.645"/>
    <n v="10.935"/>
    <x v="1"/>
    <x v="2"/>
    <x v="1"/>
  </r>
  <r>
    <s v="KTO-53793-109"/>
    <x v="229"/>
    <x v="808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x v="809"/>
    <s v="A-L-0.2"/>
    <n v="6"/>
    <x v="809"/>
    <s v=""/>
    <x v="0"/>
    <s v="Ara"/>
    <s v="L"/>
    <x v="3"/>
    <n v="3.8849999999999998"/>
    <n v="23.31"/>
    <x v="4"/>
    <x v="1"/>
    <x v="0"/>
  </r>
  <r>
    <s v="GPZ-36017-366"/>
    <x v="633"/>
    <x v="810"/>
    <s v="A-D-2.5"/>
    <n v="5"/>
    <x v="810"/>
    <s v="kmarrisonoq@dropbox.com"/>
    <x v="0"/>
    <s v="Ara"/>
    <s v="D"/>
    <x v="2"/>
    <n v="22.884999999999998"/>
    <n v="114.42499999999998"/>
    <x v="4"/>
    <x v="2"/>
    <x v="0"/>
  </r>
  <r>
    <s v="BZP-33213-637"/>
    <x v="95"/>
    <x v="811"/>
    <s v="A-M-2.5"/>
    <n v="3"/>
    <x v="811"/>
    <s v="lagnolooj@pinterest.com"/>
    <x v="0"/>
    <s v="Ara"/>
    <s v="M"/>
    <x v="2"/>
    <n v="25.874999999999996"/>
    <n v="77.624999999999986"/>
    <x v="4"/>
    <x v="0"/>
    <x v="0"/>
  </r>
  <r>
    <s v="WFH-21507-708"/>
    <x v="521"/>
    <x v="812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x v="813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x v="814"/>
    <s v="L-M-0.5"/>
    <n v="2"/>
    <x v="814"/>
    <s v="mschollom@taobao.com"/>
    <x v="0"/>
    <s v="Lib"/>
    <s v="M"/>
    <x v="1"/>
    <n v="8.73"/>
    <n v="17.46"/>
    <x v="2"/>
    <x v="0"/>
    <x v="1"/>
  </r>
  <r>
    <s v="BHA-47429-889"/>
    <x v="635"/>
    <x v="815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x v="816"/>
    <s v="A-L-0.2"/>
    <n v="2"/>
    <x v="816"/>
    <s v="bkellowayoo@omniture.com"/>
    <x v="0"/>
    <s v="Ara"/>
    <s v="L"/>
    <x v="3"/>
    <n v="3.8849999999999998"/>
    <n v="7.77"/>
    <x v="4"/>
    <x v="1"/>
    <x v="0"/>
  </r>
  <r>
    <s v="LCU-93317-340"/>
    <x v="637"/>
    <x v="817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x v="810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x v="818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x v="819"/>
    <s v="E-M-0.2"/>
    <n v="5"/>
    <x v="819"/>
    <s v="pvasilenkoos@addtoany.com"/>
    <x v="2"/>
    <s v="Exc"/>
    <s v="M"/>
    <x v="3"/>
    <n v="4.125"/>
    <n v="20.625"/>
    <x v="3"/>
    <x v="0"/>
    <x v="1"/>
  </r>
  <r>
    <s v="IKK-62234-199"/>
    <x v="639"/>
    <x v="820"/>
    <s v="L-L-0.5"/>
    <n v="6"/>
    <x v="820"/>
    <s v="rschankelborgot@ameblo.jp"/>
    <x v="0"/>
    <s v="Lib"/>
    <s v="L"/>
    <x v="1"/>
    <n v="9.51"/>
    <n v="57.06"/>
    <x v="1"/>
    <x v="1"/>
    <x v="0"/>
  </r>
  <r>
    <s v="KAW-95195-329"/>
    <x v="640"/>
    <x v="821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x v="822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x v="823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x v="824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x v="825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x v="822"/>
    <s v="L-M-1"/>
    <n v="5"/>
    <x v="822"/>
    <s v=""/>
    <x v="0"/>
    <s v="Lib"/>
    <s v="M"/>
    <x v="0"/>
    <n v="14.55"/>
    <n v="72.75"/>
    <x v="3"/>
    <x v="0"/>
    <x v="1"/>
  </r>
  <r>
    <s v="PDB-98743-282"/>
    <x v="643"/>
    <x v="826"/>
    <s v="L-L-1"/>
    <n v="3"/>
    <x v="826"/>
    <s v=""/>
    <x v="1"/>
    <s v="Lib"/>
    <s v="L"/>
    <x v="0"/>
    <n v="15.85"/>
    <n v="47.55"/>
    <x v="1"/>
    <x v="1"/>
    <x v="1"/>
  </r>
  <r>
    <s v="SXW-34014-556"/>
    <x v="644"/>
    <x v="827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x v="828"/>
    <s v="E-M-2.5"/>
    <n v="5"/>
    <x v="828"/>
    <s v="hrannerp2@omniture.com"/>
    <x v="0"/>
    <s v="Exc"/>
    <s v="M"/>
    <x v="2"/>
    <n v="31.624999999999996"/>
    <n v="158.12499999999997"/>
    <x v="3"/>
    <x v="0"/>
    <x v="1"/>
  </r>
  <r>
    <s v="TGF-38649-658"/>
    <x v="645"/>
    <x v="829"/>
    <s v="L-M-0.5"/>
    <n v="2"/>
    <x v="829"/>
    <s v="bimriep3@addtoany.com"/>
    <x v="0"/>
    <s v="Lib"/>
    <s v="M"/>
    <x v="1"/>
    <n v="8.73"/>
    <n v="17.46"/>
    <x v="1"/>
    <x v="0"/>
    <x v="1"/>
  </r>
  <r>
    <s v="EAI-25194-209"/>
    <x v="646"/>
    <x v="830"/>
    <s v="A-L-2.5"/>
    <n v="5"/>
    <x v="830"/>
    <s v="dsopperp4@eventbrite.com"/>
    <x v="0"/>
    <s v="Ara"/>
    <s v="L"/>
    <x v="2"/>
    <n v="29.784999999999997"/>
    <n v="148.92499999999998"/>
    <x v="4"/>
    <x v="1"/>
    <x v="1"/>
  </r>
  <r>
    <s v="IJK-34441-720"/>
    <x v="647"/>
    <x v="831"/>
    <s v="A-M-0.5"/>
    <n v="6"/>
    <x v="831"/>
    <s v=""/>
    <x v="0"/>
    <s v="Ara"/>
    <s v="M"/>
    <x v="1"/>
    <n v="6.75"/>
    <n v="40.5"/>
    <x v="4"/>
    <x v="0"/>
    <x v="0"/>
  </r>
  <r>
    <s v="ZMC-00336-619"/>
    <x v="591"/>
    <x v="832"/>
    <s v="A-M-0.5"/>
    <n v="4"/>
    <x v="832"/>
    <s v="lledgleyp6@de.vu"/>
    <x v="0"/>
    <s v="Ara"/>
    <s v="M"/>
    <x v="1"/>
    <n v="6.75"/>
    <n v="27"/>
    <x v="4"/>
    <x v="0"/>
    <x v="0"/>
  </r>
  <r>
    <s v="UPX-54529-618"/>
    <x v="648"/>
    <x v="833"/>
    <s v="L-D-1"/>
    <n v="3"/>
    <x v="833"/>
    <s v="tmenaryp7@phoca.cz"/>
    <x v="0"/>
    <s v="Lib"/>
    <s v="D"/>
    <x v="0"/>
    <n v="12.95"/>
    <n v="38.849999999999994"/>
    <x v="1"/>
    <x v="2"/>
    <x v="1"/>
  </r>
  <r>
    <s v="DLX-01059-899"/>
    <x v="191"/>
    <x v="834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x v="835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x v="836"/>
    <s v="A-D-2.5"/>
    <n v="4"/>
    <x v="836"/>
    <s v="wjallinpa@pcworld.com"/>
    <x v="0"/>
    <s v="Ara"/>
    <s v="D"/>
    <x v="2"/>
    <n v="22.884999999999998"/>
    <n v="91.539999999999992"/>
    <x v="4"/>
    <x v="2"/>
    <x v="1"/>
  </r>
  <r>
    <s v="BXH-62195-013"/>
    <x v="584"/>
    <x v="837"/>
    <s v="A-M-1"/>
    <n v="4"/>
    <x v="837"/>
    <s v="mbogeypb@thetimes.co.uk"/>
    <x v="0"/>
    <s v="Ara"/>
    <s v="M"/>
    <x v="0"/>
    <n v="11.25"/>
    <n v="45"/>
    <x v="4"/>
    <x v="0"/>
    <x v="0"/>
  </r>
  <r>
    <s v="YLK-78851-470"/>
    <x v="650"/>
    <x v="838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x v="839"/>
    <s v="A-M-0.5"/>
    <n v="1"/>
    <x v="839"/>
    <s v="mcobbledickpd@ucsd.edu"/>
    <x v="0"/>
    <s v="Ara"/>
    <s v="M"/>
    <x v="1"/>
    <n v="6.75"/>
    <n v="6.75"/>
    <x v="4"/>
    <x v="0"/>
    <x v="1"/>
  </r>
  <r>
    <s v="UHP-24614-199"/>
    <x v="472"/>
    <x v="840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x v="841"/>
    <s v="E-D-2.5"/>
    <n v="3"/>
    <x v="841"/>
    <s v="ihesselpf@ox.ac.uk"/>
    <x v="0"/>
    <s v="Exc"/>
    <s v="D"/>
    <x v="2"/>
    <n v="27.945"/>
    <n v="83.835000000000008"/>
    <x v="2"/>
    <x v="2"/>
    <x v="0"/>
  </r>
  <r>
    <s v="DCE-22886-861"/>
    <x v="89"/>
    <x v="842"/>
    <s v="E-D-0.2"/>
    <n v="1"/>
    <x v="842"/>
    <s v=""/>
    <x v="1"/>
    <s v="Exc"/>
    <s v="D"/>
    <x v="3"/>
    <n v="3.645"/>
    <n v="3.645"/>
    <x v="1"/>
    <x v="2"/>
    <x v="0"/>
  </r>
  <r>
    <s v="QTG-93823-843"/>
    <x v="651"/>
    <x v="843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x v="843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x v="844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x v="845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x v="846"/>
    <s v="L-D-0.2"/>
    <n v="2"/>
    <x v="846"/>
    <s v="mattwoolpl@nba.com"/>
    <x v="0"/>
    <s v="Lib"/>
    <s v="D"/>
    <x v="3"/>
    <n v="3.8849999999999998"/>
    <n v="7.77"/>
    <x v="1"/>
    <x v="2"/>
    <x v="1"/>
  </r>
  <r>
    <s v="KHK-13105-388"/>
    <x v="177"/>
    <x v="847"/>
    <s v="A-M-1"/>
    <n v="6"/>
    <x v="847"/>
    <s v=""/>
    <x v="0"/>
    <s v="Ara"/>
    <s v="M"/>
    <x v="0"/>
    <n v="11.25"/>
    <n v="67.5"/>
    <x v="2"/>
    <x v="0"/>
    <x v="0"/>
  </r>
  <r>
    <s v="NJR-03699-189"/>
    <x v="22"/>
    <x v="848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x v="849"/>
    <s v="A-L-2.5"/>
    <n v="3"/>
    <x v="849"/>
    <s v="cmaccourtpo@amazon.com"/>
    <x v="0"/>
    <s v="Ara"/>
    <s v="L"/>
    <x v="2"/>
    <n v="29.784999999999997"/>
    <n v="89.35499999999999"/>
    <x v="4"/>
    <x v="1"/>
    <x v="1"/>
  </r>
  <r>
    <s v="UGK-07613-982"/>
    <x v="654"/>
    <x v="822"/>
    <s v="A-M-0.5"/>
    <n v="3"/>
    <x v="822"/>
    <s v=""/>
    <x v="0"/>
    <s v="Ara"/>
    <s v="M"/>
    <x v="1"/>
    <n v="6.75"/>
    <n v="20.25"/>
    <x v="4"/>
    <x v="0"/>
    <x v="1"/>
  </r>
  <r>
    <s v="OLA-68289-577"/>
    <x v="524"/>
    <x v="850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x v="851"/>
    <s v="E-D-2.5"/>
    <n v="4"/>
    <x v="851"/>
    <s v="dduffiepr@time.com"/>
    <x v="0"/>
    <s v="Exc"/>
    <s v="D"/>
    <x v="2"/>
    <n v="27.945"/>
    <n v="111.78"/>
    <x v="2"/>
    <x v="2"/>
    <x v="1"/>
  </r>
  <r>
    <s v="FBZ-64200-586"/>
    <x v="523"/>
    <x v="852"/>
    <s v="E-M-2.5"/>
    <n v="2"/>
    <x v="852"/>
    <s v="mmatiasekps@ucoz.ru"/>
    <x v="0"/>
    <s v="Exc"/>
    <s v="M"/>
    <x v="2"/>
    <n v="31.624999999999996"/>
    <n v="63.249999999999993"/>
    <x v="2"/>
    <x v="0"/>
    <x v="0"/>
  </r>
  <r>
    <s v="OBN-66334-505"/>
    <x v="656"/>
    <x v="853"/>
    <s v="E-L-0.2"/>
    <n v="2"/>
    <x v="853"/>
    <s v="jcamillopt@shinystat.com"/>
    <x v="0"/>
    <s v="Exc"/>
    <s v="L"/>
    <x v="3"/>
    <n v="4.4550000000000001"/>
    <n v="8.91"/>
    <x v="2"/>
    <x v="1"/>
    <x v="0"/>
  </r>
  <r>
    <s v="NXM-89323-646"/>
    <x v="657"/>
    <x v="854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x v="855"/>
    <s v="A-D-0.5"/>
    <n v="4"/>
    <x v="855"/>
    <s v=""/>
    <x v="0"/>
    <s v="Ara"/>
    <s v="D"/>
    <x v="1"/>
    <n v="5.97"/>
    <n v="23.88"/>
    <x v="2"/>
    <x v="2"/>
    <x v="0"/>
  </r>
  <r>
    <s v="EQH-53569-934"/>
    <x v="659"/>
    <x v="856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x v="857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x v="858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x v="859"/>
    <s v="A-M-2.5"/>
    <n v="6"/>
    <x v="859"/>
    <s v="mdelvespz@nature.com"/>
    <x v="0"/>
    <s v="Ara"/>
    <s v="M"/>
    <x v="2"/>
    <n v="25.874999999999996"/>
    <n v="155.24999999999997"/>
    <x v="4"/>
    <x v="0"/>
    <x v="0"/>
  </r>
  <r>
    <s v="OLH-95722-362"/>
    <x v="662"/>
    <x v="860"/>
    <s v="L-D-0.5"/>
    <n v="3"/>
    <x v="860"/>
    <s v="dgrittonq0@nydailynews.com"/>
    <x v="0"/>
    <s v="Lib"/>
    <s v="D"/>
    <x v="1"/>
    <n v="7.77"/>
    <n v="23.31"/>
    <x v="1"/>
    <x v="2"/>
    <x v="0"/>
  </r>
  <r>
    <s v="OLH-95722-362"/>
    <x v="662"/>
    <x v="860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x v="861"/>
    <s v="E-L-1"/>
    <n v="5"/>
    <x v="861"/>
    <s v="dgutq2@umich.edu"/>
    <x v="0"/>
    <s v="Exc"/>
    <s v="L"/>
    <x v="0"/>
    <n v="14.85"/>
    <n v="74.25"/>
    <x v="3"/>
    <x v="1"/>
    <x v="0"/>
  </r>
  <r>
    <s v="JGZ-16947-591"/>
    <x v="663"/>
    <x v="862"/>
    <s v="L-L-0.2"/>
    <n v="6"/>
    <x v="862"/>
    <s v="wpummeryq3@topsy.com"/>
    <x v="0"/>
    <s v="Lib"/>
    <s v="L"/>
    <x v="3"/>
    <n v="4.7549999999999999"/>
    <n v="28.53"/>
    <x v="1"/>
    <x v="1"/>
    <x v="1"/>
  </r>
  <r>
    <s v="LXS-63326-144"/>
    <x v="334"/>
    <x v="863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x v="864"/>
    <s v="A-L-0.5"/>
    <n v="2"/>
    <x v="864"/>
    <s v="hcrowneq5@wufoo.com"/>
    <x v="1"/>
    <s v="Ara"/>
    <s v="L"/>
    <x v="1"/>
    <n v="7.77"/>
    <n v="15.54"/>
    <x v="4"/>
    <x v="1"/>
    <x v="0"/>
  </r>
  <r>
    <s v="WFV-88138-247"/>
    <x v="24"/>
    <x v="865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x v="866"/>
    <s v="A-L-0.5"/>
    <n v="6"/>
    <x v="866"/>
    <s v="awaterhouseq7@istockphoto.com"/>
    <x v="0"/>
    <s v="Ara"/>
    <s v="L"/>
    <x v="1"/>
    <n v="7.77"/>
    <n v="46.62"/>
    <x v="4"/>
    <x v="1"/>
    <x v="1"/>
  </r>
  <r>
    <s v="QAK-77286-758"/>
    <x v="105"/>
    <x v="867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x v="868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x v="869"/>
    <s v="L-D-0.5"/>
    <n v="3"/>
    <x v="869"/>
    <s v=""/>
    <x v="0"/>
    <s v="Lib"/>
    <s v="D"/>
    <x v="1"/>
    <n v="7.77"/>
    <n v="23.31"/>
    <x v="1"/>
    <x v="2"/>
    <x v="1"/>
  </r>
  <r>
    <s v="WJJ-37489-898"/>
    <x v="171"/>
    <x v="870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x v="871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x v="872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x v="873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x v="874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x v="875"/>
    <s v="A-M-1"/>
    <n v="2"/>
    <x v="875"/>
    <s v="jdrengqg@uiuc.edu"/>
    <x v="1"/>
    <s v="Ara"/>
    <s v="M"/>
    <x v="0"/>
    <n v="11.25"/>
    <n v="22.5"/>
    <x v="4"/>
    <x v="0"/>
    <x v="0"/>
  </r>
  <r>
    <s v="PJS-30996-485"/>
    <x v="4"/>
    <x v="857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x v="857"/>
    <s v="E-D-2.5"/>
    <n v="1"/>
    <x v="857"/>
    <s v=""/>
    <x v="0"/>
    <s v="Exc"/>
    <s v="D"/>
    <x v="2"/>
    <n v="27.945"/>
    <n v="27.945"/>
    <x v="2"/>
    <x v="2"/>
    <x v="0"/>
  </r>
  <r>
    <s v="NCH-55389-562"/>
    <x v="110"/>
    <x v="857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x v="857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x v="857"/>
    <s v="E-L-1"/>
    <n v="1"/>
    <x v="857"/>
    <s v=""/>
    <x v="0"/>
    <s v="Exc"/>
    <s v="L"/>
    <x v="0"/>
    <n v="14.85"/>
    <n v="14.85"/>
    <x v="1"/>
    <x v="1"/>
    <x v="0"/>
  </r>
  <r>
    <s v="NCH-55389-562"/>
    <x v="110"/>
    <x v="857"/>
    <s v="A-L-0.2"/>
    <n v="2"/>
    <x v="857"/>
    <s v=""/>
    <x v="0"/>
    <s v="Ara"/>
    <s v="L"/>
    <x v="3"/>
    <n v="3.8849999999999998"/>
    <n v="7.77"/>
    <x v="4"/>
    <x v="1"/>
    <x v="0"/>
  </r>
  <r>
    <s v="GUG-45603-775"/>
    <x v="668"/>
    <x v="876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x v="877"/>
    <s v="L-L-1"/>
    <n v="5"/>
    <x v="877"/>
    <s v="cmiguelqo@exblog.jp"/>
    <x v="0"/>
    <s v="Lib"/>
    <s v="L"/>
    <x v="0"/>
    <n v="15.85"/>
    <n v="79.25"/>
    <x v="1"/>
    <x v="1"/>
    <x v="0"/>
  </r>
  <r>
    <s v="JMS-48374-462"/>
    <x v="669"/>
    <x v="878"/>
    <s v="A-D-2.5"/>
    <n v="2"/>
    <x v="878"/>
    <s v=""/>
    <x v="0"/>
    <s v="Ara"/>
    <s v="D"/>
    <x v="2"/>
    <n v="22.884999999999998"/>
    <n v="45.769999999999996"/>
    <x v="4"/>
    <x v="2"/>
    <x v="0"/>
  </r>
  <r>
    <s v="YIT-15877-117"/>
    <x v="670"/>
    <x v="879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x v="880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x v="881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x v="882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x v="883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x v="884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x v="885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x v="886"/>
    <s v="L-D-1"/>
    <n v="1"/>
    <x v="886"/>
    <s v="cshaldersqx@cisco.com"/>
    <x v="0"/>
    <s v="Lib"/>
    <s v="D"/>
    <x v="0"/>
    <n v="12.95"/>
    <n v="12.95"/>
    <x v="2"/>
    <x v="2"/>
    <x v="0"/>
  </r>
  <r>
    <s v="ZDC-64769-740"/>
    <x v="676"/>
    <x v="887"/>
    <s v="E-M-0.5"/>
    <n v="1"/>
    <x v="887"/>
    <s v=""/>
    <x v="0"/>
    <s v="Exc"/>
    <s v="M"/>
    <x v="1"/>
    <n v="8.25"/>
    <n v="8.25"/>
    <x v="1"/>
    <x v="0"/>
    <x v="1"/>
  </r>
  <r>
    <s v="TED-81959-419"/>
    <x v="677"/>
    <x v="888"/>
    <s v="A-L-2.5"/>
    <n v="5"/>
    <x v="888"/>
    <s v="nfurberqz@jugem.jp"/>
    <x v="0"/>
    <s v="Ara"/>
    <s v="L"/>
    <x v="2"/>
    <n v="29.784999999999997"/>
    <n v="148.92499999999998"/>
    <x v="4"/>
    <x v="1"/>
    <x v="1"/>
  </r>
  <r>
    <s v="FDO-25756-141"/>
    <x v="629"/>
    <x v="889"/>
    <s v="A-L-2.5"/>
    <n v="3"/>
    <x v="889"/>
    <s v=""/>
    <x v="1"/>
    <s v="Ara"/>
    <s v="L"/>
    <x v="2"/>
    <n v="29.784999999999997"/>
    <n v="89.35499999999999"/>
    <x v="4"/>
    <x v="1"/>
    <x v="0"/>
  </r>
  <r>
    <s v="HKN-31467-517"/>
    <x v="662"/>
    <x v="890"/>
    <s v="L-M-1"/>
    <n v="6"/>
    <x v="890"/>
    <s v="ckeaver1@ucoz.com"/>
    <x v="0"/>
    <s v="Lib"/>
    <s v="M"/>
    <x v="0"/>
    <n v="14.55"/>
    <n v="87.300000000000011"/>
    <x v="1"/>
    <x v="0"/>
    <x v="1"/>
  </r>
  <r>
    <s v="POF-29666-012"/>
    <x v="102"/>
    <x v="891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x v="892"/>
    <s v="A-D-0.2"/>
    <n v="3"/>
    <x v="892"/>
    <s v="ckingwellr3@squarespace.com"/>
    <x v="1"/>
    <s v="Ara"/>
    <s v="D"/>
    <x v="3"/>
    <n v="2.9849999999999999"/>
    <n v="8.9550000000000001"/>
    <x v="4"/>
    <x v="2"/>
    <x v="0"/>
  </r>
  <r>
    <s v="LTN-89139-350"/>
    <x v="679"/>
    <x v="893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x v="894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x v="890"/>
    <s v="A-L-0.5"/>
    <n v="3"/>
    <x v="890"/>
    <s v="ckeaver1@ucoz.com"/>
    <x v="0"/>
    <s v="Ara"/>
    <s v="L"/>
    <x v="1"/>
    <n v="7.77"/>
    <n v="23.31"/>
    <x v="4"/>
    <x v="1"/>
    <x v="1"/>
  </r>
  <r>
    <s v="NXF-15738-707"/>
    <x v="680"/>
    <x v="895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x v="896"/>
    <s v="E-D-2.5"/>
    <n v="6"/>
    <x v="896"/>
    <s v=""/>
    <x v="0"/>
    <s v="Exc"/>
    <s v="D"/>
    <x v="2"/>
    <n v="27.945"/>
    <n v="167.67000000000002"/>
    <x v="2"/>
    <x v="2"/>
    <x v="0"/>
  </r>
  <r>
    <s v="KUX-19632-830"/>
    <x v="160"/>
    <x v="897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x v="898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x v="899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x v="900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x v="901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x v="902"/>
    <s v="L-M-2.5"/>
    <n v="1"/>
    <x v="902"/>
    <s v="cayrere@symantec.com"/>
    <x v="0"/>
    <s v="Lib"/>
    <s v="M"/>
    <x v="2"/>
    <n v="33.464999999999996"/>
    <n v="33.464999999999996"/>
    <x v="1"/>
    <x v="0"/>
    <x v="1"/>
  </r>
  <r>
    <s v="SGA-30059-217"/>
    <x v="389"/>
    <x v="903"/>
    <s v="A-D-0.5"/>
    <n v="5"/>
    <x v="903"/>
    <s v="lkynetonrf@macromedia.com"/>
    <x v="2"/>
    <s v="Ara"/>
    <s v="D"/>
    <x v="1"/>
    <n v="5.97"/>
    <n v="29.849999999999998"/>
    <x v="4"/>
    <x v="2"/>
    <x v="0"/>
  </r>
  <r>
    <s v="GNL-98714-885"/>
    <x v="583"/>
    <x v="904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x v="905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x v="906"/>
    <s v="E-D-0.2"/>
    <n v="5"/>
    <x v="906"/>
    <s v=""/>
    <x v="0"/>
    <s v="Exc"/>
    <s v="D"/>
    <x v="3"/>
    <n v="3.645"/>
    <n v="18.225000000000001"/>
    <x v="3"/>
    <x v="2"/>
    <x v="1"/>
  </r>
  <r>
    <s v="DUV-12075-132"/>
    <x v="366"/>
    <x v="906"/>
    <s v="L-D-0.5"/>
    <n v="2"/>
    <x v="906"/>
    <s v=""/>
    <x v="0"/>
    <s v="Lib"/>
    <s v="D"/>
    <x v="1"/>
    <n v="7.77"/>
    <n v="15.54"/>
    <x v="3"/>
    <x v="2"/>
    <x v="1"/>
  </r>
  <r>
    <s v="KPO-24942-184"/>
    <x v="684"/>
    <x v="907"/>
    <s v="L-L-2.5"/>
    <n v="3"/>
    <x v="907"/>
    <s v=""/>
    <x v="1"/>
    <s v="Lib"/>
    <s v="L"/>
    <x v="2"/>
    <n v="36.454999999999998"/>
    <n v="109.36499999999999"/>
    <x v="1"/>
    <x v="1"/>
    <x v="1"/>
  </r>
  <r>
    <s v="SRJ-79353-838"/>
    <x v="506"/>
    <x v="908"/>
    <s v="A-L-1"/>
    <n v="6"/>
    <x v="908"/>
    <s v=""/>
    <x v="0"/>
    <s v="Ara"/>
    <s v="L"/>
    <x v="0"/>
    <n v="12.95"/>
    <n v="77.699999999999989"/>
    <x v="4"/>
    <x v="1"/>
    <x v="1"/>
  </r>
  <r>
    <s v="XBV-40336-071"/>
    <x v="685"/>
    <x v="909"/>
    <s v="A-D-0.2"/>
    <n v="3"/>
    <x v="909"/>
    <s v=""/>
    <x v="1"/>
    <s v="Ara"/>
    <s v="D"/>
    <x v="3"/>
    <n v="2.9849999999999999"/>
    <n v="8.9550000000000001"/>
    <x v="4"/>
    <x v="2"/>
    <x v="1"/>
  </r>
  <r>
    <s v="RLM-96511-467"/>
    <x v="191"/>
    <x v="910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x v="906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x v="906"/>
    <s v="A-M-0.5"/>
    <n v="4"/>
    <x v="906"/>
    <s v=""/>
    <x v="0"/>
    <s v="Ara"/>
    <s v="M"/>
    <x v="1"/>
    <n v="6.75"/>
    <n v="27"/>
    <x v="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752D9-0D9D-406A-8116-AC24D52658B8}" name="Total 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9">
  <location ref="A3:G48" firstHeaderRow="1" firstDataRow="2" firstDataCol="2"/>
  <pivotFields count="18">
    <pivotField compact="0" outline="0" showAll="0" defaultSubtotal="0"/>
    <pivotField compact="0" numFmtId="14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m="1"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>
      <items count="4">
        <item h="1"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axis="axisCol" compact="0" outline="0" showAll="0" defaultSubtotal="0">
      <items count="5">
        <item x="1"/>
        <item x="4"/>
        <item x="2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5">
    <i>
      <x/>
    </i>
    <i>
      <x v="1"/>
    </i>
    <i>
      <x v="2"/>
    </i>
    <i>
      <x v="3"/>
    </i>
    <i>
      <x v="4"/>
    </i>
  </colItems>
  <dataFields count="1">
    <dataField name="Sum of Sales" fld="12" baseField="16" baseItem="11" numFmtId="3"/>
  </dataFields>
  <formats count="1">
    <format dxfId="0">
      <pivotArea dataOnly="0" outline="0" fieldPosition="0">
        <references count="1">
          <reference field="13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42A7E-5D1B-41C7-B31B-46DE063E2E37}" name="Total 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5">
  <location ref="A3:B6" firstHeaderRow="1" firstDataRow="1" firstDataCol="1"/>
  <pivotFields count="18">
    <pivotField compact="0" outline="0" showAll="0" insertBlankRow="1" defaultSubtotal="0"/>
    <pivotField compact="0" numFmtId="14" outline="0" showAll="0" insertBlankRow="1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m="1"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axis="axisRow" compact="0" outline="0" showAll="0" insertBlankRow="1" sortType="ascending" defaultSubtotal="0">
      <items count="4">
        <item h="1" m="1" x="3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sertBlankRow="1" defaultSubtotal="0"/>
    <pivotField compact="0" outline="0" showAll="0" insertBlankRow="1" defaultSubtotal="0"/>
    <pivotField compact="0" numFmtId="165" outline="0" showAll="0" insertBlankRow="1" defaultSubtotal="0">
      <items count="4">
        <item h="1" x="3"/>
        <item x="1"/>
        <item x="0"/>
        <item x="2"/>
      </items>
    </pivotField>
    <pivotField compact="0" numFmtId="166" outline="0" showAll="0" insertBlankRow="1" defaultSubtotal="0"/>
    <pivotField dataField="1" compact="0" numFmtId="166" outline="0" showAll="0" insertBlankRow="1" defaultSubtotal="0"/>
    <pivotField compact="0" outline="0" showAll="0" insertBlankRow="1" defaultSubtotal="0"/>
    <pivotField compact="0" outline="0" showAll="0" insertBlankRow="1" defaultSubtotal="0">
      <items count="3">
        <item x="2"/>
        <item x="1"/>
        <item x="0"/>
      </items>
    </pivotField>
    <pivotField compact="0" outline="0" subtotalTop="0" showAll="0" insertBlankRow="1" defaultSubtotal="0">
      <items count="2">
        <item x="1"/>
        <item x="0"/>
      </items>
    </pivotField>
    <pivotField compact="0" outline="0" showAll="0" insertBlankRow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insertBlankRow="1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2"/>
    </i>
    <i>
      <x v="1"/>
    </i>
    <i>
      <x v="3"/>
    </i>
  </rowItems>
  <colItems count="1">
    <i/>
  </colItems>
  <dataFields count="1">
    <dataField name="Sum of Sales" fld="12" baseField="7" baseItem="2" numFmtId="168"/>
  </dataFields>
  <chartFormats count="1"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06FD8-25A1-4985-8ECC-240F2F31AFCE}" name="Total 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2">
  <location ref="A3:B8" firstHeaderRow="1" firstDataRow="1" firstDataCol="1"/>
  <pivotFields count="18">
    <pivotField compact="0" outline="0" showAll="0" insertBlankRow="1" defaultSubtotal="0"/>
    <pivotField compact="0" numFmtId="14" outline="0" showAll="0" insertBlankRow="1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m="1"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axis="axisRow" compact="0" outline="0" showAll="0" insertBlankRow="1" measureFilter="1" sortType="ascending" defaultSubtotal="0">
      <items count="911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sertBlankRow="1" defaultSubtotal="0"/>
    <pivotField compact="0" outline="0" showAll="0" insertBlankRow="1" sortType="ascending" defaultSubtotal="0">
      <items count="4">
        <item h="1" m="1" x="3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sertBlankRow="1" defaultSubtotal="0"/>
    <pivotField compact="0" outline="0" showAll="0" insertBlankRow="1" defaultSubtotal="0"/>
    <pivotField compact="0" numFmtId="165" outline="0" showAll="0" insertBlankRow="1" defaultSubtotal="0">
      <items count="4">
        <item h="1" x="3"/>
        <item x="1"/>
        <item x="0"/>
        <item x="2"/>
      </items>
    </pivotField>
    <pivotField compact="0" numFmtId="166" outline="0" showAll="0" insertBlankRow="1" defaultSubtotal="0"/>
    <pivotField dataField="1" compact="0" numFmtId="166" outline="0" showAll="0" insertBlankRow="1" defaultSubtotal="0"/>
    <pivotField compact="0" outline="0" showAll="0" insertBlankRow="1" defaultSubtotal="0"/>
    <pivotField compact="0" outline="0" showAll="0" insertBlankRow="1" defaultSubtotal="0">
      <items count="3">
        <item x="2"/>
        <item x="1"/>
        <item x="0"/>
      </items>
    </pivotField>
    <pivotField compact="0" outline="0" subtotalTop="0" showAll="0" insertBlankRow="1" defaultSubtotal="0">
      <items count="2">
        <item x="1"/>
        <item x="0"/>
      </items>
    </pivotField>
    <pivotField compact="0" outline="0" showAll="0" insertBlankRow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insertBlankRow="1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0"/>
    </i>
    <i>
      <x v="125"/>
    </i>
    <i>
      <x v="28"/>
    </i>
  </rowItems>
  <colItems count="1">
    <i/>
  </colItems>
  <dataFields count="1">
    <dataField name="Sum of Sales" fld="12" baseField="7" baseItem="2" numFmtId="168"/>
  </dataFields>
  <chartFormats count="3"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3CC9A5-5D3A-4AA8-87A8-C8320CC7E431}" name="coffee_orders_table" displayName="coffee_orders_table" ref="A1:P999" totalsRowShown="0" headerRowDxfId="14">
  <autoFilter ref="A1:P999" xr:uid="{C53CC9A5-5D3A-4AA8-87A8-C8320CC7E431}">
    <filterColumn colId="12">
      <filters>
        <filter val="$10.74"/>
        <filter val="$10.76"/>
        <filter val="$10.94"/>
        <filter val="$100.40"/>
        <filter val="$102.47"/>
        <filter val="$102.93"/>
        <filter val="$103.50"/>
        <filter val="$109.37"/>
        <filter val="$109.94"/>
        <filter val="$126.50"/>
        <filter val="$13.10"/>
        <filter val="$13.50"/>
        <filter val="$16.50"/>
        <filter val="$17.90"/>
        <filter val="$170.78"/>
        <filter val="$19.02"/>
        <filter val="$19.90"/>
        <filter val="$20.25"/>
        <filter val="$20.59"/>
        <filter val="$20.63"/>
        <filter val="$200.79"/>
        <filter val="$204.93"/>
        <filter val="$22.50"/>
        <filter val="$23.90"/>
        <filter val="$24.30"/>
        <filter val="$25.90"/>
        <filter val="$27.00"/>
        <filter val="$27.50"/>
        <filter val="$29.10"/>
        <filter val="$29.70"/>
        <filter val="$31.08"/>
        <filter val="$31.70"/>
        <filter val="$33.00"/>
        <filter val="$35.80"/>
        <filter val="$38.04"/>
        <filter val="$39.80"/>
        <filter val="$40.50"/>
        <filter val="$43.02"/>
        <filter val="$45.00"/>
        <filter val="$47.80"/>
        <filter val="$48.60"/>
        <filter val="$49.50"/>
        <filter val="$51.80"/>
        <filter val="$53.70"/>
        <filter val="$55.00"/>
        <filter val="$57.06"/>
        <filter val="$58.20"/>
        <filter val="$59.40"/>
        <filter val="$59.70"/>
        <filter val="$60.75"/>
        <filter val="$63.40"/>
        <filter val="$67.50"/>
        <filter val="$71.70"/>
        <filter val="$72.90"/>
        <filter val="$77.70"/>
        <filter val="$8.06"/>
        <filter val="$82.50"/>
        <filter val="$87.30"/>
        <filter val="$89.10"/>
        <filter val="$95.10"/>
      </filters>
    </filterColumn>
  </autoFilter>
  <tableColumns count="16">
    <tableColumn id="1" xr3:uid="{1F9D7BAB-37F4-4C59-AEC0-7FE9F5E1056D}" name="Order ID" dataDxfId="13"/>
    <tableColumn id="2" xr3:uid="{D09B432F-331F-4CBE-9C57-58EC86B7B3CD}" name="Order Date" dataDxfId="12"/>
    <tableColumn id="3" xr3:uid="{1405793D-8806-49FB-96E6-C09F601840D8}" name="Customer ID" dataDxfId="11"/>
    <tableColumn id="4" xr3:uid="{F787FFBA-DBED-4977-B8A4-5432D203BD79}" name="Product ID"/>
    <tableColumn id="5" xr3:uid="{D35E59F7-3E7F-47DE-A3BA-00B74F91AC76}" name="Quantity" dataDxfId="10"/>
    <tableColumn id="6" xr3:uid="{554DCE17-0B10-484C-A759-AD093079F5DB}" name="Customer Name" dataDxfId="9">
      <calculatedColumnFormula>_xlfn.XLOOKUP(C2,customers!$A$1:$A$1001,customers!$B$1:$B$1001,,0)</calculatedColumnFormula>
    </tableColumn>
    <tableColumn id="7" xr3:uid="{11CD5725-889C-432F-A4B4-C5CEFFD91CCC}" name="Email" dataDxfId="8">
      <calculatedColumnFormula>IF(_xlfn.XLOOKUP(C2,customers!$A$1:$A$1001,customers!$C$1:$C$1001,,0)=0,"",_xlfn.XLOOKUP(C2,customers!$A$1:$A$1001,customers!$C$1:$C$1001,,0))</calculatedColumnFormula>
    </tableColumn>
    <tableColumn id="8" xr3:uid="{8F50B446-92CD-4944-B673-0EC025B2BAE7}" name="Country" dataDxfId="7">
      <calculatedColumnFormula>_xlfn.XLOOKUP(orders!C2,customers!$A$1:$A$999,customers!$G$1:$G$999,,0)</calculatedColumnFormula>
    </tableColumn>
    <tableColumn id="9" xr3:uid="{4FF596DD-CC42-4502-ADEF-C81DDA54A6F6}" name="Coffee Type">
      <calculatedColumnFormula>INDEX(products!$A$1:$G$49,MATCH(orders!$D2,products!$A$1:$A$49,0),MATCH(orders!I$1,products!$A$1:$G$1,0))</calculatedColumnFormula>
    </tableColumn>
    <tableColumn id="10" xr3:uid="{379B4902-8C3C-406F-B3FB-257EB6283567}" name="Roast Type">
      <calculatedColumnFormula>INDEX(products!$A$1:$G$49,MATCH(orders!$D2,products!$A$1:$A$49,0),MATCH(orders!J$1,products!$A$1:$G$1,0))</calculatedColumnFormula>
    </tableColumn>
    <tableColumn id="11" xr3:uid="{7AED805D-CBD0-4D48-9138-55E3848362EA}" name="Size" dataDxfId="6">
      <calculatedColumnFormula>INDEX(products!$A$1:$G$49,MATCH(orders!$D2,products!$A$1:$A$49,0),MATCH(orders!K$1,products!$A$1:$G$1,0))</calculatedColumnFormula>
    </tableColumn>
    <tableColumn id="12" xr3:uid="{6A9F2C65-58E5-44FD-ADFA-738D1BA20F09}" name="Unit Price" dataDxfId="5">
      <calculatedColumnFormula>INDEX(products!$A$1:$G$49,MATCH(orders!$D2,products!$A$1:$A$49,0),MATCH(orders!L$1,products!$A$1:$G$1,0))</calculatedColumnFormula>
    </tableColumn>
    <tableColumn id="13" xr3:uid="{DD55659C-E09A-4226-8B55-BFBB30292E94}" name="Sales" dataDxfId="4">
      <calculatedColumnFormula>L2*E2</calculatedColumnFormula>
    </tableColumn>
    <tableColumn id="14" xr3:uid="{05ABB5E1-C4DA-42BF-BCB3-C8EF53B3EC26}" name="Coffee Type Name" dataDxfId="3">
      <calculatedColumnFormula>IF(I2="rob","Robusta",IF(I3="Exc","Excelsa",IF(I2="Ara","Arabica",IF(I3="Lib","Liberca",""))))</calculatedColumnFormula>
    </tableColumn>
    <tableColumn id="15" xr3:uid="{F1EC6195-28E9-405E-9BBE-74E7EE6A73E1}" name="Roast Type Name" dataDxfId="2">
      <calculatedColumnFormula>IF(J2="L","Light",IF(J2="M","Medium",IF(J2="D","Dark","")))</calculatedColumnFormula>
    </tableColumn>
    <tableColumn id="16" xr3:uid="{1678353C-65CA-43E2-8C02-D260B6B3FF6F}" name="Loyalty Card" dataDxfId="1">
      <calculatedColumnFormula>_xlfn.XLOOKUP(coffee_orders_table[[#This Row],[Customer ID]],customers!$A$1:$A$1001,customers!$I$1:$I$1001,,0)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2002"/>
  <sheetViews>
    <sheetView tabSelected="1" topLeftCell="F1" zoomScale="115" zoomScaleNormal="115" workbookViewId="0">
      <selection activeCell="H1000" sqref="H1000"/>
    </sheetView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26.5703125" customWidth="1"/>
    <col min="8" max="8" width="15.4257812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9.5703125" bestFit="1" customWidth="1"/>
    <col min="14" max="14" width="17.42578125" bestFit="1" customWidth="1"/>
    <col min="16" max="16" width="14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6200</v>
      </c>
      <c r="O1" s="2" t="s">
        <v>6199</v>
      </c>
      <c r="P1" s="2" t="s">
        <v>6188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6137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_xlfn.XLOOKUP(orders!C2,customers!$A$1:$A$999,customers!$G$1:$G$999,,0)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 t="shared" ref="M2:M65" si="0">L2*E2</f>
        <v>19.899999999999999</v>
      </c>
      <c r="N2" t="str">
        <f t="shared" ref="N2:N65" si="1">IF(I2="rob","Robusta",IF(I3="Exc","Excelsa",IF(I2="Ara","Arabica",IF(I3="Lib","Liberca",""))))</f>
        <v>Robusta</v>
      </c>
      <c r="O2" t="str">
        <f t="shared" ref="O2:O65" si="2">IF(J2="L","Light",IF(J2="M","Medium",IF(J2="D","Dark","")))</f>
        <v>Medium</v>
      </c>
      <c r="P2" t="str">
        <f>_xlfn.XLOOKUP(coffee_orders_table[[#This Row],[Customer ID]],customers!$A$1:$A$1001,customers!$I$1:$I$1001,,0)</f>
        <v>Yes</v>
      </c>
    </row>
    <row r="3" spans="1:16" hidden="1" x14ac:dyDescent="0.25">
      <c r="A3" s="2" t="s">
        <v>490</v>
      </c>
      <c r="B3" s="3">
        <v>43713</v>
      </c>
      <c r="C3" s="2" t="s">
        <v>491</v>
      </c>
      <c r="D3" t="s">
        <v>6138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_xlfn.XLOOKUP(orders!C3,customers!$A$1:$A$999,customers!$G$1:$G$999,,0)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si="0"/>
        <v>41.25</v>
      </c>
      <c r="N3" t="str">
        <f t="shared" si="1"/>
        <v/>
      </c>
      <c r="O3" t="str">
        <f t="shared" si="2"/>
        <v>Medium</v>
      </c>
      <c r="P3" t="str">
        <f>_xlfn.XLOOKUP(coffee_orders_table[[#This Row],[Customer ID]],customers!$A$1:$A$1001,customers!$I$1:$I$1001,,0)</f>
        <v>Yes</v>
      </c>
    </row>
    <row r="4" spans="1:16" hidden="1" x14ac:dyDescent="0.25">
      <c r="A4" s="2" t="s">
        <v>501</v>
      </c>
      <c r="B4" s="3">
        <v>44364</v>
      </c>
      <c r="C4" s="2" t="s">
        <v>502</v>
      </c>
      <c r="D4" t="s">
        <v>6139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_xlfn.XLOOKUP(orders!C4,customers!$A$1:$A$999,customers!$G$1:$G$999,,0)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Excelsa</v>
      </c>
      <c r="O4" t="str">
        <f t="shared" si="2"/>
        <v>Light</v>
      </c>
      <c r="P4" t="str">
        <f>_xlfn.XLOOKUP(coffee_orders_table[[#This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6140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_xlfn.XLOOKUP(orders!C5,customers!$A$1:$A$999,customers!$G$1:$G$999,,0)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/>
      </c>
      <c r="O5" t="str">
        <f t="shared" si="2"/>
        <v>Medium</v>
      </c>
      <c r="P5" t="str">
        <f>_xlfn.XLOOKUP(coffee_orders_table[[#This Row],[Customer ID]],customers!$A$1:$A$1001,customers!$I$1:$I$1001,,0)</f>
        <v>No</v>
      </c>
    </row>
    <row r="6" spans="1:16" hidden="1" x14ac:dyDescent="0.25">
      <c r="A6" s="2" t="s">
        <v>512</v>
      </c>
      <c r="B6" s="3">
        <v>44392</v>
      </c>
      <c r="C6" s="2" t="s">
        <v>513</v>
      </c>
      <c r="D6" t="s">
        <v>6141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_xlfn.XLOOKUP(orders!C6,customers!$A$1:$A$999,customers!$G$1:$G$999,,0)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_xlfn.XLOOKUP(coffee_orders_table[[#This Row],[Customer ID]],customers!$A$1:$A$1001,customers!$I$1:$I$1001,,0)</f>
        <v>No</v>
      </c>
    </row>
    <row r="7" spans="1:16" hidden="1" x14ac:dyDescent="0.25">
      <c r="A7" s="2" t="s">
        <v>519</v>
      </c>
      <c r="B7" s="3">
        <v>44412</v>
      </c>
      <c r="C7" s="2" t="s">
        <v>520</v>
      </c>
      <c r="D7" t="s">
        <v>6142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_xlfn.XLOOKUP(orders!C7,customers!$A$1:$A$999,customers!$G$1:$G$999,,0)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Excelsa</v>
      </c>
      <c r="O7" t="str">
        <f t="shared" si="2"/>
        <v>Dark</v>
      </c>
      <c r="P7" t="str">
        <f>_xlfn.XLOOKUP(coffee_orders_table[[#This Row],[Customer ID]],customers!$A$1:$A$1001,customers!$I$1:$I$1001,,0)</f>
        <v>No</v>
      </c>
    </row>
    <row r="8" spans="1:16" hidden="1" x14ac:dyDescent="0.25">
      <c r="A8" s="2" t="s">
        <v>524</v>
      </c>
      <c r="B8" s="3">
        <v>44582</v>
      </c>
      <c r="C8" s="2" t="s">
        <v>525</v>
      </c>
      <c r="D8" t="s">
        <v>6143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_xlfn.XLOOKUP(orders!C8,customers!$A$1:$A$999,customers!$G$1:$G$999,,0)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Liberca</v>
      </c>
      <c r="O8" t="str">
        <f t="shared" si="2"/>
        <v>Dark</v>
      </c>
      <c r="P8" t="str">
        <f>_xlfn.XLOOKUP(coffee_orders_table[[#This Row],[Customer ID]],customers!$A$1:$A$1001,customers!$I$1:$I$1001,,0)</f>
        <v>Yes</v>
      </c>
    </row>
    <row r="9" spans="1:16" hidden="1" x14ac:dyDescent="0.25">
      <c r="A9" s="2" t="s">
        <v>530</v>
      </c>
      <c r="B9" s="3">
        <v>44701</v>
      </c>
      <c r="C9" s="2" t="s">
        <v>531</v>
      </c>
      <c r="D9" t="s">
        <v>6144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_xlfn.XLOOKUP(orders!C9,customers!$A$1:$A$999,customers!$G$1:$G$999,,0)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/>
      </c>
      <c r="O9" t="str">
        <f t="shared" si="2"/>
        <v>Light</v>
      </c>
      <c r="P9" t="str">
        <f>_xlfn.XLOOKUP(coffee_orders_table[[#This Row],[Customer ID]],customers!$A$1:$A$1001,customers!$I$1:$I$1001,,0)</f>
        <v>Yes</v>
      </c>
    </row>
    <row r="10" spans="1:16" hidden="1" x14ac:dyDescent="0.25">
      <c r="A10" s="2" t="s">
        <v>535</v>
      </c>
      <c r="B10" s="3">
        <v>43467</v>
      </c>
      <c r="C10" s="2" t="s">
        <v>536</v>
      </c>
      <c r="D10" t="s">
        <v>6145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_xlfn.XLOOKUP(orders!C10,customers!$A$1:$A$999,customers!$G$1:$G$999,,0)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_xlfn.XLOOKUP(coffee_orders_table[[#This Row],[Customer ID]],customers!$A$1:$A$1001,customers!$I$1:$I$1001,,0)</f>
        <v>No</v>
      </c>
    </row>
    <row r="11" spans="1:16" hidden="1" x14ac:dyDescent="0.25">
      <c r="A11" s="2" t="s">
        <v>541</v>
      </c>
      <c r="B11" s="3">
        <v>43713</v>
      </c>
      <c r="C11" s="2" t="s">
        <v>542</v>
      </c>
      <c r="D11" t="s">
        <v>6145</v>
      </c>
      <c r="E11" s="2">
        <v>1</v>
      </c>
      <c r="F11" s="2" t="str">
        <f>_xlfn.XLOOKUP(C11,customers!$A$1:$A$1001,customers!$B$1:$B$1001,,0)</f>
        <v>Rodger Raven</v>
      </c>
      <c r="G11" s="2" t="str">
        <f>F5</f>
        <v>Christoffer O' Shea</v>
      </c>
      <c r="H11" s="2" t="str">
        <f>_xlfn.XLOOKUP(orders!C11,customers!$A$1:$A$999,customers!$G$1:$G$999,,0)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_xlfn.XLOOKUP(coffee_orders_table[[#This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6146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_xlfn.XLOOKUP(orders!C12,customers!$A$1:$A$999,customers!$G$1:$G$999,,0)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Excelsa</v>
      </c>
      <c r="O12" t="str">
        <f t="shared" si="2"/>
        <v>Dark</v>
      </c>
      <c r="P12" t="str">
        <f>_xlfn.XLOOKUP(coffee_orders_table[[#This Row],[Customer ID]],customers!$A$1:$A$1001,customers!$I$1:$I$1001,,0)</f>
        <v>No</v>
      </c>
    </row>
    <row r="13" spans="1:16" x14ac:dyDescent="0.25">
      <c r="A13" s="2" t="s">
        <v>553</v>
      </c>
      <c r="B13" s="8">
        <v>44132</v>
      </c>
      <c r="C13" s="2" t="s">
        <v>554</v>
      </c>
      <c r="D13" t="s">
        <v>6147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_xlfn.XLOOKUP(orders!C13,customers!$A$1:$A$999,customers!$G$1:$G$999,,0)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/>
      </c>
      <c r="O13" t="str">
        <f t="shared" si="2"/>
        <v>Light</v>
      </c>
      <c r="P13" t="str">
        <f>_xlfn.XLOOKUP(coffee_orders_table[[#This Row],[Customer ID]],customers!$A$1:$A$1001,customers!$I$1:$I$1001,,0)</f>
        <v>Yes</v>
      </c>
    </row>
    <row r="14" spans="1:16" hidden="1" x14ac:dyDescent="0.25">
      <c r="A14" s="2" t="s">
        <v>559</v>
      </c>
      <c r="B14" s="3">
        <v>44744</v>
      </c>
      <c r="C14" s="2" t="s">
        <v>560</v>
      </c>
      <c r="D14" t="s">
        <v>6137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_xlfn.XLOOKUP(orders!C14,customers!$A$1:$A$999,customers!$G$1:$G$999,,0)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_xlfn.XLOOKUP(coffee_orders_table[[#This Row],[Customer ID]],customers!$A$1:$A$1001,customers!$I$1:$I$1001,,0)</f>
        <v>No</v>
      </c>
    </row>
    <row r="15" spans="1:16" hidden="1" x14ac:dyDescent="0.25">
      <c r="A15" s="2" t="s">
        <v>565</v>
      </c>
      <c r="B15" s="8">
        <v>43973</v>
      </c>
      <c r="C15" s="2" t="s">
        <v>566</v>
      </c>
      <c r="D15" t="s">
        <v>6148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_xlfn.XLOOKUP(orders!C15,customers!$A$1:$A$999,customers!$G$1:$G$999,,0)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_xlfn.XLOOKUP(coffee_orders_table[[#This Row],[Customer ID]],customers!$A$1:$A$1001,customers!$I$1:$I$1001,,0)</f>
        <v>No</v>
      </c>
    </row>
    <row r="16" spans="1:16" hidden="1" x14ac:dyDescent="0.25">
      <c r="A16" s="2" t="s">
        <v>570</v>
      </c>
      <c r="B16" s="3">
        <v>44656</v>
      </c>
      <c r="C16" s="2" t="s">
        <v>571</v>
      </c>
      <c r="D16" t="s">
        <v>6149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_xlfn.XLOOKUP(orders!C16,customers!$A$1:$A$999,customers!$G$1:$G$999,,0)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/>
      </c>
      <c r="O16" t="str">
        <f t="shared" si="2"/>
        <v>Dark</v>
      </c>
      <c r="P16" t="str">
        <f>_xlfn.XLOOKUP(coffee_orders_table[[#This Row],[Customer ID]],customers!$A$1:$A$1001,customers!$I$1:$I$1001,,0)</f>
        <v>Yes</v>
      </c>
    </row>
    <row r="17" spans="1:16" hidden="1" x14ac:dyDescent="0.25">
      <c r="A17" s="2" t="s">
        <v>576</v>
      </c>
      <c r="B17" s="3">
        <v>44719</v>
      </c>
      <c r="C17" s="2" t="s">
        <v>577</v>
      </c>
      <c r="D17" t="s">
        <v>6150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_xlfn.XLOOKUP(orders!C17,customers!$A$1:$A$999,customers!$G$1:$G$999,,0)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_xlfn.XLOOKUP(coffee_orders_table[[#This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6151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_xlfn.XLOOKUP(orders!C18,customers!$A$1:$A$999,customers!$G$1:$G$999,,0)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_xlfn.XLOOKUP(coffee_orders_table[[#This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6139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_xlfn.XLOOKUP(orders!C19,customers!$A$1:$A$999,customers!$G$1:$G$999,,0)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_xlfn.XLOOKUP(coffee_orders_table[[#This Row],[Customer ID]],customers!$A$1:$A$1001,customers!$I$1:$I$1001,,0)</f>
        <v>No</v>
      </c>
    </row>
    <row r="20" spans="1:16" hidden="1" x14ac:dyDescent="0.25">
      <c r="A20" s="2" t="s">
        <v>593</v>
      </c>
      <c r="B20" s="3">
        <v>43629</v>
      </c>
      <c r="C20" s="2" t="s">
        <v>594</v>
      </c>
      <c r="D20" t="s">
        <v>6148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_xlfn.XLOOKUP(orders!C20,customers!$A$1:$A$999,customers!$G$1:$G$999,,0)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_xlfn.XLOOKUP(coffee_orders_table[[#This Row],[Customer ID]],customers!$A$1:$A$1001,customers!$I$1:$I$1001,,0)</f>
        <v>Yes</v>
      </c>
    </row>
    <row r="21" spans="1:16" hidden="1" x14ac:dyDescent="0.25">
      <c r="A21" s="2" t="s">
        <v>598</v>
      </c>
      <c r="B21" s="8">
        <v>44169</v>
      </c>
      <c r="C21" s="2" t="s">
        <v>599</v>
      </c>
      <c r="D21" t="s">
        <v>6151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_xlfn.XLOOKUP(orders!C21,customers!$A$1:$A$999,customers!$G$1:$G$999,,0)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Excelsa</v>
      </c>
      <c r="O21" t="str">
        <f t="shared" si="2"/>
        <v>Medium</v>
      </c>
      <c r="P21" t="str">
        <f>_xlfn.XLOOKUP(coffee_orders_table[[#This Row],[Customer ID]],customers!$A$1:$A$1001,customers!$I$1:$I$1001,,0)</f>
        <v>Yes</v>
      </c>
    </row>
    <row r="22" spans="1:16" hidden="1" x14ac:dyDescent="0.25">
      <c r="A22" s="2" t="s">
        <v>598</v>
      </c>
      <c r="B22" s="8">
        <v>44169</v>
      </c>
      <c r="C22" s="2" t="s">
        <v>599</v>
      </c>
      <c r="D22" t="s">
        <v>6152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_xlfn.XLOOKUP(orders!C22,customers!$A$1:$A$999,customers!$G$1:$G$999,,0)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/>
      </c>
      <c r="O22" t="str">
        <f t="shared" si="2"/>
        <v>Dark</v>
      </c>
      <c r="P22" t="str">
        <f>_xlfn.XLOOKUP(coffee_orders_table[[#This Row],[Customer ID]],customers!$A$1:$A$1001,customers!$I$1:$I$1001,,0)</f>
        <v>Yes</v>
      </c>
    </row>
    <row r="23" spans="1:16" hidden="1" x14ac:dyDescent="0.25">
      <c r="A23" s="2" t="s">
        <v>608</v>
      </c>
      <c r="B23" s="8">
        <v>44169</v>
      </c>
      <c r="C23" s="2" t="s">
        <v>609</v>
      </c>
      <c r="D23" t="s">
        <v>6153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_xlfn.XLOOKUP(orders!C23,customers!$A$1:$A$999,customers!$G$1:$G$999,,0)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_xlfn.XLOOKUP(coffee_orders_table[[#This Row],[Customer ID]],customers!$A$1:$A$1001,customers!$I$1:$I$1001,,0)</f>
        <v>No</v>
      </c>
    </row>
    <row r="24" spans="1:16" hidden="1" x14ac:dyDescent="0.25">
      <c r="A24" s="2" t="s">
        <v>614</v>
      </c>
      <c r="B24" s="3">
        <v>44218</v>
      </c>
      <c r="C24" s="2" t="s">
        <v>615</v>
      </c>
      <c r="D24" t="s">
        <v>6150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_xlfn.XLOOKUP(orders!C24,customers!$A$1:$A$999,customers!$G$1:$G$999,,0)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_xlfn.XLOOKUP(coffee_orders_table[[#This Row],[Customer ID]],customers!$A$1:$A$1001,customers!$I$1:$I$1001,,0)</f>
        <v>Yes</v>
      </c>
    </row>
    <row r="25" spans="1:16" hidden="1" x14ac:dyDescent="0.25">
      <c r="A25" s="2" t="s">
        <v>620</v>
      </c>
      <c r="B25" s="3">
        <v>44603</v>
      </c>
      <c r="C25" s="2" t="s">
        <v>621</v>
      </c>
      <c r="D25" t="s">
        <v>6153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_xlfn.XLOOKUP(orders!C25,customers!$A$1:$A$999,customers!$G$1:$G$999,,0)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_xlfn.XLOOKUP(coffee_orders_table[[#This Row],[Customer ID]],customers!$A$1:$A$1001,customers!$I$1:$I$1001,,0)</f>
        <v>Yes</v>
      </c>
    </row>
    <row r="26" spans="1:16" hidden="1" x14ac:dyDescent="0.25">
      <c r="A26" s="2" t="s">
        <v>626</v>
      </c>
      <c r="B26" s="3">
        <v>44454</v>
      </c>
      <c r="C26" s="2" t="s">
        <v>627</v>
      </c>
      <c r="D26" t="s">
        <v>6154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_xlfn.XLOOKUP(orders!C26,customers!$A$1:$A$999,customers!$G$1:$G$999,,0)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Excelsa</v>
      </c>
      <c r="O26" t="str">
        <f t="shared" si="2"/>
        <v>Medium</v>
      </c>
      <c r="P26" t="str">
        <f>_xlfn.XLOOKUP(coffee_orders_table[[#This Row],[Customer ID]],customers!$A$1:$A$1001,customers!$I$1:$I$1001,,0)</f>
        <v>No</v>
      </c>
    </row>
    <row r="27" spans="1:16" hidden="1" x14ac:dyDescent="0.25">
      <c r="A27" s="2" t="s">
        <v>632</v>
      </c>
      <c r="B27" s="8">
        <v>44128</v>
      </c>
      <c r="C27" s="2" t="s">
        <v>633</v>
      </c>
      <c r="D27" t="s">
        <v>6155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_xlfn.XLOOKUP(orders!C27,customers!$A$1:$A$999,customers!$G$1:$G$999,,0)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/>
      </c>
      <c r="O27" t="str">
        <f t="shared" si="2"/>
        <v>Medium</v>
      </c>
      <c r="P27" t="str">
        <f>_xlfn.XLOOKUP(coffee_orders_table[[#This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6156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_xlfn.XLOOKUP(orders!C28,customers!$A$1:$A$999,customers!$G$1:$G$999,,0)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_xlfn.XLOOKUP(coffee_orders_table[[#This Row],[Customer ID]],customers!$A$1:$A$1001,customers!$I$1:$I$1001,,0)</f>
        <v>Yes</v>
      </c>
    </row>
    <row r="29" spans="1:16" hidden="1" x14ac:dyDescent="0.25">
      <c r="A29" s="2" t="s">
        <v>643</v>
      </c>
      <c r="B29" s="3">
        <v>43746</v>
      </c>
      <c r="C29" s="2" t="s">
        <v>644</v>
      </c>
      <c r="D29" t="s">
        <v>6151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_xlfn.XLOOKUP(orders!C29,customers!$A$1:$A$999,customers!$G$1:$G$999,,0)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_xlfn.XLOOKUP(coffee_orders_table[[#This Row],[Customer ID]],customers!$A$1:$A$1001,customers!$I$1:$I$1001,,0)</f>
        <v>No</v>
      </c>
    </row>
    <row r="30" spans="1:16" hidden="1" x14ac:dyDescent="0.25">
      <c r="A30" s="2" t="s">
        <v>649</v>
      </c>
      <c r="B30" s="3">
        <v>44775</v>
      </c>
      <c r="C30" s="2" t="s">
        <v>650</v>
      </c>
      <c r="D30" t="s">
        <v>6157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_xlfn.XLOOKUP(orders!C30,customers!$A$1:$A$999,customers!$G$1:$G$999,,0)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_xlfn.XLOOKUP(coffee_orders_table[[#This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6146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_xlfn.XLOOKUP(orders!C31,customers!$A$1:$A$999,customers!$G$1:$G$999,,0)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_xlfn.XLOOKUP(coffee_orders_table[[#This Row],[Customer ID]],customers!$A$1:$A$1001,customers!$I$1:$I$1001,,0)</f>
        <v>Yes</v>
      </c>
    </row>
    <row r="32" spans="1:16" hidden="1" x14ac:dyDescent="0.25">
      <c r="A32" s="2" t="s">
        <v>661</v>
      </c>
      <c r="B32" s="3">
        <v>44464</v>
      </c>
      <c r="C32" s="2" t="s">
        <v>662</v>
      </c>
      <c r="D32" t="s">
        <v>6158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_xlfn.XLOOKUP(orders!C32,customers!$A$1:$A$999,customers!$G$1:$G$999,,0)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/>
      </c>
      <c r="O32" t="str">
        <f t="shared" si="2"/>
        <v>Medium</v>
      </c>
      <c r="P32" t="str">
        <f>_xlfn.XLOOKUP(coffee_orders_table[[#This Row],[Customer ID]],customers!$A$1:$A$1001,customers!$I$1:$I$1001,,0)</f>
        <v>No</v>
      </c>
    </row>
    <row r="33" spans="1:16" hidden="1" x14ac:dyDescent="0.25">
      <c r="A33" s="2" t="s">
        <v>661</v>
      </c>
      <c r="B33" s="3">
        <v>44464</v>
      </c>
      <c r="C33" s="2" t="s">
        <v>662</v>
      </c>
      <c r="D33" t="s">
        <v>6157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_xlfn.XLOOKUP(orders!C33,customers!$A$1:$A$999,customers!$G$1:$G$999,,0)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_xlfn.XLOOKUP(coffee_orders_table[[#This Row],[Customer ID]],customers!$A$1:$A$1001,customers!$I$1:$I$1001,,0)</f>
        <v>No</v>
      </c>
    </row>
    <row r="34" spans="1:16" hidden="1" x14ac:dyDescent="0.25">
      <c r="A34" s="2" t="s">
        <v>661</v>
      </c>
      <c r="B34" s="3">
        <v>44464</v>
      </c>
      <c r="C34" s="2" t="s">
        <v>662</v>
      </c>
      <c r="D34" t="s">
        <v>6159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_xlfn.XLOOKUP(orders!C34,customers!$A$1:$A$999,customers!$G$1:$G$999,,0)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Liberca</v>
      </c>
      <c r="O34" t="str">
        <f t="shared" si="2"/>
        <v>Medium</v>
      </c>
      <c r="P34" t="str">
        <f>_xlfn.XLOOKUP(coffee_orders_table[[#This Row],[Customer ID]],customers!$A$1:$A$1001,customers!$I$1:$I$1001,,0)</f>
        <v>No</v>
      </c>
    </row>
    <row r="35" spans="1:16" hidden="1" x14ac:dyDescent="0.25">
      <c r="A35" s="2" t="s">
        <v>676</v>
      </c>
      <c r="B35" s="3">
        <v>44394</v>
      </c>
      <c r="C35" s="2" t="s">
        <v>677</v>
      </c>
      <c r="D35" t="s">
        <v>6144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_xlfn.XLOOKUP(orders!C35,customers!$A$1:$A$999,customers!$G$1:$G$999,,0)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Liberca</v>
      </c>
      <c r="O35" t="str">
        <f t="shared" si="2"/>
        <v>Light</v>
      </c>
      <c r="P35" t="str">
        <f>_xlfn.XLOOKUP(coffee_orders_table[[#This Row],[Customer ID]],customers!$A$1:$A$1001,customers!$I$1:$I$1001,,0)</f>
        <v>No</v>
      </c>
    </row>
    <row r="36" spans="1:16" x14ac:dyDescent="0.25">
      <c r="A36" s="2" t="s">
        <v>681</v>
      </c>
      <c r="B36" s="8">
        <v>44011</v>
      </c>
      <c r="C36" s="2" t="s">
        <v>682</v>
      </c>
      <c r="D36" t="s">
        <v>6160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_xlfn.XLOOKUP(orders!C36,customers!$A$1:$A$999,customers!$G$1:$G$999,,0)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/>
      </c>
      <c r="O36" t="str">
        <f t="shared" si="2"/>
        <v>Light</v>
      </c>
      <c r="P36" t="str">
        <f>_xlfn.XLOOKUP(coffee_orders_table[[#This Row],[Customer ID]],customers!$A$1:$A$1001,customers!$I$1:$I$1001,,0)</f>
        <v>Yes</v>
      </c>
    </row>
    <row r="37" spans="1:16" hidden="1" x14ac:dyDescent="0.25">
      <c r="A37" s="2" t="s">
        <v>687</v>
      </c>
      <c r="B37" s="3">
        <v>44348</v>
      </c>
      <c r="C37" s="2" t="s">
        <v>688</v>
      </c>
      <c r="D37" t="s">
        <v>6157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_xlfn.XLOOKUP(orders!C37,customers!$A$1:$A$999,customers!$G$1:$G$999,,0)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_xlfn.XLOOKUP(coffee_orders_table[[#This Row],[Customer ID]],customers!$A$1:$A$1001,customers!$I$1:$I$1001,,0)</f>
        <v>No</v>
      </c>
    </row>
    <row r="38" spans="1:16" hidden="1" x14ac:dyDescent="0.25">
      <c r="A38" s="2" t="s">
        <v>693</v>
      </c>
      <c r="B38" s="3">
        <v>44233</v>
      </c>
      <c r="C38" s="2" t="s">
        <v>694</v>
      </c>
      <c r="D38" t="s">
        <v>6158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_xlfn.XLOOKUP(orders!C38,customers!$A$1:$A$999,customers!$G$1:$G$999,,0)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Liberca</v>
      </c>
      <c r="O38" t="str">
        <f t="shared" si="2"/>
        <v>Medium</v>
      </c>
      <c r="P38" t="str">
        <f>_xlfn.XLOOKUP(coffee_orders_table[[#This Row],[Customer ID]],customers!$A$1:$A$1001,customers!$I$1:$I$1001,,0)</f>
        <v>No</v>
      </c>
    </row>
    <row r="39" spans="1:16" hidden="1" x14ac:dyDescent="0.25">
      <c r="A39" s="2" t="s">
        <v>699</v>
      </c>
      <c r="B39" s="3">
        <v>43580</v>
      </c>
      <c r="C39" s="2" t="s">
        <v>700</v>
      </c>
      <c r="D39" t="s">
        <v>6160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_xlfn.XLOOKUP(orders!C39,customers!$A$1:$A$999,customers!$G$1:$G$999,,0)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/>
      </c>
      <c r="O39" t="str">
        <f t="shared" si="2"/>
        <v>Light</v>
      </c>
      <c r="P39" t="str">
        <f>_xlfn.XLOOKUP(coffee_orders_table[[#This Row],[Customer ID]],customers!$A$1:$A$1001,customers!$I$1:$I$1001,,0)</f>
        <v>No</v>
      </c>
    </row>
    <row r="40" spans="1:16" hidden="1" x14ac:dyDescent="0.25">
      <c r="A40" s="2" t="s">
        <v>705</v>
      </c>
      <c r="B40" s="8">
        <v>43946</v>
      </c>
      <c r="C40" s="2" t="s">
        <v>706</v>
      </c>
      <c r="D40" t="s">
        <v>6150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_xlfn.XLOOKUP(orders!C40,customers!$A$1:$A$999,customers!$G$1:$G$999,,0)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_xlfn.XLOOKUP(coffee_orders_table[[#This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6137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_xlfn.XLOOKUP(orders!C41,customers!$A$1:$A$999,customers!$G$1:$G$999,,0)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_xlfn.XLOOKUP(coffee_orders_table[[#This Row],[Customer ID]],customers!$A$1:$A$1001,customers!$I$1:$I$1001,,0)</f>
        <v>Yes</v>
      </c>
    </row>
    <row r="42" spans="1:16" hidden="1" x14ac:dyDescent="0.25">
      <c r="A42" s="2" t="s">
        <v>715</v>
      </c>
      <c r="B42" s="3">
        <v>44305</v>
      </c>
      <c r="C42" s="2" t="s">
        <v>716</v>
      </c>
      <c r="D42" t="s">
        <v>6161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_xlfn.XLOOKUP(orders!C42,customers!$A$1:$A$999,customers!$G$1:$G$999,,0)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Excelsa</v>
      </c>
      <c r="O42" t="str">
        <f t="shared" si="2"/>
        <v>Medium</v>
      </c>
      <c r="P42" t="str">
        <f>_xlfn.XLOOKUP(coffee_orders_table[[#This Row],[Customer ID]],customers!$A$1:$A$1001,customers!$I$1:$I$1001,,0)</f>
        <v>No</v>
      </c>
    </row>
    <row r="43" spans="1:16" hidden="1" x14ac:dyDescent="0.25">
      <c r="A43" s="2" t="s">
        <v>720</v>
      </c>
      <c r="B43" s="3">
        <v>44749</v>
      </c>
      <c r="C43" s="2" t="s">
        <v>721</v>
      </c>
      <c r="D43" t="s">
        <v>6152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_xlfn.XLOOKUP(orders!C43,customers!$A$1:$A$999,customers!$G$1:$G$999,,0)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/>
      </c>
      <c r="O43" t="str">
        <f t="shared" si="2"/>
        <v>Dark</v>
      </c>
      <c r="P43" t="str">
        <f>_xlfn.XLOOKUP(coffee_orders_table[[#This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6162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_xlfn.XLOOKUP(orders!C44,customers!$A$1:$A$999,customers!$G$1:$G$999,,0)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_xlfn.XLOOKUP(coffee_orders_table[[#This Row],[Customer ID]],customers!$A$1:$A$1001,customers!$I$1:$I$1001,,0)</f>
        <v>Yes</v>
      </c>
    </row>
    <row r="45" spans="1:16" hidden="1" x14ac:dyDescent="0.25">
      <c r="A45" s="2" t="s">
        <v>733</v>
      </c>
      <c r="B45" s="3">
        <v>44473</v>
      </c>
      <c r="C45" s="2" t="s">
        <v>734</v>
      </c>
      <c r="D45" t="s">
        <v>6163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_xlfn.XLOOKUP(orders!C45,customers!$A$1:$A$999,customers!$G$1:$G$999,,0)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Excelsa</v>
      </c>
      <c r="O45" t="str">
        <f t="shared" si="2"/>
        <v>Light</v>
      </c>
      <c r="P45" t="str">
        <f>_xlfn.XLOOKUP(coffee_orders_table[[#This Row],[Customer ID]],customers!$A$1:$A$1001,customers!$I$1:$I$1001,,0)</f>
        <v>No</v>
      </c>
    </row>
    <row r="46" spans="1:16" x14ac:dyDescent="0.25">
      <c r="A46" s="2" t="s">
        <v>738</v>
      </c>
      <c r="B46" s="8">
        <v>43932</v>
      </c>
      <c r="C46" s="2" t="s">
        <v>739</v>
      </c>
      <c r="D46" t="s">
        <v>6138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_xlfn.XLOOKUP(orders!C46,customers!$A$1:$A$999,customers!$G$1:$G$999,,0)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Liberca</v>
      </c>
      <c r="O46" t="str">
        <f t="shared" si="2"/>
        <v>Medium</v>
      </c>
      <c r="P46" t="str">
        <f>_xlfn.XLOOKUP(coffee_orders_table[[#This Row],[Customer ID]],customers!$A$1:$A$1001,customers!$I$1:$I$1001,,0)</f>
        <v>Yes</v>
      </c>
    </row>
    <row r="47" spans="1:16" hidden="1" x14ac:dyDescent="0.25">
      <c r="A47" s="2" t="s">
        <v>744</v>
      </c>
      <c r="B47" s="3">
        <v>44592</v>
      </c>
      <c r="C47" s="2" t="s">
        <v>745</v>
      </c>
      <c r="D47" t="s">
        <v>6164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_xlfn.XLOOKUP(orders!C47,customers!$A$1:$A$999,customers!$G$1:$G$999,,0)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Excelsa</v>
      </c>
      <c r="O47" t="str">
        <f t="shared" si="2"/>
        <v>Dark</v>
      </c>
      <c r="P47" t="str">
        <f>_xlfn.XLOOKUP(coffee_orders_table[[#This Row],[Customer ID]],customers!$A$1:$A$1001,customers!$I$1:$I$1001,,0)</f>
        <v>No</v>
      </c>
    </row>
    <row r="48" spans="1:16" hidden="1" x14ac:dyDescent="0.25">
      <c r="A48" s="2" t="s">
        <v>750</v>
      </c>
      <c r="B48" s="3">
        <v>43776</v>
      </c>
      <c r="C48" s="2" t="s">
        <v>751</v>
      </c>
      <c r="D48" t="s">
        <v>6165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_xlfn.XLOOKUP(orders!C48,customers!$A$1:$A$999,customers!$G$1:$G$999,,0)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/>
      </c>
      <c r="O48" t="str">
        <f t="shared" si="2"/>
        <v>Medium</v>
      </c>
      <c r="P48" t="str">
        <f>_xlfn.XLOOKUP(coffee_orders_table[[#This Row],[Customer ID]],customers!$A$1:$A$1001,customers!$I$1:$I$1001,,0)</f>
        <v>Yes</v>
      </c>
    </row>
    <row r="49" spans="1:16" hidden="1" x14ac:dyDescent="0.25">
      <c r="A49" s="2" t="s">
        <v>755</v>
      </c>
      <c r="B49" s="3">
        <v>43644</v>
      </c>
      <c r="C49" s="2" t="s">
        <v>756</v>
      </c>
      <c r="D49" t="s">
        <v>6166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_xlfn.XLOOKUP(orders!C49,customers!$A$1:$A$999,customers!$G$1:$G$999,,0)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_xlfn.XLOOKUP(coffee_orders_table[[#This Row],[Customer ID]],customers!$A$1:$A$1001,customers!$I$1:$I$1001,,0)</f>
        <v>Yes</v>
      </c>
    </row>
    <row r="50" spans="1:16" hidden="1" x14ac:dyDescent="0.25">
      <c r="A50" s="2" t="s">
        <v>761</v>
      </c>
      <c r="B50" s="8">
        <v>44085</v>
      </c>
      <c r="C50" s="2" t="s">
        <v>762</v>
      </c>
      <c r="D50" t="s">
        <v>6167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_xlfn.XLOOKUP(orders!C50,customers!$A$1:$A$999,customers!$G$1:$G$999,,0)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_xlfn.XLOOKUP(coffee_orders_table[[#This Row],[Customer ID]],customers!$A$1:$A$1001,customers!$I$1:$I$1001,,0)</f>
        <v>No</v>
      </c>
    </row>
    <row r="51" spans="1:16" hidden="1" x14ac:dyDescent="0.25">
      <c r="A51" s="2" t="s">
        <v>766</v>
      </c>
      <c r="B51" s="3">
        <v>44790</v>
      </c>
      <c r="C51" s="2" t="s">
        <v>767</v>
      </c>
      <c r="D51" t="s">
        <v>6139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_xlfn.XLOOKUP(orders!C51,customers!$A$1:$A$999,customers!$G$1:$G$999,,0)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_xlfn.XLOOKUP(coffee_orders_table[[#This Row],[Customer ID]],customers!$A$1:$A$1001,customers!$I$1:$I$1001,,0)</f>
        <v>No</v>
      </c>
    </row>
    <row r="52" spans="1:16" hidden="1" x14ac:dyDescent="0.25">
      <c r="A52" s="2" t="s">
        <v>772</v>
      </c>
      <c r="B52" s="3">
        <v>44792</v>
      </c>
      <c r="C52" s="2" t="s">
        <v>773</v>
      </c>
      <c r="D52" t="s">
        <v>6168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_xlfn.XLOOKUP(orders!C52,customers!$A$1:$A$999,customers!$G$1:$G$999,,0)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Liberca</v>
      </c>
      <c r="O52" t="str">
        <f t="shared" si="2"/>
        <v>Dark</v>
      </c>
      <c r="P52" t="str">
        <f>_xlfn.XLOOKUP(coffee_orders_table[[#This Row],[Customer ID]],customers!$A$1:$A$1001,customers!$I$1:$I$1001,,0)</f>
        <v>No</v>
      </c>
    </row>
    <row r="53" spans="1:16" hidden="1" x14ac:dyDescent="0.25">
      <c r="A53" s="2" t="s">
        <v>778</v>
      </c>
      <c r="B53" s="3">
        <v>43600</v>
      </c>
      <c r="C53" s="2" t="s">
        <v>779</v>
      </c>
      <c r="D53" t="s">
        <v>6163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_xlfn.XLOOKUP(orders!C53,customers!$A$1:$A$999,customers!$G$1:$G$999,,0)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/>
      </c>
      <c r="O53" t="str">
        <f t="shared" si="2"/>
        <v>Light</v>
      </c>
      <c r="P53" t="str">
        <f>_xlfn.XLOOKUP(coffee_orders_table[[#This Row],[Customer ID]],customers!$A$1:$A$1001,customers!$I$1:$I$1001,,0)</f>
        <v>Yes</v>
      </c>
    </row>
    <row r="54" spans="1:16" hidden="1" x14ac:dyDescent="0.25">
      <c r="A54" s="2" t="s">
        <v>784</v>
      </c>
      <c r="B54" s="3">
        <v>43719</v>
      </c>
      <c r="C54" s="2" t="s">
        <v>785</v>
      </c>
      <c r="D54" t="s">
        <v>6145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_xlfn.XLOOKUP(orders!C54,customers!$A$1:$A$999,customers!$G$1:$G$999,,0)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_xlfn.XLOOKUP(coffee_orders_table[[#This Row],[Customer ID]],customers!$A$1:$A$1001,customers!$I$1:$I$1001,,0)</f>
        <v>No</v>
      </c>
    </row>
    <row r="55" spans="1:16" hidden="1" x14ac:dyDescent="0.25">
      <c r="A55" s="2" t="s">
        <v>784</v>
      </c>
      <c r="B55" s="3">
        <v>43719</v>
      </c>
      <c r="C55" s="2" t="s">
        <v>785</v>
      </c>
      <c r="D55" t="s">
        <v>6163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_xlfn.XLOOKUP(orders!C55,customers!$A$1:$A$999,customers!$G$1:$G$999,,0)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Liberca</v>
      </c>
      <c r="O55" t="str">
        <f t="shared" si="2"/>
        <v>Light</v>
      </c>
      <c r="P55" t="str">
        <f>_xlfn.XLOOKUP(coffee_orders_table[[#This Row],[Customer ID]],customers!$A$1:$A$1001,customers!$I$1:$I$1001,,0)</f>
        <v>No</v>
      </c>
    </row>
    <row r="56" spans="1:16" hidden="1" x14ac:dyDescent="0.25">
      <c r="A56" s="2" t="s">
        <v>794</v>
      </c>
      <c r="B56" s="3">
        <v>44271</v>
      </c>
      <c r="C56" s="2" t="s">
        <v>795</v>
      </c>
      <c r="D56" t="s">
        <v>6161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_xlfn.XLOOKUP(orders!C56,customers!$A$1:$A$999,customers!$G$1:$G$999,,0)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Liberca</v>
      </c>
      <c r="O56" t="str">
        <f t="shared" si="2"/>
        <v>Medium</v>
      </c>
      <c r="P56" t="str">
        <f>_xlfn.XLOOKUP(coffee_orders_table[[#This Row],[Customer ID]],customers!$A$1:$A$1001,customers!$I$1:$I$1001,,0)</f>
        <v>No</v>
      </c>
    </row>
    <row r="57" spans="1:16" hidden="1" x14ac:dyDescent="0.25">
      <c r="A57" s="2" t="s">
        <v>800</v>
      </c>
      <c r="B57" s="8">
        <v>44168</v>
      </c>
      <c r="C57" s="2" t="s">
        <v>801</v>
      </c>
      <c r="D57" t="s">
        <v>6169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_xlfn.XLOOKUP(orders!C57,customers!$A$1:$A$999,customers!$G$1:$G$999,,0)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Excelsa</v>
      </c>
      <c r="O57" t="str">
        <f t="shared" si="2"/>
        <v>Light</v>
      </c>
      <c r="P57" t="str">
        <f>_xlfn.XLOOKUP(coffee_orders_table[[#This Row],[Customer ID]],customers!$A$1:$A$1001,customers!$I$1:$I$1001,,0)</f>
        <v>No</v>
      </c>
    </row>
    <row r="58" spans="1:16" x14ac:dyDescent="0.25">
      <c r="A58" s="2" t="s">
        <v>805</v>
      </c>
      <c r="B58" s="8">
        <v>43857</v>
      </c>
      <c r="C58" s="2" t="s">
        <v>806</v>
      </c>
      <c r="D58" t="s">
        <v>6152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_xlfn.XLOOKUP(orders!C58,customers!$A$1:$A$999,customers!$G$1:$G$999,,0)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_xlfn.XLOOKUP(coffee_orders_table[[#This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6170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_xlfn.XLOOKUP(orders!C59,customers!$A$1:$A$999,customers!$G$1:$G$999,,0)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Liberca</v>
      </c>
      <c r="O59" t="str">
        <f t="shared" si="2"/>
        <v>Light</v>
      </c>
      <c r="P59" t="str">
        <f>_xlfn.XLOOKUP(coffee_orders_table[[#This Row],[Customer ID]],customers!$A$1:$A$1001,customers!$I$1:$I$1001,,0)</f>
        <v>No</v>
      </c>
    </row>
    <row r="60" spans="1:16" hidden="1" x14ac:dyDescent="0.25">
      <c r="A60" s="2" t="s">
        <v>817</v>
      </c>
      <c r="B60" s="3">
        <v>44624</v>
      </c>
      <c r="C60" s="2" t="s">
        <v>818</v>
      </c>
      <c r="D60" t="s">
        <v>6164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_xlfn.XLOOKUP(orders!C60,customers!$A$1:$A$999,customers!$G$1:$G$999,,0)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Liberca</v>
      </c>
      <c r="O60" t="str">
        <f t="shared" si="2"/>
        <v>Dark</v>
      </c>
      <c r="P60" t="str">
        <f>_xlfn.XLOOKUP(coffee_orders_table[[#This Row],[Customer ID]],customers!$A$1:$A$1001,customers!$I$1:$I$1001,,0)</f>
        <v>Yes</v>
      </c>
    </row>
    <row r="61" spans="1:16" hidden="1" x14ac:dyDescent="0.25">
      <c r="A61" s="2" t="s">
        <v>822</v>
      </c>
      <c r="B61" s="3">
        <v>44537</v>
      </c>
      <c r="C61" s="2" t="s">
        <v>823</v>
      </c>
      <c r="D61" t="s">
        <v>6159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_xlfn.XLOOKUP(orders!C61,customers!$A$1:$A$999,customers!$G$1:$G$999,,0)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/>
      </c>
      <c r="O61" t="str">
        <f t="shared" si="2"/>
        <v>Medium</v>
      </c>
      <c r="P61" t="str">
        <f>_xlfn.XLOOKUP(coffee_orders_table[[#This Row],[Customer ID]],customers!$A$1:$A$1001,customers!$I$1:$I$1001,,0)</f>
        <v>Yes</v>
      </c>
    </row>
    <row r="62" spans="1:16" hidden="1" x14ac:dyDescent="0.25">
      <c r="A62" s="2" t="s">
        <v>827</v>
      </c>
      <c r="B62" s="3">
        <v>44252</v>
      </c>
      <c r="C62" s="2" t="s">
        <v>828</v>
      </c>
      <c r="D62" t="s">
        <v>6167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_xlfn.XLOOKUP(orders!C62,customers!$A$1:$A$999,customers!$G$1:$G$999,,0)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_xlfn.XLOOKUP(coffee_orders_table[[#This Row],[Customer ID]],customers!$A$1:$A$1001,customers!$I$1:$I$1001,,0)</f>
        <v>No</v>
      </c>
    </row>
    <row r="63" spans="1:16" hidden="1" x14ac:dyDescent="0.25">
      <c r="A63" s="2" t="s">
        <v>833</v>
      </c>
      <c r="B63" s="3">
        <v>43521</v>
      </c>
      <c r="C63" s="2" t="s">
        <v>834</v>
      </c>
      <c r="D63" t="s">
        <v>6171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_xlfn.XLOOKUP(orders!C63,customers!$A$1:$A$999,customers!$G$1:$G$999,,0)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_xlfn.XLOOKUP(coffee_orders_table[[#This Row],[Customer ID]],customers!$A$1:$A$1001,customers!$I$1:$I$1001,,0)</f>
        <v>Yes</v>
      </c>
    </row>
    <row r="64" spans="1:16" hidden="1" x14ac:dyDescent="0.25">
      <c r="A64" s="2" t="s">
        <v>838</v>
      </c>
      <c r="B64" s="3">
        <v>43505</v>
      </c>
      <c r="C64" s="2" t="s">
        <v>839</v>
      </c>
      <c r="D64" t="s">
        <v>6144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_xlfn.XLOOKUP(orders!C64,customers!$A$1:$A$999,customers!$G$1:$G$999,,0)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/>
      </c>
      <c r="O64" t="str">
        <f t="shared" si="2"/>
        <v>Light</v>
      </c>
      <c r="P64" t="str">
        <f>_xlfn.XLOOKUP(coffee_orders_table[[#This Row],[Customer ID]],customers!$A$1:$A$1001,customers!$I$1:$I$1001,,0)</f>
        <v>Yes</v>
      </c>
    </row>
    <row r="65" spans="1:16" hidden="1" x14ac:dyDescent="0.25">
      <c r="A65" s="2" t="s">
        <v>843</v>
      </c>
      <c r="B65" s="8">
        <v>43868</v>
      </c>
      <c r="C65" s="2" t="s">
        <v>844</v>
      </c>
      <c r="D65" t="s">
        <v>6156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_xlfn.XLOOKUP(orders!C65,customers!$A$1:$A$999,customers!$G$1:$G$999,,0)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_xlfn.XLOOKUP(coffee_orders_table[[#This Row],[Customer ID]],customers!$A$1:$A$1001,customers!$I$1:$I$1001,,0)</f>
        <v>No</v>
      </c>
    </row>
    <row r="66" spans="1:16" hidden="1" x14ac:dyDescent="0.25">
      <c r="A66" s="2" t="s">
        <v>849</v>
      </c>
      <c r="B66" s="8">
        <v>43913</v>
      </c>
      <c r="C66" s="2" t="s">
        <v>850</v>
      </c>
      <c r="D66" t="s">
        <v>6145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_xlfn.XLOOKUP(orders!C66,customers!$A$1:$A$999,customers!$G$1:$G$999,,0)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ref="M66:M129" si="3">L66*E66</f>
        <v>35.82</v>
      </c>
      <c r="N66" t="str">
        <f t="shared" ref="N66:N129" si="4">IF(I66="rob","Robusta",IF(I67="Exc","Excelsa",IF(I66="Ara","Arabica",IF(I67="Lib","Liberca",""))))</f>
        <v>Robusta</v>
      </c>
      <c r="O66" t="str">
        <f t="shared" ref="O66:O129" si="5">IF(J66="L","Light",IF(J66="M","Medium",IF(J66="D","Dark","")))</f>
        <v>Medium</v>
      </c>
      <c r="P66" t="str">
        <f>_xlfn.XLOOKUP(coffee_orders_table[[#This Row],[Customer ID]],customers!$A$1:$A$1001,customers!$I$1:$I$1001,,0)</f>
        <v>Yes</v>
      </c>
    </row>
    <row r="67" spans="1:16" hidden="1" x14ac:dyDescent="0.25">
      <c r="A67" s="2" t="s">
        <v>854</v>
      </c>
      <c r="B67" s="3">
        <v>44626</v>
      </c>
      <c r="C67" s="2" t="s">
        <v>855</v>
      </c>
      <c r="D67" t="s">
        <v>6148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_xlfn.XLOOKUP(orders!C67,customers!$A$1:$A$999,customers!$G$1:$G$999,,0)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si="3"/>
        <v>82.339999999999989</v>
      </c>
      <c r="N67" t="str">
        <f t="shared" si="4"/>
        <v>Robusta</v>
      </c>
      <c r="O67" t="str">
        <f t="shared" si="5"/>
        <v>Dark</v>
      </c>
      <c r="P67" t="str">
        <f>_xlfn.XLOOKUP(coffee_orders_table[[#This Row],[Customer ID]],customers!$A$1:$A$1001,customers!$I$1:$I$1001,,0)</f>
        <v>Yes</v>
      </c>
    </row>
    <row r="68" spans="1:16" hidden="1" x14ac:dyDescent="0.25">
      <c r="A68" s="2" t="s">
        <v>860</v>
      </c>
      <c r="B68" s="3">
        <v>44666</v>
      </c>
      <c r="C68" s="2" t="s">
        <v>861</v>
      </c>
      <c r="D68" t="s">
        <v>6172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_xlfn.XLOOKUP(orders!C68,customers!$A$1:$A$999,customers!$G$1:$G$999,,0)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_xlfn.XLOOKUP(coffee_orders_table[[#This Row],[Customer ID]],customers!$A$1:$A$1001,customers!$I$1:$I$1001,,0)</f>
        <v>Yes</v>
      </c>
    </row>
    <row r="69" spans="1:16" hidden="1" x14ac:dyDescent="0.25">
      <c r="A69" s="2" t="s">
        <v>866</v>
      </c>
      <c r="B69" s="3">
        <v>44519</v>
      </c>
      <c r="C69" s="2" t="s">
        <v>867</v>
      </c>
      <c r="D69" t="s">
        <v>6144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_xlfn.XLOOKUP(orders!C69,customers!$A$1:$A$999,customers!$G$1:$G$999,,0)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/>
      </c>
      <c r="O69" t="str">
        <f t="shared" si="5"/>
        <v>Light</v>
      </c>
      <c r="P69" t="str">
        <f>_xlfn.XLOOKUP(coffee_orders_table[[#This Row],[Customer ID]],customers!$A$1:$A$1001,customers!$I$1:$I$1001,,0)</f>
        <v>No</v>
      </c>
    </row>
    <row r="70" spans="1:16" hidden="1" x14ac:dyDescent="0.25">
      <c r="A70" s="2" t="s">
        <v>872</v>
      </c>
      <c r="B70" s="3">
        <v>43754</v>
      </c>
      <c r="C70" s="2" t="s">
        <v>873</v>
      </c>
      <c r="D70" t="s">
        <v>6173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_xlfn.XLOOKUP(orders!C70,customers!$A$1:$A$999,customers!$G$1:$G$999,,0)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_xlfn.XLOOKUP(coffee_orders_table[[#This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6137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_xlfn.XLOOKUP(orders!C71,customers!$A$1:$A$999,customers!$G$1:$G$999,,0)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_xlfn.XLOOKUP(coffee_orders_table[[#This Row],[Customer ID]],customers!$A$1:$A$1001,customers!$I$1:$I$1001,,0)</f>
        <v>Yes</v>
      </c>
    </row>
    <row r="72" spans="1:16" hidden="1" x14ac:dyDescent="0.25">
      <c r="A72" s="2" t="s">
        <v>885</v>
      </c>
      <c r="B72" s="3">
        <v>43646</v>
      </c>
      <c r="C72" s="2" t="s">
        <v>886</v>
      </c>
      <c r="D72" t="s">
        <v>6147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_xlfn.XLOOKUP(orders!C72,customers!$A$1:$A$999,customers!$G$1:$G$999,,0)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Liberca</v>
      </c>
      <c r="O72" t="str">
        <f t="shared" si="5"/>
        <v>Light</v>
      </c>
      <c r="P72" t="str">
        <f>_xlfn.XLOOKUP(coffee_orders_table[[#This Row],[Customer ID]],customers!$A$1:$A$1001,customers!$I$1:$I$1001,,0)</f>
        <v>No</v>
      </c>
    </row>
    <row r="73" spans="1:16" hidden="1" x14ac:dyDescent="0.25">
      <c r="A73" s="2" t="s">
        <v>891</v>
      </c>
      <c r="B73" s="3">
        <v>44200</v>
      </c>
      <c r="C73" s="2" t="s">
        <v>892</v>
      </c>
      <c r="D73" t="s">
        <v>6144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_xlfn.XLOOKUP(orders!C73,customers!$A$1:$A$999,customers!$G$1:$G$999,,0)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/>
      </c>
      <c r="O73" t="str">
        <f t="shared" si="5"/>
        <v>Light</v>
      </c>
      <c r="P73" t="str">
        <f>_xlfn.XLOOKUP(coffee_orders_table[[#This Row],[Customer ID]],customers!$A$1:$A$1001,customers!$I$1:$I$1001,,0)</f>
        <v>No</v>
      </c>
    </row>
    <row r="74" spans="1:16" hidden="1" x14ac:dyDescent="0.25">
      <c r="A74" s="2" t="s">
        <v>897</v>
      </c>
      <c r="B74" s="8">
        <v>44131</v>
      </c>
      <c r="C74" s="2" t="s">
        <v>898</v>
      </c>
      <c r="D74" t="s">
        <v>6174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_xlfn.XLOOKUP(orders!C74,customers!$A$1:$A$999,customers!$G$1:$G$999,,0)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_xlfn.XLOOKUP(coffee_orders_table[[#This Row],[Customer ID]],customers!$A$1:$A$1001,customers!$I$1:$I$1001,,0)</f>
        <v>No</v>
      </c>
    </row>
    <row r="75" spans="1:16" hidden="1" x14ac:dyDescent="0.25">
      <c r="A75" s="2" t="s">
        <v>902</v>
      </c>
      <c r="B75" s="3">
        <v>44362</v>
      </c>
      <c r="C75" s="2" t="s">
        <v>903</v>
      </c>
      <c r="D75" t="s">
        <v>6158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_xlfn.XLOOKUP(orders!C75,customers!$A$1:$A$999,customers!$G$1:$G$999,,0)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Excelsa</v>
      </c>
      <c r="O75" t="str">
        <f t="shared" si="5"/>
        <v>Medium</v>
      </c>
      <c r="P75" t="str">
        <f>_xlfn.XLOOKUP(coffee_orders_table[[#This Row],[Customer ID]],customers!$A$1:$A$1001,customers!$I$1:$I$1001,,0)</f>
        <v>Yes</v>
      </c>
    </row>
    <row r="76" spans="1:16" hidden="1" x14ac:dyDescent="0.25">
      <c r="A76" s="2" t="s">
        <v>907</v>
      </c>
      <c r="B76" s="3">
        <v>44396</v>
      </c>
      <c r="C76" s="2" t="s">
        <v>908</v>
      </c>
      <c r="D76" t="s">
        <v>6175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_xlfn.XLOOKUP(orders!C76,customers!$A$1:$A$999,customers!$G$1:$G$999,,0)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/>
      </c>
      <c r="O76" t="str">
        <f t="shared" si="5"/>
        <v>Light</v>
      </c>
      <c r="P76" t="str">
        <f>_xlfn.XLOOKUP(coffee_orders_table[[#This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6176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_xlfn.XLOOKUP(orders!C77,customers!$A$1:$A$999,customers!$G$1:$G$999,,0)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_xlfn.XLOOKUP(coffee_orders_table[[#This Row],[Customer ID]],customers!$A$1:$A$1001,customers!$I$1:$I$1001,,0)</f>
        <v>Yes</v>
      </c>
    </row>
    <row r="78" spans="1:16" hidden="1" x14ac:dyDescent="0.25">
      <c r="A78" s="2" t="s">
        <v>919</v>
      </c>
      <c r="B78" s="8">
        <v>43855</v>
      </c>
      <c r="C78" s="2" t="s">
        <v>920</v>
      </c>
      <c r="D78" t="s">
        <v>6177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_xlfn.XLOOKUP(orders!C78,customers!$A$1:$A$999,customers!$G$1:$G$999,,0)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_xlfn.XLOOKUP(coffee_orders_table[[#This Row],[Customer ID]],customers!$A$1:$A$1001,customers!$I$1:$I$1001,,0)</f>
        <v>Yes</v>
      </c>
    </row>
    <row r="79" spans="1:16" hidden="1" x14ac:dyDescent="0.25">
      <c r="A79" s="2" t="s">
        <v>924</v>
      </c>
      <c r="B79" s="3">
        <v>43594</v>
      </c>
      <c r="C79" s="2" t="s">
        <v>925</v>
      </c>
      <c r="D79" t="s">
        <v>6152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_xlfn.XLOOKUP(orders!C79,customers!$A$1:$A$999,customers!$G$1:$G$999,,0)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/>
      </c>
      <c r="O79" t="str">
        <f t="shared" si="5"/>
        <v>Dark</v>
      </c>
      <c r="P79" t="str">
        <f>_xlfn.XLOOKUP(coffee_orders_table[[#This Row],[Customer ID]],customers!$A$1:$A$1001,customers!$I$1:$I$1001,,0)</f>
        <v>No</v>
      </c>
    </row>
    <row r="80" spans="1:16" x14ac:dyDescent="0.25">
      <c r="A80" s="2" t="s">
        <v>930</v>
      </c>
      <c r="B80" s="8">
        <v>43920</v>
      </c>
      <c r="C80" s="2" t="s">
        <v>931</v>
      </c>
      <c r="D80" t="s">
        <v>6156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_xlfn.XLOOKUP(orders!C80,customers!$A$1:$A$999,customers!$G$1:$G$999,,0)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_xlfn.XLOOKUP(coffee_orders_table[[#This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6178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_xlfn.XLOOKUP(orders!C81,customers!$A$1:$A$999,customers!$G$1:$G$999,,0)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_xlfn.XLOOKUP(coffee_orders_table[[#This Row],[Customer ID]],customers!$A$1:$A$1001,customers!$I$1:$I$1001,,0)</f>
        <v>No</v>
      </c>
    </row>
    <row r="82" spans="1:16" hidden="1" x14ac:dyDescent="0.25">
      <c r="A82" s="2" t="s">
        <v>942</v>
      </c>
      <c r="B82" s="3">
        <v>43572</v>
      </c>
      <c r="C82" s="2" t="s">
        <v>943</v>
      </c>
      <c r="D82" t="s">
        <v>6179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_xlfn.XLOOKUP(orders!C82,customers!$A$1:$A$999,customers!$G$1:$G$999,,0)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_xlfn.XLOOKUP(coffee_orders_table[[#This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6163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_xlfn.XLOOKUP(orders!C83,customers!$A$1:$A$999,customers!$G$1:$G$999,,0)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Liberca</v>
      </c>
      <c r="O83" t="str">
        <f t="shared" si="5"/>
        <v>Light</v>
      </c>
      <c r="P83" t="str">
        <f>_xlfn.XLOOKUP(coffee_orders_table[[#This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6180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_xlfn.XLOOKUP(orders!C84,customers!$A$1:$A$999,customers!$G$1:$G$999,,0)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/>
      </c>
      <c r="O84" t="str">
        <f t="shared" si="5"/>
        <v>Medium</v>
      </c>
      <c r="P84" t="str">
        <f>_xlfn.XLOOKUP(coffee_orders_table[[#This Row],[Customer ID]],customers!$A$1:$A$1001,customers!$I$1:$I$1001,,0)</f>
        <v>Yes</v>
      </c>
    </row>
    <row r="85" spans="1:16" hidden="1" x14ac:dyDescent="0.25">
      <c r="A85" s="2" t="s">
        <v>960</v>
      </c>
      <c r="B85" s="8">
        <v>43933</v>
      </c>
      <c r="C85" s="2" t="s">
        <v>961</v>
      </c>
      <c r="D85" t="s">
        <v>6148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_xlfn.XLOOKUP(orders!C85,customers!$A$1:$A$999,customers!$G$1:$G$999,,0)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_xlfn.XLOOKUP(coffee_orders_table[[#This Row],[Customer ID]],customers!$A$1:$A$1001,customers!$I$1:$I$1001,,0)</f>
        <v>Yes</v>
      </c>
    </row>
    <row r="86" spans="1:16" hidden="1" x14ac:dyDescent="0.25">
      <c r="A86" s="2" t="s">
        <v>965</v>
      </c>
      <c r="B86" s="3">
        <v>43783</v>
      </c>
      <c r="C86" s="2" t="s">
        <v>966</v>
      </c>
      <c r="D86" t="s">
        <v>6160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_xlfn.XLOOKUP(orders!C86,customers!$A$1:$A$999,customers!$G$1:$G$999,,0)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/>
      </c>
      <c r="O86" t="str">
        <f t="shared" si="5"/>
        <v>Light</v>
      </c>
      <c r="P86" t="str">
        <f>_xlfn.XLOOKUP(coffee_orders_table[[#This Row],[Customer ID]],customers!$A$1:$A$1001,customers!$I$1:$I$1001,,0)</f>
        <v>No</v>
      </c>
    </row>
    <row r="87" spans="1:16" hidden="1" x14ac:dyDescent="0.25">
      <c r="A87" s="2" t="s">
        <v>971</v>
      </c>
      <c r="B87" s="3">
        <v>43664</v>
      </c>
      <c r="C87" s="2" t="s">
        <v>972</v>
      </c>
      <c r="D87" t="s">
        <v>6181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_xlfn.XLOOKUP(orders!C87,customers!$A$1:$A$999,customers!$G$1:$G$999,,0)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_xlfn.XLOOKUP(coffee_orders_table[[#This Row],[Customer ID]],customers!$A$1:$A$1001,customers!$I$1:$I$1001,,0)</f>
        <v>No</v>
      </c>
    </row>
    <row r="88" spans="1:16" hidden="1" x14ac:dyDescent="0.25">
      <c r="A88" s="2" t="s">
        <v>971</v>
      </c>
      <c r="B88" s="3">
        <v>43664</v>
      </c>
      <c r="C88" s="2" t="s">
        <v>972</v>
      </c>
      <c r="D88" t="s">
        <v>6153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_xlfn.XLOOKUP(orders!C88,customers!$A$1:$A$999,customers!$G$1:$G$999,,0)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_xlfn.XLOOKUP(coffee_orders_table[[#This Row],[Customer ID]],customers!$A$1:$A$1001,customers!$I$1:$I$1001,,0)</f>
        <v>No</v>
      </c>
    </row>
    <row r="89" spans="1:16" hidden="1" x14ac:dyDescent="0.25">
      <c r="A89" s="2" t="s">
        <v>980</v>
      </c>
      <c r="B89" s="3">
        <v>44289</v>
      </c>
      <c r="C89" s="2" t="s">
        <v>981</v>
      </c>
      <c r="D89" t="s">
        <v>6154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_xlfn.XLOOKUP(orders!C89,customers!$A$1:$A$999,customers!$G$1:$G$999,,0)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_xlfn.XLOOKUP(coffee_orders_table[[#This Row],[Customer ID]],customers!$A$1:$A$1001,customers!$I$1:$I$1001,,0)</f>
        <v>No</v>
      </c>
    </row>
    <row r="90" spans="1:16" hidden="1" x14ac:dyDescent="0.25">
      <c r="A90" s="2" t="s">
        <v>985</v>
      </c>
      <c r="B90" s="3">
        <v>44284</v>
      </c>
      <c r="C90" s="2" t="s">
        <v>986</v>
      </c>
      <c r="D90" t="s">
        <v>6178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_xlfn.XLOOKUP(orders!C90,customers!$A$1:$A$999,customers!$G$1:$G$999,,0)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_xlfn.XLOOKUP(coffee_orders_table[[#This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6139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_xlfn.XLOOKUP(orders!C91,customers!$A$1:$A$999,customers!$G$1:$G$999,,0)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_xlfn.XLOOKUP(coffee_orders_table[[#This Row],[Customer ID]],customers!$A$1:$A$1001,customers!$I$1:$I$1001,,0)</f>
        <v>No</v>
      </c>
    </row>
    <row r="92" spans="1:16" x14ac:dyDescent="0.25">
      <c r="A92" s="2" t="s">
        <v>996</v>
      </c>
      <c r="B92" s="8">
        <v>43971</v>
      </c>
      <c r="C92" s="2" t="s">
        <v>997</v>
      </c>
      <c r="D92" t="s">
        <v>6139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_xlfn.XLOOKUP(orders!C92,customers!$A$1:$A$999,customers!$G$1:$G$999,,0)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_xlfn.XLOOKUP(coffee_orders_table[[#This Row],[Customer ID]],customers!$A$1:$A$1001,customers!$I$1:$I$1001,,0)</f>
        <v>Yes</v>
      </c>
    </row>
    <row r="93" spans="1:16" x14ac:dyDescent="0.25">
      <c r="A93" s="2" t="s">
        <v>1001</v>
      </c>
      <c r="B93" s="8">
        <v>44137</v>
      </c>
      <c r="C93" s="2" t="s">
        <v>1002</v>
      </c>
      <c r="D93" t="s">
        <v>6174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_xlfn.XLOOKUP(orders!C93,customers!$A$1:$A$999,customers!$G$1:$G$999,,0)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Excelsa</v>
      </c>
      <c r="O93" t="str">
        <f t="shared" si="5"/>
        <v>Medium</v>
      </c>
      <c r="P93" t="str">
        <f>_xlfn.XLOOKUP(coffee_orders_table[[#This Row],[Customer ID]],customers!$A$1:$A$1001,customers!$I$1:$I$1001,,0)</f>
        <v>No</v>
      </c>
    </row>
    <row r="94" spans="1:16" hidden="1" x14ac:dyDescent="0.25">
      <c r="A94" s="2" t="s">
        <v>1007</v>
      </c>
      <c r="B94" s="8">
        <v>44037</v>
      </c>
      <c r="C94" s="2" t="s">
        <v>1008</v>
      </c>
      <c r="D94" t="s">
        <v>6170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_xlfn.XLOOKUP(orders!C94,customers!$A$1:$A$999,customers!$G$1:$G$999,,0)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_xlfn.XLOOKUP(coffee_orders_table[[#This Row],[Customer ID]],customers!$A$1:$A$1001,customers!$I$1:$I$1001,,0)</f>
        <v>Yes</v>
      </c>
    </row>
    <row r="95" spans="1:16" hidden="1" x14ac:dyDescent="0.25">
      <c r="A95" s="2" t="s">
        <v>1012</v>
      </c>
      <c r="B95" s="3">
        <v>43538</v>
      </c>
      <c r="C95" s="2" t="s">
        <v>1013</v>
      </c>
      <c r="D95" t="s">
        <v>6175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_xlfn.XLOOKUP(orders!C95,customers!$A$1:$A$999,customers!$G$1:$G$999,,0)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/>
      </c>
      <c r="O95" t="str">
        <f t="shared" si="5"/>
        <v>Light</v>
      </c>
      <c r="P95" t="str">
        <f>_xlfn.XLOOKUP(coffee_orders_table[[#This Row],[Customer ID]],customers!$A$1:$A$1001,customers!$I$1:$I$1001,,0)</f>
        <v>Yes</v>
      </c>
    </row>
    <row r="96" spans="1:16" hidden="1" x14ac:dyDescent="0.25">
      <c r="A96" s="2" t="s">
        <v>1018</v>
      </c>
      <c r="B96" s="8">
        <v>44014</v>
      </c>
      <c r="C96" s="2" t="s">
        <v>1019</v>
      </c>
      <c r="D96" t="s">
        <v>6153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_xlfn.XLOOKUP(orders!C96,customers!$A$1:$A$999,customers!$G$1:$G$999,,0)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_xlfn.XLOOKUP(coffee_orders_table[[#This Row],[Customer ID]],customers!$A$1:$A$1001,customers!$I$1:$I$1001,,0)</f>
        <v>Yes</v>
      </c>
    </row>
    <row r="97" spans="1:16" hidden="1" x14ac:dyDescent="0.25">
      <c r="A97" s="2" t="s">
        <v>1022</v>
      </c>
      <c r="B97" s="3">
        <v>43816</v>
      </c>
      <c r="C97" s="2" t="s">
        <v>1023</v>
      </c>
      <c r="D97" t="s">
        <v>6174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_xlfn.XLOOKUP(orders!C97,customers!$A$1:$A$999,customers!$G$1:$G$999,,0)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_xlfn.XLOOKUP(coffee_orders_table[[#This Row],[Customer ID]],customers!$A$1:$A$1001,customers!$I$1:$I$1001,,0)</f>
        <v>No</v>
      </c>
    </row>
    <row r="98" spans="1:16" hidden="1" x14ac:dyDescent="0.25">
      <c r="A98" s="2" t="s">
        <v>1027</v>
      </c>
      <c r="B98" s="8">
        <v>44171</v>
      </c>
      <c r="C98" s="2" t="s">
        <v>1028</v>
      </c>
      <c r="D98" t="s">
        <v>6153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_xlfn.XLOOKUP(orders!C98,customers!$A$1:$A$999,customers!$G$1:$G$999,,0)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_xlfn.XLOOKUP(coffee_orders_table[[#This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6156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_xlfn.XLOOKUP(orders!C99,customers!$A$1:$A$999,customers!$G$1:$G$999,,0)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_xlfn.XLOOKUP(coffee_orders_table[[#This Row],[Customer ID]],customers!$A$1:$A$1001,customers!$I$1:$I$1001,,0)</f>
        <v>No</v>
      </c>
    </row>
    <row r="100" spans="1:16" hidden="1" x14ac:dyDescent="0.25">
      <c r="A100" s="2" t="s">
        <v>1038</v>
      </c>
      <c r="B100" s="3">
        <v>44394</v>
      </c>
      <c r="C100" s="2" t="s">
        <v>1039</v>
      </c>
      <c r="D100" t="s">
        <v>6153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_xlfn.XLOOKUP(orders!C100,customers!$A$1:$A$999,customers!$G$1:$G$999,,0)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_xlfn.XLOOKUP(coffee_orders_table[[#This Row],[Customer ID]],customers!$A$1:$A$1001,customers!$I$1:$I$1001,,0)</f>
        <v>No</v>
      </c>
    </row>
    <row r="101" spans="1:16" x14ac:dyDescent="0.25">
      <c r="A101" s="2" t="s">
        <v>1043</v>
      </c>
      <c r="B101" s="8">
        <v>44139</v>
      </c>
      <c r="C101" s="2" t="s">
        <v>1044</v>
      </c>
      <c r="D101" t="s">
        <v>6158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_xlfn.XLOOKUP(orders!C101,customers!$A$1:$A$999,customers!$G$1:$G$999,,0)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/>
      </c>
      <c r="O101" t="str">
        <f t="shared" si="5"/>
        <v>Medium</v>
      </c>
      <c r="P101" t="str">
        <f>_xlfn.XLOOKUP(coffee_orders_table[[#This Row],[Customer ID]],customers!$A$1:$A$1001,customers!$I$1:$I$1001,,0)</f>
        <v>Yes</v>
      </c>
    </row>
    <row r="102" spans="1:16" hidden="1" x14ac:dyDescent="0.25">
      <c r="A102" s="2" t="s">
        <v>1048</v>
      </c>
      <c r="B102" s="3">
        <v>44291</v>
      </c>
      <c r="C102" s="2" t="s">
        <v>1049</v>
      </c>
      <c r="D102" t="s">
        <v>6166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_xlfn.XLOOKUP(orders!C102,customers!$A$1:$A$999,customers!$G$1:$G$999,,0)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_xlfn.XLOOKUP(coffee_orders_table[[#This Row],[Customer ID]],customers!$A$1:$A$1001,customers!$I$1:$I$1001,,0)</f>
        <v>Yes</v>
      </c>
    </row>
    <row r="103" spans="1:16" hidden="1" x14ac:dyDescent="0.25">
      <c r="A103" s="2" t="s">
        <v>1053</v>
      </c>
      <c r="B103" s="8">
        <v>43891</v>
      </c>
      <c r="C103" s="2" t="s">
        <v>1054</v>
      </c>
      <c r="D103" t="s">
        <v>6164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_xlfn.XLOOKUP(orders!C103,customers!$A$1:$A$999,customers!$G$1:$G$999,,0)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Liberca</v>
      </c>
      <c r="O103" t="str">
        <f t="shared" si="5"/>
        <v>Dark</v>
      </c>
      <c r="P103" t="str">
        <f>_xlfn.XLOOKUP(coffee_orders_table[[#This Row],[Customer ID]],customers!$A$1:$A$1001,customers!$I$1:$I$1001,,0)</f>
        <v>Yes</v>
      </c>
    </row>
    <row r="104" spans="1:16" hidden="1" x14ac:dyDescent="0.25">
      <c r="A104" s="2" t="s">
        <v>1059</v>
      </c>
      <c r="B104" s="3">
        <v>44488</v>
      </c>
      <c r="C104" s="2" t="s">
        <v>1060</v>
      </c>
      <c r="D104" t="s">
        <v>6142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_xlfn.XLOOKUP(orders!C104,customers!$A$1:$A$999,customers!$G$1:$G$999,,0)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/>
      </c>
      <c r="O104" t="str">
        <f t="shared" si="5"/>
        <v>Dark</v>
      </c>
      <c r="P104" t="str">
        <f>_xlfn.XLOOKUP(coffee_orders_table[[#This Row],[Customer ID]],customers!$A$1:$A$1001,customers!$I$1:$I$1001,,0)</f>
        <v>Yes</v>
      </c>
    </row>
    <row r="105" spans="1:16" hidden="1" x14ac:dyDescent="0.25">
      <c r="A105" s="2" t="s">
        <v>1065</v>
      </c>
      <c r="B105" s="3">
        <v>44750</v>
      </c>
      <c r="C105" s="2" t="s">
        <v>1066</v>
      </c>
      <c r="D105" t="s">
        <v>6173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_xlfn.XLOOKUP(orders!C105,customers!$A$1:$A$999,customers!$G$1:$G$999,,0)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_xlfn.XLOOKUP(coffee_orders_table[[#This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6161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_xlfn.XLOOKUP(orders!C106,customers!$A$1:$A$999,customers!$G$1:$G$999,,0)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/>
      </c>
      <c r="O106" t="str">
        <f t="shared" si="5"/>
        <v>Medium</v>
      </c>
      <c r="P106" t="str">
        <f>_xlfn.XLOOKUP(coffee_orders_table[[#This Row],[Customer ID]],customers!$A$1:$A$1001,customers!$I$1:$I$1001,,0)</f>
        <v>No</v>
      </c>
    </row>
    <row r="107" spans="1:16" x14ac:dyDescent="0.25">
      <c r="A107" s="2" t="s">
        <v>1077</v>
      </c>
      <c r="B107" s="8">
        <v>43982</v>
      </c>
      <c r="C107" s="2" t="s">
        <v>1078</v>
      </c>
      <c r="D107" t="s">
        <v>6156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_xlfn.XLOOKUP(orders!C107,customers!$A$1:$A$999,customers!$G$1:$G$999,,0)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Excelsa</v>
      </c>
      <c r="O107" t="str">
        <f t="shared" si="5"/>
        <v>Medium</v>
      </c>
      <c r="P107" t="str">
        <f>_xlfn.XLOOKUP(coffee_orders_table[[#This Row],[Customer ID]],customers!$A$1:$A$1001,customers!$I$1:$I$1001,,0)</f>
        <v>Yes</v>
      </c>
    </row>
    <row r="108" spans="1:16" x14ac:dyDescent="0.25">
      <c r="A108" s="2" t="s">
        <v>1083</v>
      </c>
      <c r="B108" s="8">
        <v>43956</v>
      </c>
      <c r="C108" s="2" t="s">
        <v>1084</v>
      </c>
      <c r="D108" t="s">
        <v>6182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_xlfn.XLOOKUP(orders!C108,customers!$A$1:$A$999,customers!$G$1:$G$999,,0)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/>
      </c>
      <c r="O108" t="str">
        <f t="shared" si="5"/>
        <v>Dark</v>
      </c>
      <c r="P108" t="str">
        <f>_xlfn.XLOOKUP(coffee_orders_table[[#This Row],[Customer ID]],customers!$A$1:$A$1001,customers!$I$1:$I$1001,,0)</f>
        <v>No</v>
      </c>
    </row>
    <row r="109" spans="1:16" hidden="1" x14ac:dyDescent="0.25">
      <c r="A109" s="2" t="s">
        <v>1089</v>
      </c>
      <c r="B109" s="3">
        <v>43569</v>
      </c>
      <c r="C109" s="2" t="s">
        <v>1090</v>
      </c>
      <c r="D109" t="s">
        <v>6145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_xlfn.XLOOKUP(orders!C109,customers!$A$1:$A$999,customers!$G$1:$G$999,,0)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_xlfn.XLOOKUP(coffee_orders_table[[#This Row],[Customer ID]],customers!$A$1:$A$1001,customers!$I$1:$I$1001,,0)</f>
        <v>Yes</v>
      </c>
    </row>
    <row r="110" spans="1:16" x14ac:dyDescent="0.25">
      <c r="A110" s="2" t="s">
        <v>1095</v>
      </c>
      <c r="B110" s="8">
        <v>44041</v>
      </c>
      <c r="C110" s="2" t="s">
        <v>1096</v>
      </c>
      <c r="D110" t="s">
        <v>6156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_xlfn.XLOOKUP(orders!C110,customers!$A$1:$A$999,customers!$G$1:$G$999,,0)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_xlfn.XLOOKUP(coffee_orders_table[[#This Row],[Customer ID]],customers!$A$1:$A$1001,customers!$I$1:$I$1001,,0)</f>
        <v>No</v>
      </c>
    </row>
    <row r="111" spans="1:16" hidden="1" x14ac:dyDescent="0.25">
      <c r="A111" s="2" t="s">
        <v>1100</v>
      </c>
      <c r="B111" s="3">
        <v>43811</v>
      </c>
      <c r="C111" s="2" t="s">
        <v>1101</v>
      </c>
      <c r="D111" t="s">
        <v>6168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_xlfn.XLOOKUP(orders!C111,customers!$A$1:$A$999,customers!$G$1:$G$999,,0)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Excelsa</v>
      </c>
      <c r="O111" t="str">
        <f t="shared" si="5"/>
        <v>Dark</v>
      </c>
      <c r="P111" t="str">
        <f>_xlfn.XLOOKUP(coffee_orders_table[[#This Row],[Customer ID]],customers!$A$1:$A$1001,customers!$I$1:$I$1001,,0)</f>
        <v>Yes</v>
      </c>
    </row>
    <row r="112" spans="1:16" hidden="1" x14ac:dyDescent="0.25">
      <c r="A112" s="2" t="s">
        <v>1106</v>
      </c>
      <c r="B112" s="3">
        <v>44727</v>
      </c>
      <c r="C112" s="2" t="s">
        <v>1107</v>
      </c>
      <c r="D112" t="s">
        <v>6183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_xlfn.XLOOKUP(orders!C112,customers!$A$1:$A$999,customers!$G$1:$G$999,,0)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/>
      </c>
      <c r="O112" t="str">
        <f t="shared" si="5"/>
        <v>Light</v>
      </c>
      <c r="P112" t="str">
        <f>_xlfn.XLOOKUP(coffee_orders_table[[#This Row],[Customer ID]],customers!$A$1:$A$1001,customers!$I$1:$I$1001,,0)</f>
        <v>Yes</v>
      </c>
    </row>
    <row r="113" spans="1:16" hidden="1" x14ac:dyDescent="0.25">
      <c r="A113" s="2" t="s">
        <v>1112</v>
      </c>
      <c r="B113" s="3">
        <v>43642</v>
      </c>
      <c r="C113" s="2" t="s">
        <v>1113</v>
      </c>
      <c r="D113" t="s">
        <v>6171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_xlfn.XLOOKUP(orders!C113,customers!$A$1:$A$999,customers!$G$1:$G$999,,0)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_xlfn.XLOOKUP(coffee_orders_table[[#This Row],[Customer ID]],customers!$A$1:$A$1001,customers!$I$1:$I$1001,,0)</f>
        <v>No</v>
      </c>
    </row>
    <row r="114" spans="1:16" hidden="1" x14ac:dyDescent="0.25">
      <c r="A114" s="2" t="s">
        <v>1117</v>
      </c>
      <c r="B114" s="3">
        <v>44481</v>
      </c>
      <c r="C114" s="2" t="s">
        <v>1118</v>
      </c>
      <c r="D114" t="s">
        <v>6154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_xlfn.XLOOKUP(orders!C114,customers!$A$1:$A$999,customers!$G$1:$G$999,,0)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_xlfn.XLOOKUP(coffee_orders_table[[#This Row],[Customer ID]],customers!$A$1:$A$1001,customers!$I$1:$I$1001,,0)</f>
        <v>No</v>
      </c>
    </row>
    <row r="115" spans="1:16" hidden="1" x14ac:dyDescent="0.25">
      <c r="A115" s="2" t="s">
        <v>1123</v>
      </c>
      <c r="B115" s="3">
        <v>43556</v>
      </c>
      <c r="C115" s="2" t="s">
        <v>1124</v>
      </c>
      <c r="D115" t="s">
        <v>6161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_xlfn.XLOOKUP(orders!C115,customers!$A$1:$A$999,customers!$G$1:$G$999,,0)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/>
      </c>
      <c r="O115" t="str">
        <f t="shared" si="5"/>
        <v>Medium</v>
      </c>
      <c r="P115" t="str">
        <f>_xlfn.XLOOKUP(coffee_orders_table[[#This Row],[Customer ID]],customers!$A$1:$A$1001,customers!$I$1:$I$1001,,0)</f>
        <v>No</v>
      </c>
    </row>
    <row r="116" spans="1:16" hidden="1" x14ac:dyDescent="0.25">
      <c r="A116" s="2" t="s">
        <v>1129</v>
      </c>
      <c r="B116" s="3">
        <v>44265</v>
      </c>
      <c r="C116" s="2" t="s">
        <v>1130</v>
      </c>
      <c r="D116" t="s">
        <v>6177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_xlfn.XLOOKUP(orders!C116,customers!$A$1:$A$999,customers!$G$1:$G$999,,0)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_xlfn.XLOOKUP(coffee_orders_table[[#This Row],[Customer ID]],customers!$A$1:$A$1001,customers!$I$1:$I$1001,,0)</f>
        <v>No</v>
      </c>
    </row>
    <row r="117" spans="1:16" hidden="1" x14ac:dyDescent="0.25">
      <c r="A117" s="2" t="s">
        <v>1134</v>
      </c>
      <c r="B117" s="3">
        <v>43693</v>
      </c>
      <c r="C117" s="2" t="s">
        <v>1135</v>
      </c>
      <c r="D117" t="s">
        <v>6169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_xlfn.XLOOKUP(orders!C117,customers!$A$1:$A$999,customers!$G$1:$G$999,,0)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Liberca</v>
      </c>
      <c r="O117" t="str">
        <f t="shared" si="5"/>
        <v>Light</v>
      </c>
      <c r="P117" t="str">
        <f>_xlfn.XLOOKUP(coffee_orders_table[[#This Row],[Customer ID]],customers!$A$1:$A$1001,customers!$I$1:$I$1001,,0)</f>
        <v>No</v>
      </c>
    </row>
    <row r="118" spans="1:16" x14ac:dyDescent="0.25">
      <c r="A118" s="2" t="s">
        <v>1140</v>
      </c>
      <c r="B118" s="8">
        <v>44054</v>
      </c>
      <c r="C118" s="2" t="s">
        <v>1141</v>
      </c>
      <c r="D118" t="s">
        <v>6144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_xlfn.XLOOKUP(orders!C118,customers!$A$1:$A$999,customers!$G$1:$G$999,,0)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Liberca</v>
      </c>
      <c r="O118" t="str">
        <f t="shared" si="5"/>
        <v>Light</v>
      </c>
      <c r="P118" t="str">
        <f>_xlfn.XLOOKUP(coffee_orders_table[[#This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6160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_xlfn.XLOOKUP(orders!C119,customers!$A$1:$A$999,customers!$G$1:$G$999,,0)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Excelsa</v>
      </c>
      <c r="O119" t="str">
        <f t="shared" si="5"/>
        <v>Light</v>
      </c>
      <c r="P119" t="str">
        <f>_xlfn.XLOOKUP(coffee_orders_table[[#This Row],[Customer ID]],customers!$A$1:$A$1001,customers!$I$1:$I$1001,,0)</f>
        <v>No</v>
      </c>
    </row>
    <row r="120" spans="1:16" hidden="1" x14ac:dyDescent="0.25">
      <c r="A120" s="2" t="s">
        <v>1152</v>
      </c>
      <c r="B120" s="3">
        <v>43760</v>
      </c>
      <c r="C120" s="2" t="s">
        <v>1153</v>
      </c>
      <c r="D120" t="s">
        <v>6143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_xlfn.XLOOKUP(orders!C120,customers!$A$1:$A$999,customers!$G$1:$G$999,,0)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_xlfn.XLOOKUP(coffee_orders_table[[#This Row],[Customer ID]],customers!$A$1:$A$1001,customers!$I$1:$I$1001,,0)</f>
        <v>Yes</v>
      </c>
    </row>
    <row r="121" spans="1:16" hidden="1" x14ac:dyDescent="0.25">
      <c r="A121" s="2" t="s">
        <v>1158</v>
      </c>
      <c r="B121" s="3">
        <v>44471</v>
      </c>
      <c r="C121" s="2" t="s">
        <v>1159</v>
      </c>
      <c r="D121" t="s">
        <v>6155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_xlfn.XLOOKUP(orders!C121,customers!$A$1:$A$999,customers!$G$1:$G$999,,0)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/>
      </c>
      <c r="O121" t="str">
        <f t="shared" si="5"/>
        <v>Medium</v>
      </c>
      <c r="P121" t="str">
        <f>_xlfn.XLOOKUP(coffee_orders_table[[#This Row],[Customer ID]],customers!$A$1:$A$1001,customers!$I$1:$I$1001,,0)</f>
        <v>No</v>
      </c>
    </row>
    <row r="122" spans="1:16" hidden="1" x14ac:dyDescent="0.25">
      <c r="A122" s="2" t="s">
        <v>1158</v>
      </c>
      <c r="B122" s="3">
        <v>44471</v>
      </c>
      <c r="C122" s="2" t="s">
        <v>1159</v>
      </c>
      <c r="D122" t="s">
        <v>6166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_xlfn.XLOOKUP(orders!C122,customers!$A$1:$A$999,customers!$G$1:$G$999,,0)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Excelsa</v>
      </c>
      <c r="O122" t="str">
        <f t="shared" si="5"/>
        <v>Light</v>
      </c>
      <c r="P122" t="str">
        <f>_xlfn.XLOOKUP(coffee_orders_table[[#This Row],[Customer ID]],customers!$A$1:$A$1001,customers!$I$1:$I$1001,,0)</f>
        <v>No</v>
      </c>
    </row>
    <row r="123" spans="1:16" hidden="1" x14ac:dyDescent="0.25">
      <c r="A123" s="2" t="s">
        <v>1158</v>
      </c>
      <c r="B123" s="3">
        <v>44471</v>
      </c>
      <c r="C123" s="2" t="s">
        <v>1159</v>
      </c>
      <c r="D123" t="s">
        <v>6140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_xlfn.XLOOKUP(orders!C123,customers!$A$1:$A$999,customers!$G$1:$G$999,,0)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/>
      </c>
      <c r="O123" t="str">
        <f t="shared" si="5"/>
        <v>Medium</v>
      </c>
      <c r="P123" t="str">
        <f>_xlfn.XLOOKUP(coffee_orders_table[[#This Row],[Customer ID]],customers!$A$1:$A$1001,customers!$I$1:$I$1001,,0)</f>
        <v>No</v>
      </c>
    </row>
    <row r="124" spans="1:16" hidden="1" x14ac:dyDescent="0.25">
      <c r="A124" s="2" t="s">
        <v>1174</v>
      </c>
      <c r="B124" s="3">
        <v>44268</v>
      </c>
      <c r="C124" s="2" t="s">
        <v>1175</v>
      </c>
      <c r="D124" t="s">
        <v>6157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_xlfn.XLOOKUP(orders!C124,customers!$A$1:$A$999,customers!$G$1:$G$999,,0)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_xlfn.XLOOKUP(coffee_orders_table[[#This Row],[Customer ID]],customers!$A$1:$A$1001,customers!$I$1:$I$1001,,0)</f>
        <v>Yes</v>
      </c>
    </row>
    <row r="125" spans="1:16" hidden="1" x14ac:dyDescent="0.25">
      <c r="A125" s="2" t="s">
        <v>1180</v>
      </c>
      <c r="B125" s="3">
        <v>44724</v>
      </c>
      <c r="C125" s="2" t="s">
        <v>1181</v>
      </c>
      <c r="D125" t="s">
        <v>6163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_xlfn.XLOOKUP(orders!C125,customers!$A$1:$A$999,customers!$G$1:$G$999,,0)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Liberca</v>
      </c>
      <c r="O125" t="str">
        <f t="shared" si="5"/>
        <v>Light</v>
      </c>
      <c r="P125" t="str">
        <f>_xlfn.XLOOKUP(coffee_orders_table[[#This Row],[Customer ID]],customers!$A$1:$A$1001,customers!$I$1:$I$1001,,0)</f>
        <v>No</v>
      </c>
    </row>
    <row r="126" spans="1:16" hidden="1" x14ac:dyDescent="0.25">
      <c r="A126" s="2" t="s">
        <v>1186</v>
      </c>
      <c r="B126" s="3">
        <v>43582</v>
      </c>
      <c r="C126" s="2" t="s">
        <v>1187</v>
      </c>
      <c r="D126" t="s">
        <v>6158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_xlfn.XLOOKUP(orders!C126,customers!$A$1:$A$999,customers!$G$1:$G$999,,0)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Liberca</v>
      </c>
      <c r="O126" t="str">
        <f t="shared" si="5"/>
        <v>Medium</v>
      </c>
      <c r="P126" t="str">
        <f>_xlfn.XLOOKUP(coffee_orders_table[[#This Row],[Customer ID]],customers!$A$1:$A$1001,customers!$I$1:$I$1001,,0)</f>
        <v>Yes</v>
      </c>
    </row>
    <row r="127" spans="1:16" hidden="1" x14ac:dyDescent="0.25">
      <c r="A127" s="2" t="s">
        <v>1192</v>
      </c>
      <c r="B127" s="3">
        <v>43608</v>
      </c>
      <c r="C127" s="2" t="s">
        <v>1193</v>
      </c>
      <c r="D127" t="s">
        <v>6159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_xlfn.XLOOKUP(orders!C127,customers!$A$1:$A$999,customers!$G$1:$G$999,,0)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/>
      </c>
      <c r="O127" t="str">
        <f t="shared" si="5"/>
        <v>Medium</v>
      </c>
      <c r="P127" t="str">
        <f>_xlfn.XLOOKUP(coffee_orders_table[[#This Row],[Customer ID]],customers!$A$1:$A$1001,customers!$I$1:$I$1001,,0)</f>
        <v>Yes</v>
      </c>
    </row>
    <row r="128" spans="1:16" hidden="1" x14ac:dyDescent="0.25">
      <c r="A128" s="2" t="s">
        <v>1198</v>
      </c>
      <c r="B128" s="8">
        <v>44026</v>
      </c>
      <c r="C128" s="2" t="s">
        <v>1199</v>
      </c>
      <c r="D128" t="s">
        <v>6154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_xlfn.XLOOKUP(orders!C128,customers!$A$1:$A$999,customers!$G$1:$G$999,,0)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_xlfn.XLOOKUP(coffee_orders_table[[#This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6142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_xlfn.XLOOKUP(orders!C129,customers!$A$1:$A$999,customers!$G$1:$G$999,,0)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/>
      </c>
      <c r="O129" t="str">
        <f t="shared" si="5"/>
        <v>Dark</v>
      </c>
      <c r="P129" t="str">
        <f>_xlfn.XLOOKUP(coffee_orders_table[[#This Row],[Customer ID]],customers!$A$1:$A$1001,customers!$I$1:$I$1001,,0)</f>
        <v>No</v>
      </c>
    </row>
    <row r="130" spans="1:16" hidden="1" x14ac:dyDescent="0.25">
      <c r="A130" s="2" t="s">
        <v>1210</v>
      </c>
      <c r="B130" s="3">
        <v>44439</v>
      </c>
      <c r="C130" s="2" t="s">
        <v>1211</v>
      </c>
      <c r="D130" t="s">
        <v>6156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_xlfn.XLOOKUP(orders!C130,customers!$A$1:$A$999,customers!$G$1:$G$999,,0)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ref="M130:M193" si="6">L130*E130</f>
        <v>6.75</v>
      </c>
      <c r="N130" t="str">
        <f t="shared" ref="N130:N193" si="7">IF(I130="rob","Robusta",IF(I131="Exc","Excelsa",IF(I130="Ara","Arabica",IF(I131="Lib","Liberca",""))))</f>
        <v>Excelsa</v>
      </c>
      <c r="O130" t="str">
        <f t="shared" ref="O130:O193" si="8">IF(J130="L","Light",IF(J130="M","Medium",IF(J130="D","Dark","")))</f>
        <v>Medium</v>
      </c>
      <c r="P130" t="str">
        <f>_xlfn.XLOOKUP(coffee_orders_table[[#This Row],[Customer ID]],customers!$A$1:$A$1001,customers!$I$1:$I$1001,,0)</f>
        <v>No</v>
      </c>
    </row>
    <row r="131" spans="1:16" hidden="1" x14ac:dyDescent="0.25">
      <c r="A131" s="2" t="s">
        <v>1216</v>
      </c>
      <c r="B131" s="3">
        <v>43652</v>
      </c>
      <c r="C131" s="2" t="s">
        <v>1217</v>
      </c>
      <c r="D131" t="s">
        <v>6182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_xlfn.XLOOKUP(orders!C131,customers!$A$1:$A$999,customers!$G$1:$G$999,,0)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si="6"/>
        <v>12.15</v>
      </c>
      <c r="N131" t="str">
        <f t="shared" si="7"/>
        <v/>
      </c>
      <c r="O131" t="str">
        <f t="shared" si="8"/>
        <v>Dark</v>
      </c>
      <c r="P131" t="str">
        <f>_xlfn.XLOOKUP(coffee_orders_table[[#This Row],[Customer ID]],customers!$A$1:$A$1001,customers!$I$1:$I$1001,,0)</f>
        <v>Yes</v>
      </c>
    </row>
    <row r="132" spans="1:16" hidden="1" x14ac:dyDescent="0.25">
      <c r="A132" s="2" t="s">
        <v>1222</v>
      </c>
      <c r="B132" s="3">
        <v>44624</v>
      </c>
      <c r="C132" s="2" t="s">
        <v>1223</v>
      </c>
      <c r="D132" t="s">
        <v>6181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_xlfn.XLOOKUP(orders!C132,customers!$A$1:$A$999,customers!$G$1:$G$999,,0)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Excelsa</v>
      </c>
      <c r="O132" t="str">
        <f t="shared" si="8"/>
        <v>Light</v>
      </c>
      <c r="P132" t="str">
        <f>_xlfn.XLOOKUP(coffee_orders_table[[#This Row],[Customer ID]],customers!$A$1:$A$1001,customers!$I$1:$I$1001,,0)</f>
        <v>Yes</v>
      </c>
    </row>
    <row r="133" spans="1:16" hidden="1" x14ac:dyDescent="0.25">
      <c r="A133" s="2" t="s">
        <v>1227</v>
      </c>
      <c r="B133" s="8">
        <v>44196</v>
      </c>
      <c r="C133" s="2" t="s">
        <v>1228</v>
      </c>
      <c r="D133" t="s">
        <v>6143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_xlfn.XLOOKUP(orders!C133,customers!$A$1:$A$999,customers!$G$1:$G$999,,0)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/>
      </c>
      <c r="O133" t="str">
        <f t="shared" si="8"/>
        <v>Dark</v>
      </c>
      <c r="P133" t="str">
        <f>_xlfn.XLOOKUP(coffee_orders_table[[#This Row],[Customer ID]],customers!$A$1:$A$1001,customers!$I$1:$I$1001,,0)</f>
        <v>Yes</v>
      </c>
    </row>
    <row r="134" spans="1:16" hidden="1" x14ac:dyDescent="0.25">
      <c r="A134" s="2" t="s">
        <v>1233</v>
      </c>
      <c r="B134" s="8">
        <v>44043</v>
      </c>
      <c r="C134" s="2" t="s">
        <v>1234</v>
      </c>
      <c r="D134" t="s">
        <v>6181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_xlfn.XLOOKUP(orders!C134,customers!$A$1:$A$999,customers!$G$1:$G$999,,0)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_xlfn.XLOOKUP(coffee_orders_table[[#This Row],[Customer ID]],customers!$A$1:$A$1001,customers!$I$1:$I$1001,,0)</f>
        <v>Yes</v>
      </c>
    </row>
    <row r="135" spans="1:16" hidden="1" x14ac:dyDescent="0.25">
      <c r="A135" s="2" t="s">
        <v>1239</v>
      </c>
      <c r="B135" s="3">
        <v>44340</v>
      </c>
      <c r="C135" s="2" t="s">
        <v>1240</v>
      </c>
      <c r="D135" t="s">
        <v>6142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_xlfn.XLOOKUP(orders!C135,customers!$A$1:$A$999,customers!$G$1:$G$999,,0)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Excelsa</v>
      </c>
      <c r="O135" t="str">
        <f t="shared" si="8"/>
        <v>Dark</v>
      </c>
      <c r="P135" t="str">
        <f>_xlfn.XLOOKUP(coffee_orders_table[[#This Row],[Customer ID]],customers!$A$1:$A$1001,customers!$I$1:$I$1001,,0)</f>
        <v>No</v>
      </c>
    </row>
    <row r="136" spans="1:16" hidden="1" x14ac:dyDescent="0.25">
      <c r="A136" s="2" t="s">
        <v>1245</v>
      </c>
      <c r="B136" s="3">
        <v>44758</v>
      </c>
      <c r="C136" s="2" t="s">
        <v>1246</v>
      </c>
      <c r="D136" t="s">
        <v>6165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_xlfn.XLOOKUP(orders!C136,customers!$A$1:$A$999,customers!$G$1:$G$999,,0)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/>
      </c>
      <c r="O136" t="str">
        <f t="shared" si="8"/>
        <v>Medium</v>
      </c>
      <c r="P136" t="str">
        <f>_xlfn.XLOOKUP(coffee_orders_table[[#This Row],[Customer ID]],customers!$A$1:$A$1001,customers!$I$1:$I$1001,,0)</f>
        <v>Yes</v>
      </c>
    </row>
    <row r="137" spans="1:16" hidden="1" x14ac:dyDescent="0.25">
      <c r="A137" s="2" t="s">
        <v>1249</v>
      </c>
      <c r="B137" s="3">
        <v>44232</v>
      </c>
      <c r="C137" s="2" t="s">
        <v>976</v>
      </c>
      <c r="D137" t="s">
        <v>6179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_xlfn.XLOOKUP(orders!C137,customers!$A$1:$A$999,customers!$G$1:$G$999,,0)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_xlfn.XLOOKUP(coffee_orders_table[[#This Row],[Customer ID]],customers!$A$1:$A$1001,customers!$I$1:$I$1001,,0)</f>
        <v>Yes</v>
      </c>
    </row>
    <row r="138" spans="1:16" hidden="1" x14ac:dyDescent="0.25">
      <c r="A138" s="2" t="s">
        <v>1255</v>
      </c>
      <c r="B138" s="3">
        <v>44406</v>
      </c>
      <c r="C138" s="2" t="s">
        <v>1256</v>
      </c>
      <c r="D138" t="s">
        <v>6153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_xlfn.XLOOKUP(orders!C138,customers!$A$1:$A$999,customers!$G$1:$G$999,,0)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Excelsa</v>
      </c>
      <c r="O138" t="str">
        <f t="shared" si="8"/>
        <v>Dark</v>
      </c>
      <c r="P138" t="str">
        <f>_xlfn.XLOOKUP(coffee_orders_table[[#This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6147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_xlfn.XLOOKUP(orders!C139,customers!$A$1:$A$999,customers!$G$1:$G$999,,0)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_xlfn.XLOOKUP(coffee_orders_table[[#This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6182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_xlfn.XLOOKUP(orders!C140,customers!$A$1:$A$999,customers!$G$1:$G$999,,0)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Liberca</v>
      </c>
      <c r="O140" t="str">
        <f t="shared" si="8"/>
        <v>Dark</v>
      </c>
      <c r="P140" t="str">
        <f>_xlfn.XLOOKUP(coffee_orders_table[[#This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6142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_xlfn.XLOOKUP(orders!C141,customers!$A$1:$A$999,customers!$G$1:$G$999,,0)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Liberca</v>
      </c>
      <c r="O141" t="str">
        <f t="shared" si="8"/>
        <v>Dark</v>
      </c>
      <c r="P141" t="str">
        <f>_xlfn.XLOOKUP(coffee_orders_table[[#This Row],[Customer ID]],customers!$A$1:$A$1001,customers!$I$1:$I$1001,,0)</f>
        <v>Yes</v>
      </c>
    </row>
    <row r="142" spans="1:16" hidden="1" x14ac:dyDescent="0.25">
      <c r="A142" s="2" t="s">
        <v>1276</v>
      </c>
      <c r="B142" s="3">
        <v>44694</v>
      </c>
      <c r="C142" s="2" t="s">
        <v>1277</v>
      </c>
      <c r="D142" t="s">
        <v>6164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_xlfn.XLOOKUP(orders!C142,customers!$A$1:$A$999,customers!$G$1:$G$999,,0)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/>
      </c>
      <c r="O142" t="str">
        <f t="shared" si="8"/>
        <v>Dark</v>
      </c>
      <c r="P142" t="str">
        <f>_xlfn.XLOOKUP(coffee_orders_table[[#This Row],[Customer ID]],customers!$A$1:$A$1001,customers!$I$1:$I$1001,,0)</f>
        <v>Yes</v>
      </c>
    </row>
    <row r="143" spans="1:16" hidden="1" x14ac:dyDescent="0.25">
      <c r="A143" s="2" t="s">
        <v>1283</v>
      </c>
      <c r="B143" s="8">
        <v>43970</v>
      </c>
      <c r="C143" s="2" t="s">
        <v>1284</v>
      </c>
      <c r="D143" t="s">
        <v>6166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_xlfn.XLOOKUP(orders!C143,customers!$A$1:$A$999,customers!$G$1:$G$999,,0)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Excelsa</v>
      </c>
      <c r="O143" t="str">
        <f t="shared" si="8"/>
        <v>Light</v>
      </c>
      <c r="P143" t="str">
        <f>_xlfn.XLOOKUP(coffee_orders_table[[#This Row],[Customer ID]],customers!$A$1:$A$1001,customers!$I$1:$I$1001,,0)</f>
        <v>Yes</v>
      </c>
    </row>
    <row r="144" spans="1:16" hidden="1" x14ac:dyDescent="0.25">
      <c r="A144" s="2" t="s">
        <v>1289</v>
      </c>
      <c r="B144" s="3">
        <v>44678</v>
      </c>
      <c r="C144" s="2" t="s">
        <v>1290</v>
      </c>
      <c r="D144" t="s">
        <v>6147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_xlfn.XLOOKUP(orders!C144,customers!$A$1:$A$999,customers!$G$1:$G$999,,0)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Liberca</v>
      </c>
      <c r="O144" t="str">
        <f t="shared" si="8"/>
        <v>Light</v>
      </c>
      <c r="P144" t="str">
        <f>_xlfn.XLOOKUP(coffee_orders_table[[#This Row],[Customer ID]],customers!$A$1:$A$1001,customers!$I$1:$I$1001,,0)</f>
        <v>Yes</v>
      </c>
    </row>
    <row r="145" spans="1:16" hidden="1" x14ac:dyDescent="0.25">
      <c r="A145" s="2" t="s">
        <v>1293</v>
      </c>
      <c r="B145" s="8">
        <v>44083</v>
      </c>
      <c r="C145" s="2" t="s">
        <v>1294</v>
      </c>
      <c r="D145" t="s">
        <v>6159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_xlfn.XLOOKUP(orders!C145,customers!$A$1:$A$999,customers!$G$1:$G$999,,0)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Excelsa</v>
      </c>
      <c r="O145" t="str">
        <f t="shared" si="8"/>
        <v>Medium</v>
      </c>
      <c r="P145" t="str">
        <f>_xlfn.XLOOKUP(coffee_orders_table[[#This Row],[Customer ID]],customers!$A$1:$A$1001,customers!$I$1:$I$1001,,0)</f>
        <v>No</v>
      </c>
    </row>
    <row r="146" spans="1:16" hidden="1" x14ac:dyDescent="0.25">
      <c r="A146" s="2" t="s">
        <v>1299</v>
      </c>
      <c r="B146" s="3">
        <v>44265</v>
      </c>
      <c r="C146" s="2" t="s">
        <v>1300</v>
      </c>
      <c r="D146" t="s">
        <v>6147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_xlfn.XLOOKUP(orders!C146,customers!$A$1:$A$999,customers!$G$1:$G$999,,0)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Liberca</v>
      </c>
      <c r="O146" t="str">
        <f t="shared" si="8"/>
        <v>Light</v>
      </c>
      <c r="P146" t="str">
        <f>_xlfn.XLOOKUP(coffee_orders_table[[#This Row],[Customer ID]],customers!$A$1:$A$1001,customers!$I$1:$I$1001,,0)</f>
        <v>Yes</v>
      </c>
    </row>
    <row r="147" spans="1:16" hidden="1" x14ac:dyDescent="0.25">
      <c r="A147" s="2" t="s">
        <v>1305</v>
      </c>
      <c r="B147" s="3">
        <v>43562</v>
      </c>
      <c r="C147" s="2" t="s">
        <v>1306</v>
      </c>
      <c r="D147" t="s">
        <v>6158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_xlfn.XLOOKUP(orders!C147,customers!$A$1:$A$999,customers!$G$1:$G$999,,0)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Liberca</v>
      </c>
      <c r="O147" t="str">
        <f t="shared" si="8"/>
        <v>Medium</v>
      </c>
      <c r="P147" t="str">
        <f>_xlfn.XLOOKUP(coffee_orders_table[[#This Row],[Customer ID]],customers!$A$1:$A$1001,customers!$I$1:$I$1001,,0)</f>
        <v>No</v>
      </c>
    </row>
    <row r="148" spans="1:16" hidden="1" x14ac:dyDescent="0.25">
      <c r="A148" s="2" t="s">
        <v>1311</v>
      </c>
      <c r="B148" s="8">
        <v>44024</v>
      </c>
      <c r="C148" s="2" t="s">
        <v>1312</v>
      </c>
      <c r="D148" t="s">
        <v>6161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_xlfn.XLOOKUP(orders!C148,customers!$A$1:$A$999,customers!$G$1:$G$999,,0)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Excelsa</v>
      </c>
      <c r="O148" t="str">
        <f t="shared" si="8"/>
        <v>Medium</v>
      </c>
      <c r="P148" t="str">
        <f>_xlfn.XLOOKUP(coffee_orders_table[[#This Row],[Customer ID]],customers!$A$1:$A$1001,customers!$I$1:$I$1001,,0)</f>
        <v>No</v>
      </c>
    </row>
    <row r="149" spans="1:16" x14ac:dyDescent="0.25">
      <c r="A149" s="2" t="s">
        <v>1311</v>
      </c>
      <c r="B149" s="8">
        <v>44024</v>
      </c>
      <c r="C149" s="2" t="s">
        <v>1312</v>
      </c>
      <c r="D149" t="s">
        <v>6140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_xlfn.XLOOKUP(orders!C149,customers!$A$1:$A$999,customers!$G$1:$G$999,,0)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_xlfn.XLOOKUP(coffee_orders_table[[#This Row],[Customer ID]],customers!$A$1:$A$1001,customers!$I$1:$I$1001,,0)</f>
        <v>No</v>
      </c>
    </row>
    <row r="150" spans="1:16" hidden="1" x14ac:dyDescent="0.25">
      <c r="A150" s="2" t="s">
        <v>1322</v>
      </c>
      <c r="B150" s="3">
        <v>44551</v>
      </c>
      <c r="C150" s="2" t="s">
        <v>1323</v>
      </c>
      <c r="D150" t="s">
        <v>6152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_xlfn.XLOOKUP(orders!C150,customers!$A$1:$A$999,customers!$G$1:$G$999,,0)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/>
      </c>
      <c r="O150" t="str">
        <f t="shared" si="8"/>
        <v>Dark</v>
      </c>
      <c r="P150" t="str">
        <f>_xlfn.XLOOKUP(coffee_orders_table[[#This Row],[Customer ID]],customers!$A$1:$A$1001,customers!$I$1:$I$1001,,0)</f>
        <v>Yes</v>
      </c>
    </row>
    <row r="151" spans="1:16" hidden="1" x14ac:dyDescent="0.25">
      <c r="A151" s="2" t="s">
        <v>1328</v>
      </c>
      <c r="B151" s="8">
        <v>44108</v>
      </c>
      <c r="C151" s="2" t="s">
        <v>1329</v>
      </c>
      <c r="D151" t="s">
        <v>6174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_xlfn.XLOOKUP(orders!C151,customers!$A$1:$A$999,customers!$G$1:$G$999,,0)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_xlfn.XLOOKUP(coffee_orders_table[[#This Row],[Customer ID]],customers!$A$1:$A$1001,customers!$I$1:$I$1001,,0)</f>
        <v>Yes</v>
      </c>
    </row>
    <row r="152" spans="1:16" hidden="1" x14ac:dyDescent="0.25">
      <c r="A152" s="2" t="s">
        <v>1333</v>
      </c>
      <c r="B152" s="8">
        <v>44051</v>
      </c>
      <c r="C152" s="2" t="s">
        <v>1334</v>
      </c>
      <c r="D152" t="s">
        <v>6142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_xlfn.XLOOKUP(orders!C152,customers!$A$1:$A$999,customers!$G$1:$G$999,,0)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/>
      </c>
      <c r="O152" t="str">
        <f t="shared" si="8"/>
        <v>Dark</v>
      </c>
      <c r="P152" t="str">
        <f>_xlfn.XLOOKUP(coffee_orders_table[[#This Row],[Customer ID]],customers!$A$1:$A$1001,customers!$I$1:$I$1001,,0)</f>
        <v>Yes</v>
      </c>
    </row>
    <row r="153" spans="1:16" hidden="1" x14ac:dyDescent="0.25">
      <c r="A153" s="2" t="s">
        <v>1339</v>
      </c>
      <c r="B153" s="8">
        <v>44115</v>
      </c>
      <c r="C153" s="2" t="s">
        <v>1340</v>
      </c>
      <c r="D153" t="s">
        <v>6154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_xlfn.XLOOKUP(orders!C153,customers!$A$1:$A$999,customers!$G$1:$G$999,,0)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_xlfn.XLOOKUP(coffee_orders_table[[#This Row],[Customer ID]],customers!$A$1:$A$1001,customers!$I$1:$I$1001,,0)</f>
        <v>Yes</v>
      </c>
    </row>
    <row r="154" spans="1:16" hidden="1" x14ac:dyDescent="0.25">
      <c r="A154" s="2" t="s">
        <v>1344</v>
      </c>
      <c r="B154" s="3">
        <v>44510</v>
      </c>
      <c r="C154" s="2" t="s">
        <v>1345</v>
      </c>
      <c r="D154" t="s">
        <v>6150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_xlfn.XLOOKUP(orders!C154,customers!$A$1:$A$999,customers!$G$1:$G$999,,0)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_xlfn.XLOOKUP(coffee_orders_table[[#This Row],[Customer ID]],customers!$A$1:$A$1001,customers!$I$1:$I$1001,,0)</f>
        <v>Yes</v>
      </c>
    </row>
    <row r="155" spans="1:16" hidden="1" x14ac:dyDescent="0.25">
      <c r="A155" s="2" t="s">
        <v>1350</v>
      </c>
      <c r="B155" s="3">
        <v>44367</v>
      </c>
      <c r="C155" s="2" t="s">
        <v>1351</v>
      </c>
      <c r="D155" t="s">
        <v>6162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_xlfn.XLOOKUP(orders!C155,customers!$A$1:$A$999,customers!$G$1:$G$999,,0)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_xlfn.XLOOKUP(coffee_orders_table[[#This Row],[Customer ID]],customers!$A$1:$A$1001,customers!$I$1:$I$1001,,0)</f>
        <v>No</v>
      </c>
    </row>
    <row r="156" spans="1:16" hidden="1" x14ac:dyDescent="0.25">
      <c r="A156" s="2" t="s">
        <v>1355</v>
      </c>
      <c r="B156" s="3">
        <v>44473</v>
      </c>
      <c r="C156" s="2" t="s">
        <v>1356</v>
      </c>
      <c r="D156" t="s">
        <v>6167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_xlfn.XLOOKUP(orders!C156,customers!$A$1:$A$999,customers!$G$1:$G$999,,0)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_xlfn.XLOOKUP(coffee_orders_table[[#This Row],[Customer ID]],customers!$A$1:$A$1001,customers!$I$1:$I$1001,,0)</f>
        <v>No</v>
      </c>
    </row>
    <row r="157" spans="1:16" hidden="1" x14ac:dyDescent="0.25">
      <c r="A157" s="2" t="s">
        <v>1361</v>
      </c>
      <c r="B157" s="3">
        <v>43640</v>
      </c>
      <c r="C157" s="2" t="s">
        <v>1362</v>
      </c>
      <c r="D157" t="s">
        <v>6174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_xlfn.XLOOKUP(orders!C157,customers!$A$1:$A$999,customers!$G$1:$G$999,,0)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_xlfn.XLOOKUP(coffee_orders_table[[#This Row],[Customer ID]],customers!$A$1:$A$1001,customers!$I$1:$I$1001,,0)</f>
        <v>Yes</v>
      </c>
    </row>
    <row r="158" spans="1:16" hidden="1" x14ac:dyDescent="0.25">
      <c r="A158" s="2" t="s">
        <v>1367</v>
      </c>
      <c r="B158" s="3">
        <v>43764</v>
      </c>
      <c r="C158" s="2" t="s">
        <v>1368</v>
      </c>
      <c r="D158" t="s">
        <v>6174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_xlfn.XLOOKUP(orders!C158,customers!$A$1:$A$999,customers!$G$1:$G$999,,0)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_xlfn.XLOOKUP(coffee_orders_table[[#This Row],[Customer ID]],customers!$A$1:$A$1001,customers!$I$1:$I$1001,,0)</f>
        <v>Yes</v>
      </c>
    </row>
    <row r="159" spans="1:16" hidden="1" x14ac:dyDescent="0.25">
      <c r="A159" s="2" t="s">
        <v>1373</v>
      </c>
      <c r="B159" s="3">
        <v>44374</v>
      </c>
      <c r="C159" s="2" t="s">
        <v>1374</v>
      </c>
      <c r="D159" t="s">
        <v>6148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_xlfn.XLOOKUP(orders!C159,customers!$A$1:$A$999,customers!$G$1:$G$999,,0)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_xlfn.XLOOKUP(coffee_orders_table[[#This Row],[Customer ID]],customers!$A$1:$A$1001,customers!$I$1:$I$1001,,0)</f>
        <v>No</v>
      </c>
    </row>
    <row r="160" spans="1:16" hidden="1" x14ac:dyDescent="0.25">
      <c r="A160" s="2" t="s">
        <v>1379</v>
      </c>
      <c r="B160" s="3">
        <v>43714</v>
      </c>
      <c r="C160" s="2" t="s">
        <v>1380</v>
      </c>
      <c r="D160" t="s">
        <v>6148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_xlfn.XLOOKUP(orders!C160,customers!$A$1:$A$999,customers!$G$1:$G$999,,0)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_xlfn.XLOOKUP(coffee_orders_table[[#This Row],[Customer ID]],customers!$A$1:$A$1001,customers!$I$1:$I$1001,,0)</f>
        <v>Yes</v>
      </c>
    </row>
    <row r="161" spans="1:16" hidden="1" x14ac:dyDescent="0.25">
      <c r="A161" s="2" t="s">
        <v>1384</v>
      </c>
      <c r="B161" s="3">
        <v>44316</v>
      </c>
      <c r="C161" s="2" t="s">
        <v>1385</v>
      </c>
      <c r="D161" t="s">
        <v>6163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_xlfn.XLOOKUP(orders!C161,customers!$A$1:$A$999,customers!$G$1:$G$999,,0)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Excelsa</v>
      </c>
      <c r="O161" t="str">
        <f t="shared" si="8"/>
        <v>Light</v>
      </c>
      <c r="P161" t="str">
        <f>_xlfn.XLOOKUP(coffee_orders_table[[#This Row],[Customer ID]],customers!$A$1:$A$1001,customers!$I$1:$I$1001,,0)</f>
        <v>No</v>
      </c>
    </row>
    <row r="162" spans="1:16" x14ac:dyDescent="0.25">
      <c r="A162" s="2" t="s">
        <v>1389</v>
      </c>
      <c r="B162" s="8">
        <v>43837</v>
      </c>
      <c r="C162" s="2" t="s">
        <v>1390</v>
      </c>
      <c r="D162" t="s">
        <v>6138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_xlfn.XLOOKUP(orders!C162,customers!$A$1:$A$999,customers!$G$1:$G$999,,0)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/>
      </c>
      <c r="O162" t="str">
        <f t="shared" si="8"/>
        <v>Medium</v>
      </c>
      <c r="P162" t="str">
        <f>_xlfn.XLOOKUP(coffee_orders_table[[#This Row],[Customer ID]],customers!$A$1:$A$1001,customers!$I$1:$I$1001,,0)</f>
        <v>No</v>
      </c>
    </row>
    <row r="163" spans="1:16" hidden="1" x14ac:dyDescent="0.25">
      <c r="A163" s="2" t="s">
        <v>1395</v>
      </c>
      <c r="B163" s="3">
        <v>44207</v>
      </c>
      <c r="C163" s="2" t="s">
        <v>1396</v>
      </c>
      <c r="D163" t="s">
        <v>6179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_xlfn.XLOOKUP(orders!C163,customers!$A$1:$A$999,customers!$G$1:$G$999,,0)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Excelsa</v>
      </c>
      <c r="O163" t="str">
        <f t="shared" si="8"/>
        <v>Light</v>
      </c>
      <c r="P163" t="str">
        <f>_xlfn.XLOOKUP(coffee_orders_table[[#This Row],[Customer ID]],customers!$A$1:$A$1001,customers!$I$1:$I$1001,,0)</f>
        <v>No</v>
      </c>
    </row>
    <row r="164" spans="1:16" hidden="1" x14ac:dyDescent="0.25">
      <c r="A164" s="2" t="s">
        <v>1401</v>
      </c>
      <c r="B164" s="3">
        <v>44515</v>
      </c>
      <c r="C164" s="2" t="s">
        <v>1402</v>
      </c>
      <c r="D164" t="s">
        <v>6143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_xlfn.XLOOKUP(orders!C164,customers!$A$1:$A$999,customers!$G$1:$G$999,,0)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/>
      </c>
      <c r="O164" t="str">
        <f t="shared" si="8"/>
        <v>Dark</v>
      </c>
      <c r="P164" t="str">
        <f>_xlfn.XLOOKUP(coffee_orders_table[[#This Row],[Customer ID]],customers!$A$1:$A$1001,customers!$I$1:$I$1001,,0)</f>
        <v>Yes</v>
      </c>
    </row>
    <row r="165" spans="1:16" hidden="1" x14ac:dyDescent="0.25">
      <c r="A165" s="2" t="s">
        <v>1407</v>
      </c>
      <c r="B165" s="3">
        <v>43619</v>
      </c>
      <c r="C165" s="2" t="s">
        <v>1408</v>
      </c>
      <c r="D165" t="s">
        <v>6162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_xlfn.XLOOKUP(orders!C165,customers!$A$1:$A$999,customers!$G$1:$G$999,,0)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_xlfn.XLOOKUP(coffee_orders_table[[#This Row],[Customer ID]],customers!$A$1:$A$1001,customers!$I$1:$I$1001,,0)</f>
        <v>No</v>
      </c>
    </row>
    <row r="166" spans="1:16" hidden="1" x14ac:dyDescent="0.25">
      <c r="A166" s="2" t="s">
        <v>1413</v>
      </c>
      <c r="B166" s="8">
        <v>44182</v>
      </c>
      <c r="C166" s="2" t="s">
        <v>1414</v>
      </c>
      <c r="D166" t="s">
        <v>6143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_xlfn.XLOOKUP(orders!C166,customers!$A$1:$A$999,customers!$G$1:$G$999,,0)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/>
      </c>
      <c r="O166" t="str">
        <f t="shared" si="8"/>
        <v>Dark</v>
      </c>
      <c r="P166" t="str">
        <f>_xlfn.XLOOKUP(coffee_orders_table[[#This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6176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_xlfn.XLOOKUP(orders!C167,customers!$A$1:$A$999,customers!$G$1:$G$999,,0)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_xlfn.XLOOKUP(coffee_orders_table[[#This Row],[Customer ID]],customers!$A$1:$A$1001,customers!$I$1:$I$1001,,0)</f>
        <v>Yes</v>
      </c>
    </row>
    <row r="168" spans="1:16" hidden="1" x14ac:dyDescent="0.25">
      <c r="A168" s="2" t="s">
        <v>1425</v>
      </c>
      <c r="B168" s="3">
        <v>44270</v>
      </c>
      <c r="C168" s="2" t="s">
        <v>1426</v>
      </c>
      <c r="D168" t="s">
        <v>6171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_xlfn.XLOOKUP(orders!C168,customers!$A$1:$A$999,customers!$G$1:$G$999,,0)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_xlfn.XLOOKUP(coffee_orders_table[[#This Row],[Customer ID]],customers!$A$1:$A$1001,customers!$I$1:$I$1001,,0)</f>
        <v>Yes</v>
      </c>
    </row>
    <row r="169" spans="1:16" hidden="1" x14ac:dyDescent="0.25">
      <c r="A169" s="2" t="s">
        <v>1430</v>
      </c>
      <c r="B169" s="3">
        <v>44777</v>
      </c>
      <c r="C169" s="2" t="s">
        <v>1431</v>
      </c>
      <c r="D169" t="s">
        <v>6138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_xlfn.XLOOKUP(orders!C169,customers!$A$1:$A$999,customers!$G$1:$G$999,,0)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/>
      </c>
      <c r="O169" t="str">
        <f t="shared" si="8"/>
        <v>Medium</v>
      </c>
      <c r="P169" t="str">
        <f>_xlfn.XLOOKUP(coffee_orders_table[[#This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6156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_xlfn.XLOOKUP(orders!C170,customers!$A$1:$A$999,customers!$G$1:$G$999,,0)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_xlfn.XLOOKUP(coffee_orders_table[[#This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6176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_xlfn.XLOOKUP(orders!C171,customers!$A$1:$A$999,customers!$G$1:$G$999,,0)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_xlfn.XLOOKUP(coffee_orders_table[[#This Row],[Customer ID]],customers!$A$1:$A$1001,customers!$I$1:$I$1001,,0)</f>
        <v>No</v>
      </c>
    </row>
    <row r="172" spans="1:16" hidden="1" x14ac:dyDescent="0.25">
      <c r="A172" s="2" t="s">
        <v>1448</v>
      </c>
      <c r="B172" s="3">
        <v>44476</v>
      </c>
      <c r="C172" s="2" t="s">
        <v>1449</v>
      </c>
      <c r="D172" t="s">
        <v>6147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_xlfn.XLOOKUP(orders!C172,customers!$A$1:$A$999,customers!$G$1:$G$999,,0)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_xlfn.XLOOKUP(coffee_orders_table[[#This Row],[Customer ID]],customers!$A$1:$A$1001,customers!$I$1:$I$1001,,0)</f>
        <v>No</v>
      </c>
    </row>
    <row r="173" spans="1:16" hidden="1" x14ac:dyDescent="0.25">
      <c r="A173" s="2" t="s">
        <v>1453</v>
      </c>
      <c r="B173" s="3">
        <v>43544</v>
      </c>
      <c r="C173" s="2" t="s">
        <v>1454</v>
      </c>
      <c r="D173" t="s">
        <v>6165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_xlfn.XLOOKUP(orders!C173,customers!$A$1:$A$999,customers!$G$1:$G$999,,0)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_xlfn.XLOOKUP(coffee_orders_table[[#This Row],[Customer ID]],customers!$A$1:$A$1001,customers!$I$1:$I$1001,,0)</f>
        <v>Yes</v>
      </c>
    </row>
    <row r="174" spans="1:16" hidden="1" x14ac:dyDescent="0.25">
      <c r="A174" s="2" t="s">
        <v>1459</v>
      </c>
      <c r="B174" s="3">
        <v>44545</v>
      </c>
      <c r="C174" s="2" t="s">
        <v>1460</v>
      </c>
      <c r="D174" t="s">
        <v>6143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_xlfn.XLOOKUP(orders!C174,customers!$A$1:$A$999,customers!$G$1:$G$999,,0)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/>
      </c>
      <c r="O174" t="str">
        <f t="shared" si="8"/>
        <v>Dark</v>
      </c>
      <c r="P174" t="str">
        <f>_xlfn.XLOOKUP(coffee_orders_table[[#This Row],[Customer ID]],customers!$A$1:$A$1001,customers!$I$1:$I$1001,,0)</f>
        <v>No</v>
      </c>
    </row>
    <row r="175" spans="1:16" hidden="1" x14ac:dyDescent="0.25">
      <c r="A175" s="2" t="s">
        <v>1464</v>
      </c>
      <c r="B175" s="3">
        <v>44720</v>
      </c>
      <c r="C175" s="2" t="s">
        <v>1465</v>
      </c>
      <c r="D175" t="s">
        <v>6150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_xlfn.XLOOKUP(orders!C175,customers!$A$1:$A$999,customers!$G$1:$G$999,,0)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_xlfn.XLOOKUP(coffee_orders_table[[#This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6147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_xlfn.XLOOKUP(orders!C176,customers!$A$1:$A$999,customers!$G$1:$G$999,,0)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_xlfn.XLOOKUP(coffee_orders_table[[#This Row],[Customer ID]],customers!$A$1:$A$1001,customers!$I$1:$I$1001,,0)</f>
        <v>Yes</v>
      </c>
    </row>
    <row r="177" spans="1:16" hidden="1" x14ac:dyDescent="0.25">
      <c r="A177" s="2" t="s">
        <v>1475</v>
      </c>
      <c r="B177" s="3">
        <v>44296</v>
      </c>
      <c r="C177" s="2" t="s">
        <v>1476</v>
      </c>
      <c r="D177" t="s">
        <v>6165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_xlfn.XLOOKUP(orders!C177,customers!$A$1:$A$999,customers!$G$1:$G$999,,0)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_xlfn.XLOOKUP(coffee_orders_table[[#This Row],[Customer ID]],customers!$A$1:$A$1001,customers!$I$1:$I$1001,,0)</f>
        <v>Yes</v>
      </c>
    </row>
    <row r="178" spans="1:16" hidden="1" x14ac:dyDescent="0.25">
      <c r="A178" s="2" t="s">
        <v>1481</v>
      </c>
      <c r="B178" s="8">
        <v>43900</v>
      </c>
      <c r="C178" s="2" t="s">
        <v>1482</v>
      </c>
      <c r="D178" t="s">
        <v>6147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_xlfn.XLOOKUP(orders!C178,customers!$A$1:$A$999,customers!$G$1:$G$999,,0)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/>
      </c>
      <c r="O178" t="str">
        <f t="shared" si="8"/>
        <v>Light</v>
      </c>
      <c r="P178" t="str">
        <f>_xlfn.XLOOKUP(coffee_orders_table[[#This Row],[Customer ID]],customers!$A$1:$A$1001,customers!$I$1:$I$1001,,0)</f>
        <v>Yes</v>
      </c>
    </row>
    <row r="179" spans="1:16" x14ac:dyDescent="0.25">
      <c r="A179" s="2" t="s">
        <v>1487</v>
      </c>
      <c r="B179" s="8">
        <v>44120</v>
      </c>
      <c r="C179" s="2" t="s">
        <v>1488</v>
      </c>
      <c r="D179" t="s">
        <v>6141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_xlfn.XLOOKUP(orders!C179,customers!$A$1:$A$999,customers!$G$1:$G$999,,0)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_xlfn.XLOOKUP(coffee_orders_table[[#This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6139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_xlfn.XLOOKUP(orders!C180,customers!$A$1:$A$999,customers!$G$1:$G$999,,0)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_xlfn.XLOOKUP(coffee_orders_table[[#This Row],[Customer ID]],customers!$A$1:$A$1001,customers!$I$1:$I$1001,,0)</f>
        <v>No</v>
      </c>
    </row>
    <row r="181" spans="1:16" hidden="1" x14ac:dyDescent="0.25">
      <c r="A181" s="2" t="s">
        <v>1498</v>
      </c>
      <c r="B181" s="3">
        <v>43830</v>
      </c>
      <c r="C181" s="2" t="s">
        <v>1499</v>
      </c>
      <c r="D181" t="s">
        <v>6153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_xlfn.XLOOKUP(orders!C181,customers!$A$1:$A$999,customers!$G$1:$G$999,,0)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Excelsa</v>
      </c>
      <c r="O181" t="str">
        <f t="shared" si="8"/>
        <v>Dark</v>
      </c>
      <c r="P181" t="str">
        <f>_xlfn.XLOOKUP(coffee_orders_table[[#This Row],[Customer ID]],customers!$A$1:$A$1001,customers!$I$1:$I$1001,,0)</f>
        <v>No</v>
      </c>
    </row>
    <row r="182" spans="1:16" hidden="1" x14ac:dyDescent="0.25">
      <c r="A182" s="2" t="s">
        <v>1503</v>
      </c>
      <c r="B182" s="8">
        <v>43910</v>
      </c>
      <c r="C182" s="2" t="s">
        <v>1504</v>
      </c>
      <c r="D182" t="s">
        <v>6183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_xlfn.XLOOKUP(orders!C182,customers!$A$1:$A$999,customers!$G$1:$G$999,,0)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/>
      </c>
      <c r="O182" t="str">
        <f t="shared" si="8"/>
        <v>Light</v>
      </c>
      <c r="P182" t="str">
        <f>_xlfn.XLOOKUP(coffee_orders_table[[#This Row],[Customer ID]],customers!$A$1:$A$1001,customers!$I$1:$I$1001,,0)</f>
        <v>No</v>
      </c>
    </row>
    <row r="183" spans="1:16" hidden="1" x14ac:dyDescent="0.25">
      <c r="A183" s="2" t="s">
        <v>1503</v>
      </c>
      <c r="B183" s="8">
        <v>43910</v>
      </c>
      <c r="C183" s="2" t="s">
        <v>1504</v>
      </c>
      <c r="D183" t="s">
        <v>6157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_xlfn.XLOOKUP(orders!C183,customers!$A$1:$A$999,customers!$G$1:$G$999,,0)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_xlfn.XLOOKUP(coffee_orders_table[[#This Row],[Customer ID]],customers!$A$1:$A$1001,customers!$I$1:$I$1001,,0)</f>
        <v>No</v>
      </c>
    </row>
    <row r="184" spans="1:16" hidden="1" x14ac:dyDescent="0.25">
      <c r="A184" s="2" t="s">
        <v>1514</v>
      </c>
      <c r="B184" s="3">
        <v>44284</v>
      </c>
      <c r="C184" s="2" t="s">
        <v>1515</v>
      </c>
      <c r="D184" t="s">
        <v>6171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_xlfn.XLOOKUP(orders!C184,customers!$A$1:$A$999,customers!$G$1:$G$999,,0)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_xlfn.XLOOKUP(coffee_orders_table[[#This Row],[Customer ID]],customers!$A$1:$A$1001,customers!$I$1:$I$1001,,0)</f>
        <v>No</v>
      </c>
    </row>
    <row r="185" spans="1:16" hidden="1" x14ac:dyDescent="0.25">
      <c r="A185" s="2" t="s">
        <v>1520</v>
      </c>
      <c r="B185" s="3">
        <v>44512</v>
      </c>
      <c r="C185" s="2" t="s">
        <v>1521</v>
      </c>
      <c r="D185" t="s">
        <v>6155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_xlfn.XLOOKUP(orders!C185,customers!$A$1:$A$999,customers!$G$1:$G$999,,0)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/>
      </c>
      <c r="O185" t="str">
        <f t="shared" si="8"/>
        <v>Medium</v>
      </c>
      <c r="P185" t="str">
        <f>_xlfn.XLOOKUP(coffee_orders_table[[#This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6179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_xlfn.XLOOKUP(orders!C186,customers!$A$1:$A$999,customers!$G$1:$G$999,,0)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Excelsa</v>
      </c>
      <c r="O186" t="str">
        <f t="shared" si="8"/>
        <v>Light</v>
      </c>
      <c r="P186" t="str">
        <f>_xlfn.XLOOKUP(coffee_orders_table[[#This Row],[Customer ID]],customers!$A$1:$A$1001,customers!$I$1:$I$1001,,0)</f>
        <v>No</v>
      </c>
    </row>
    <row r="187" spans="1:16" hidden="1" x14ac:dyDescent="0.25">
      <c r="A187" s="2" t="s">
        <v>1532</v>
      </c>
      <c r="B187" s="3">
        <v>43483</v>
      </c>
      <c r="C187" s="2" t="s">
        <v>1533</v>
      </c>
      <c r="D187" t="s">
        <v>6143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_xlfn.XLOOKUP(orders!C187,customers!$A$1:$A$999,customers!$G$1:$G$999,,0)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/>
      </c>
      <c r="O187" t="str">
        <f t="shared" si="8"/>
        <v>Dark</v>
      </c>
      <c r="P187" t="str">
        <f>_xlfn.XLOOKUP(coffee_orders_table[[#This Row],[Customer ID]],customers!$A$1:$A$1001,customers!$I$1:$I$1001,,0)</f>
        <v>Yes</v>
      </c>
    </row>
    <row r="188" spans="1:16" hidden="1" x14ac:dyDescent="0.25">
      <c r="A188" s="2" t="s">
        <v>1538</v>
      </c>
      <c r="B188" s="3">
        <v>43684</v>
      </c>
      <c r="C188" s="2" t="s">
        <v>1539</v>
      </c>
      <c r="D188" t="s">
        <v>6150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_xlfn.XLOOKUP(orders!C188,customers!$A$1:$A$999,customers!$G$1:$G$999,,0)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_xlfn.XLOOKUP(coffee_orders_table[[#This Row],[Customer ID]],customers!$A$1:$A$1001,customers!$I$1:$I$1001,,0)</f>
        <v>No</v>
      </c>
    </row>
    <row r="189" spans="1:16" hidden="1" x14ac:dyDescent="0.25">
      <c r="A189" s="2" t="s">
        <v>1544</v>
      </c>
      <c r="B189" s="3">
        <v>44633</v>
      </c>
      <c r="C189" s="2" t="s">
        <v>1545</v>
      </c>
      <c r="D189" t="s">
        <v>6159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_xlfn.XLOOKUP(orders!C189,customers!$A$1:$A$999,customers!$G$1:$G$999,,0)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Excelsa</v>
      </c>
      <c r="O189" t="str">
        <f t="shared" si="8"/>
        <v>Medium</v>
      </c>
      <c r="P189" t="str">
        <f>_xlfn.XLOOKUP(coffee_orders_table[[#This Row],[Customer ID]],customers!$A$1:$A$1001,customers!$I$1:$I$1001,,0)</f>
        <v>Yes</v>
      </c>
    </row>
    <row r="190" spans="1:16" hidden="1" x14ac:dyDescent="0.25">
      <c r="A190" s="2" t="s">
        <v>1549</v>
      </c>
      <c r="B190" s="3">
        <v>44698</v>
      </c>
      <c r="C190" s="2" t="s">
        <v>1550</v>
      </c>
      <c r="D190" t="s">
        <v>6183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_xlfn.XLOOKUP(orders!C190,customers!$A$1:$A$999,customers!$G$1:$G$999,,0)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Liberca</v>
      </c>
      <c r="O190" t="str">
        <f t="shared" si="8"/>
        <v>Light</v>
      </c>
      <c r="P190" t="str">
        <f>_xlfn.XLOOKUP(coffee_orders_table[[#This Row],[Customer ID]],customers!$A$1:$A$1001,customers!$I$1:$I$1001,,0)</f>
        <v>Yes</v>
      </c>
    </row>
    <row r="191" spans="1:16" hidden="1" x14ac:dyDescent="0.25">
      <c r="A191" s="2" t="s">
        <v>1555</v>
      </c>
      <c r="B191" s="3">
        <v>43813</v>
      </c>
      <c r="C191" s="2" t="s">
        <v>1556</v>
      </c>
      <c r="D191" t="s">
        <v>6161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_xlfn.XLOOKUP(orders!C191,customers!$A$1:$A$999,customers!$G$1:$G$999,,0)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Liberca</v>
      </c>
      <c r="O191" t="str">
        <f t="shared" si="8"/>
        <v>Medium</v>
      </c>
      <c r="P191" t="str">
        <f>_xlfn.XLOOKUP(coffee_orders_table[[#This Row],[Customer ID]],customers!$A$1:$A$1001,customers!$I$1:$I$1001,,0)</f>
        <v>Yes</v>
      </c>
    </row>
    <row r="192" spans="1:16" hidden="1" x14ac:dyDescent="0.25">
      <c r="A192" s="2" t="s">
        <v>1561</v>
      </c>
      <c r="B192" s="8">
        <v>43845</v>
      </c>
      <c r="C192" s="2" t="s">
        <v>1562</v>
      </c>
      <c r="D192" t="s">
        <v>6180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_xlfn.XLOOKUP(orders!C192,customers!$A$1:$A$999,customers!$G$1:$G$999,,0)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Liberca</v>
      </c>
      <c r="O192" t="str">
        <f t="shared" si="8"/>
        <v>Medium</v>
      </c>
      <c r="P192" t="str">
        <f>_xlfn.XLOOKUP(coffee_orders_table[[#This Row],[Customer ID]],customers!$A$1:$A$1001,customers!$I$1:$I$1001,,0)</f>
        <v>Yes</v>
      </c>
    </row>
    <row r="193" spans="1:16" hidden="1" x14ac:dyDescent="0.25">
      <c r="A193" s="2" t="s">
        <v>1567</v>
      </c>
      <c r="B193" s="3">
        <v>43567</v>
      </c>
      <c r="C193" s="2" t="s">
        <v>1568</v>
      </c>
      <c r="D193" t="s">
        <v>6149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_xlfn.XLOOKUP(orders!C193,customers!$A$1:$A$999,customers!$G$1:$G$999,,0)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Excelsa</v>
      </c>
      <c r="O193" t="str">
        <f t="shared" si="8"/>
        <v>Dark</v>
      </c>
      <c r="P193" t="str">
        <f>_xlfn.XLOOKUP(coffee_orders_table[[#This Row],[Customer ID]],customers!$A$1:$A$1001,customers!$I$1:$I$1001,,0)</f>
        <v>Yes</v>
      </c>
    </row>
    <row r="194" spans="1:16" x14ac:dyDescent="0.25">
      <c r="A194" s="2" t="s">
        <v>1573</v>
      </c>
      <c r="B194" s="8">
        <v>43919</v>
      </c>
      <c r="C194" s="2" t="s">
        <v>1574</v>
      </c>
      <c r="D194" t="s">
        <v>6182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_xlfn.XLOOKUP(orders!C194,customers!$A$1:$A$999,customers!$G$1:$G$999,,0)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ref="M194:M257" si="9">L194*E194</f>
        <v>72.900000000000006</v>
      </c>
      <c r="N194" t="str">
        <f t="shared" ref="N194:N257" si="10">IF(I194="rob","Robusta",IF(I195="Exc","Excelsa",IF(I194="Ara","Arabica",IF(I195="Lib","Liberca",""))))</f>
        <v>Excelsa</v>
      </c>
      <c r="O194" t="str">
        <f t="shared" ref="O194:O257" si="11">IF(J194="L","Light",IF(J194="M","Medium",IF(J194="D","Dark","")))</f>
        <v>Dark</v>
      </c>
      <c r="P194" t="str">
        <f>_xlfn.XLOOKUP(coffee_orders_table[[#This Row],[Customer ID]],customers!$A$1:$A$1001,customers!$I$1:$I$1001,,0)</f>
        <v>Yes</v>
      </c>
    </row>
    <row r="195" spans="1:16" hidden="1" x14ac:dyDescent="0.25">
      <c r="A195" s="2" t="s">
        <v>1579</v>
      </c>
      <c r="B195" s="3">
        <v>44644</v>
      </c>
      <c r="C195" s="2" t="s">
        <v>1580</v>
      </c>
      <c r="D195" t="s">
        <v>6170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_xlfn.XLOOKUP(orders!C195,customers!$A$1:$A$999,customers!$G$1:$G$999,,0)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si="9"/>
        <v>44.55</v>
      </c>
      <c r="N195" t="str">
        <f t="shared" si="10"/>
        <v>Excelsa</v>
      </c>
      <c r="O195" t="str">
        <f t="shared" si="11"/>
        <v>Light</v>
      </c>
      <c r="P195" t="str">
        <f>_xlfn.XLOOKUP(coffee_orders_table[[#This Row],[Customer ID]],customers!$A$1:$A$1001,customers!$I$1:$I$1001,,0)</f>
        <v>No</v>
      </c>
    </row>
    <row r="196" spans="1:16" hidden="1" x14ac:dyDescent="0.25">
      <c r="A196" s="2" t="s">
        <v>1584</v>
      </c>
      <c r="B196" s="3">
        <v>44398</v>
      </c>
      <c r="C196" s="2" t="s">
        <v>1585</v>
      </c>
      <c r="D196" t="s">
        <v>6143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_xlfn.XLOOKUP(orders!C196,customers!$A$1:$A$999,customers!$G$1:$G$999,,0)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/>
      </c>
      <c r="O196" t="str">
        <f t="shared" si="11"/>
        <v>Dark</v>
      </c>
      <c r="P196" t="str">
        <f>_xlfn.XLOOKUP(coffee_orders_table[[#This Row],[Customer ID]],customers!$A$1:$A$1001,customers!$I$1:$I$1001,,0)</f>
        <v>No</v>
      </c>
    </row>
    <row r="197" spans="1:16" hidden="1" x14ac:dyDescent="0.25">
      <c r="A197" s="2" t="s">
        <v>1590</v>
      </c>
      <c r="B197" s="3">
        <v>43683</v>
      </c>
      <c r="C197" s="2" t="s">
        <v>1591</v>
      </c>
      <c r="D197" t="s">
        <v>6139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_xlfn.XLOOKUP(orders!C197,customers!$A$1:$A$999,customers!$G$1:$G$999,,0)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Excelsa</v>
      </c>
      <c r="O197" t="str">
        <f t="shared" si="11"/>
        <v>Light</v>
      </c>
      <c r="P197" t="str">
        <f>_xlfn.XLOOKUP(coffee_orders_table[[#This Row],[Customer ID]],customers!$A$1:$A$1001,customers!$I$1:$I$1001,,0)</f>
        <v>No</v>
      </c>
    </row>
    <row r="198" spans="1:16" hidden="1" x14ac:dyDescent="0.25">
      <c r="A198" s="2" t="s">
        <v>1596</v>
      </c>
      <c r="B198" s="3">
        <v>44339</v>
      </c>
      <c r="C198" s="2" t="s">
        <v>1597</v>
      </c>
      <c r="D198" t="s">
        <v>6175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_xlfn.XLOOKUP(orders!C198,customers!$A$1:$A$999,customers!$G$1:$G$999,,0)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Liberca</v>
      </c>
      <c r="O198" t="str">
        <f t="shared" si="11"/>
        <v>Light</v>
      </c>
      <c r="P198" t="str">
        <f>_xlfn.XLOOKUP(coffee_orders_table[[#This Row],[Customer ID]],customers!$A$1:$A$1001,customers!$I$1:$I$1001,,0)</f>
        <v>No</v>
      </c>
    </row>
    <row r="199" spans="1:16" hidden="1" x14ac:dyDescent="0.25">
      <c r="A199" s="2" t="s">
        <v>1596</v>
      </c>
      <c r="B199" s="3">
        <v>44339</v>
      </c>
      <c r="C199" s="2" t="s">
        <v>1597</v>
      </c>
      <c r="D199" t="s">
        <v>6164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_xlfn.XLOOKUP(orders!C199,customers!$A$1:$A$999,customers!$G$1:$G$999,,0)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Liberca</v>
      </c>
      <c r="O199" t="str">
        <f t="shared" si="11"/>
        <v>Dark</v>
      </c>
      <c r="P199" t="str">
        <f>_xlfn.XLOOKUP(coffee_orders_table[[#This Row],[Customer ID]],customers!$A$1:$A$1001,customers!$I$1:$I$1001,,0)</f>
        <v>No</v>
      </c>
    </row>
    <row r="200" spans="1:16" hidden="1" x14ac:dyDescent="0.25">
      <c r="A200" s="2" t="s">
        <v>1596</v>
      </c>
      <c r="B200" s="3">
        <v>44339</v>
      </c>
      <c r="C200" s="2" t="s">
        <v>1597</v>
      </c>
      <c r="D200" t="s">
        <v>6164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_xlfn.XLOOKUP(orders!C200,customers!$A$1:$A$999,customers!$G$1:$G$999,,0)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Liberca</v>
      </c>
      <c r="O200" t="str">
        <f t="shared" si="11"/>
        <v>Dark</v>
      </c>
      <c r="P200" t="str">
        <f>_xlfn.XLOOKUP(coffee_orders_table[[#This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6160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_xlfn.XLOOKUP(orders!C201,customers!$A$1:$A$999,customers!$G$1:$G$999,,0)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Excelsa</v>
      </c>
      <c r="O201" t="str">
        <f t="shared" si="11"/>
        <v>Light</v>
      </c>
      <c r="P201" t="str">
        <f>_xlfn.XLOOKUP(coffee_orders_table[[#This Row],[Customer ID]],customers!$A$1:$A$1001,customers!$I$1:$I$1001,,0)</f>
        <v>No</v>
      </c>
    </row>
    <row r="202" spans="1:16" hidden="1" x14ac:dyDescent="0.25">
      <c r="A202" s="2" t="s">
        <v>1596</v>
      </c>
      <c r="B202" s="3">
        <v>44339</v>
      </c>
      <c r="C202" s="2" t="s">
        <v>1597</v>
      </c>
      <c r="D202" t="s">
        <v>6140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_xlfn.XLOOKUP(orders!C202,customers!$A$1:$A$999,customers!$G$1:$G$999,,0)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Liberca</v>
      </c>
      <c r="O202" t="str">
        <f t="shared" si="11"/>
        <v>Medium</v>
      </c>
      <c r="P202" t="str">
        <f>_xlfn.XLOOKUP(coffee_orders_table[[#This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6160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_xlfn.XLOOKUP(orders!C203,customers!$A$1:$A$999,customers!$G$1:$G$999,,0)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Liberca</v>
      </c>
      <c r="O203" t="str">
        <f t="shared" si="11"/>
        <v>Light</v>
      </c>
      <c r="P203" t="str">
        <f>_xlfn.XLOOKUP(coffee_orders_table[[#This Row],[Customer ID]],customers!$A$1:$A$1001,customers!$I$1:$I$1001,,0)</f>
        <v>No</v>
      </c>
    </row>
    <row r="204" spans="1:16" hidden="1" x14ac:dyDescent="0.25">
      <c r="A204" s="2" t="s">
        <v>1626</v>
      </c>
      <c r="B204" s="3">
        <v>44486</v>
      </c>
      <c r="C204" s="2" t="s">
        <v>1627</v>
      </c>
      <c r="D204" t="s">
        <v>6164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_xlfn.XLOOKUP(orders!C204,customers!$A$1:$A$999,customers!$G$1:$G$999,,0)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Liberca</v>
      </c>
      <c r="O204" t="str">
        <f t="shared" si="11"/>
        <v>Dark</v>
      </c>
      <c r="P204" t="str">
        <f>_xlfn.XLOOKUP(coffee_orders_table[[#This Row],[Customer ID]],customers!$A$1:$A$1001,customers!$I$1:$I$1001,,0)</f>
        <v>Yes</v>
      </c>
    </row>
    <row r="205" spans="1:16" hidden="1" x14ac:dyDescent="0.25">
      <c r="A205" s="2" t="s">
        <v>1632</v>
      </c>
      <c r="B205" s="3">
        <v>44608</v>
      </c>
      <c r="C205" s="2" t="s">
        <v>1633</v>
      </c>
      <c r="D205" t="s">
        <v>6144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_xlfn.XLOOKUP(orders!C205,customers!$A$1:$A$999,customers!$G$1:$G$999,,0)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Excelsa</v>
      </c>
      <c r="O205" t="str">
        <f t="shared" si="11"/>
        <v>Light</v>
      </c>
      <c r="P205" t="str">
        <f>_xlfn.XLOOKUP(coffee_orders_table[[#This Row],[Customer ID]],customers!$A$1:$A$1001,customers!$I$1:$I$1001,,0)</f>
        <v>No</v>
      </c>
    </row>
    <row r="206" spans="1:16" x14ac:dyDescent="0.25">
      <c r="A206" s="2" t="s">
        <v>1638</v>
      </c>
      <c r="B206" s="8">
        <v>44027</v>
      </c>
      <c r="C206" s="2" t="s">
        <v>1639</v>
      </c>
      <c r="D206" t="s">
        <v>6140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_xlfn.XLOOKUP(orders!C206,customers!$A$1:$A$999,customers!$G$1:$G$999,,0)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/>
      </c>
      <c r="O206" t="str">
        <f t="shared" si="11"/>
        <v>Medium</v>
      </c>
      <c r="P206" t="str">
        <f>_xlfn.XLOOKUP(coffee_orders_table[[#This Row],[Customer ID]],customers!$A$1:$A$1001,customers!$I$1:$I$1001,,0)</f>
        <v>No</v>
      </c>
    </row>
    <row r="207" spans="1:16" x14ac:dyDescent="0.25">
      <c r="A207" s="2" t="s">
        <v>1643</v>
      </c>
      <c r="B207" s="8">
        <v>43883</v>
      </c>
      <c r="C207" s="2" t="s">
        <v>1644</v>
      </c>
      <c r="D207" t="s">
        <v>6162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_xlfn.XLOOKUP(orders!C207,customers!$A$1:$A$999,customers!$G$1:$G$999,,0)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_xlfn.XLOOKUP(coffee_orders_table[[#This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6154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_xlfn.XLOOKUP(orders!C208,customers!$A$1:$A$999,customers!$G$1:$G$999,,0)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_xlfn.XLOOKUP(coffee_orders_table[[#This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6156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_xlfn.XLOOKUP(orders!C209,customers!$A$1:$A$999,customers!$G$1:$G$999,,0)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Excelsa</v>
      </c>
      <c r="O209" t="str">
        <f t="shared" si="11"/>
        <v>Medium</v>
      </c>
      <c r="P209" t="str">
        <f>_xlfn.XLOOKUP(coffee_orders_table[[#This Row],[Customer ID]],customers!$A$1:$A$1001,customers!$I$1:$I$1001,,0)</f>
        <v>Yes</v>
      </c>
    </row>
    <row r="210" spans="1:16" hidden="1" x14ac:dyDescent="0.25">
      <c r="A210" s="2" t="s">
        <v>1659</v>
      </c>
      <c r="B210" s="3">
        <v>44659</v>
      </c>
      <c r="C210" s="2" t="s">
        <v>1660</v>
      </c>
      <c r="D210" t="s">
        <v>6143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_xlfn.XLOOKUP(orders!C210,customers!$A$1:$A$999,customers!$G$1:$G$999,,0)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/>
      </c>
      <c r="O210" t="str">
        <f t="shared" si="11"/>
        <v>Dark</v>
      </c>
      <c r="P210" t="str">
        <f>_xlfn.XLOOKUP(coffee_orders_table[[#This Row],[Customer ID]],customers!$A$1:$A$1001,customers!$I$1:$I$1001,,0)</f>
        <v>Yes</v>
      </c>
    </row>
    <row r="211" spans="1:16" hidden="1" x14ac:dyDescent="0.25">
      <c r="A211" s="2" t="s">
        <v>1665</v>
      </c>
      <c r="B211" s="8">
        <v>44105</v>
      </c>
      <c r="C211" s="2" t="s">
        <v>1666</v>
      </c>
      <c r="D211" t="s">
        <v>6156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_xlfn.XLOOKUP(orders!C211,customers!$A$1:$A$999,customers!$G$1:$G$999,,0)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_xlfn.XLOOKUP(coffee_orders_table[[#This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6142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_xlfn.XLOOKUP(orders!C212,customers!$A$1:$A$999,customers!$G$1:$G$999,,0)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Excelsa</v>
      </c>
      <c r="O212" t="str">
        <f t="shared" si="11"/>
        <v>Dark</v>
      </c>
      <c r="P212" t="str">
        <f>_xlfn.XLOOKUP(coffee_orders_table[[#This Row],[Customer ID]],customers!$A$1:$A$1001,customers!$I$1:$I$1001,,0)</f>
        <v>Yes</v>
      </c>
    </row>
    <row r="213" spans="1:16" hidden="1" x14ac:dyDescent="0.25">
      <c r="A213" s="2" t="s">
        <v>1677</v>
      </c>
      <c r="B213" s="3">
        <v>44283</v>
      </c>
      <c r="C213" s="2" t="s">
        <v>1678</v>
      </c>
      <c r="D213" t="s">
        <v>6175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_xlfn.XLOOKUP(orders!C213,customers!$A$1:$A$999,customers!$G$1:$G$999,,0)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_xlfn.XLOOKUP(coffee_orders_table[[#This Row],[Customer ID]],customers!$A$1:$A$1001,customers!$I$1:$I$1001,,0)</f>
        <v>No</v>
      </c>
    </row>
    <row r="214" spans="1:16" hidden="1" x14ac:dyDescent="0.25">
      <c r="A214" s="2" t="s">
        <v>1682</v>
      </c>
      <c r="B214" s="8">
        <v>43921</v>
      </c>
      <c r="C214" s="2" t="s">
        <v>1683</v>
      </c>
      <c r="D214" t="s">
        <v>6152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_xlfn.XLOOKUP(orders!C214,customers!$A$1:$A$999,customers!$G$1:$G$999,,0)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/>
      </c>
      <c r="O214" t="str">
        <f t="shared" si="11"/>
        <v>Dark</v>
      </c>
      <c r="P214" t="str">
        <f>_xlfn.XLOOKUP(coffee_orders_table[[#This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6148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_xlfn.XLOOKUP(orders!C215,customers!$A$1:$A$999,customers!$G$1:$G$999,,0)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_xlfn.XLOOKUP(coffee_orders_table[[#This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6169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_xlfn.XLOOKUP(orders!C216,customers!$A$1:$A$999,customers!$G$1:$G$999,,0)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Liberca</v>
      </c>
      <c r="O216" t="str">
        <f t="shared" si="11"/>
        <v>Light</v>
      </c>
      <c r="P216" t="str">
        <f>_xlfn.XLOOKUP(coffee_orders_table[[#This Row],[Customer ID]],customers!$A$1:$A$1001,customers!$I$1:$I$1001,,0)</f>
        <v>No</v>
      </c>
    </row>
    <row r="217" spans="1:16" hidden="1" x14ac:dyDescent="0.25">
      <c r="A217" s="2" t="s">
        <v>1701</v>
      </c>
      <c r="B217" s="3">
        <v>43829</v>
      </c>
      <c r="C217" s="2" t="s">
        <v>1702</v>
      </c>
      <c r="D217" t="s">
        <v>6149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_xlfn.XLOOKUP(orders!C217,customers!$A$1:$A$999,customers!$G$1:$G$999,,0)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Liberca</v>
      </c>
      <c r="O217" t="str">
        <f t="shared" si="11"/>
        <v>Dark</v>
      </c>
      <c r="P217" t="str">
        <f>_xlfn.XLOOKUP(coffee_orders_table[[#This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6161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_xlfn.XLOOKUP(orders!C218,customers!$A$1:$A$999,customers!$G$1:$G$999,,0)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Excelsa</v>
      </c>
      <c r="O218" t="str">
        <f t="shared" si="11"/>
        <v>Medium</v>
      </c>
      <c r="P218" t="str">
        <f>_xlfn.XLOOKUP(coffee_orders_table[[#This Row],[Customer ID]],customers!$A$1:$A$1001,customers!$I$1:$I$1001,,0)</f>
        <v>Yes</v>
      </c>
    </row>
    <row r="219" spans="1:16" hidden="1" x14ac:dyDescent="0.25">
      <c r="A219" s="2" t="s">
        <v>1713</v>
      </c>
      <c r="B219" s="8">
        <v>44174</v>
      </c>
      <c r="C219" s="2" t="s">
        <v>1714</v>
      </c>
      <c r="D219" t="s">
        <v>6175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_xlfn.XLOOKUP(orders!C219,customers!$A$1:$A$999,customers!$G$1:$G$999,,0)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/>
      </c>
      <c r="O219" t="str">
        <f t="shared" si="11"/>
        <v>Light</v>
      </c>
      <c r="P219" t="str">
        <f>_xlfn.XLOOKUP(coffee_orders_table[[#This Row],[Customer ID]],customers!$A$1:$A$1001,customers!$I$1:$I$1001,,0)</f>
        <v>No</v>
      </c>
    </row>
    <row r="220" spans="1:16" hidden="1" x14ac:dyDescent="0.25">
      <c r="A220" s="2" t="s">
        <v>1719</v>
      </c>
      <c r="B220" s="3">
        <v>44317</v>
      </c>
      <c r="C220" s="2" t="s">
        <v>1720</v>
      </c>
      <c r="D220" t="s">
        <v>6154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_xlfn.XLOOKUP(orders!C220,customers!$A$1:$A$999,customers!$G$1:$G$999,,0)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_xlfn.XLOOKUP(coffee_orders_table[[#This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6177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_xlfn.XLOOKUP(orders!C221,customers!$A$1:$A$999,customers!$G$1:$G$999,,0)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_xlfn.XLOOKUP(coffee_orders_table[[#This Row],[Customer ID]],customers!$A$1:$A$1001,customers!$I$1:$I$1001,,0)</f>
        <v>No</v>
      </c>
    </row>
    <row r="222" spans="1:16" hidden="1" x14ac:dyDescent="0.25">
      <c r="A222" s="2" t="s">
        <v>1725</v>
      </c>
      <c r="B222" s="3">
        <v>44777</v>
      </c>
      <c r="C222" s="2" t="s">
        <v>1726</v>
      </c>
      <c r="D222" t="s">
        <v>6173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_xlfn.XLOOKUP(orders!C222,customers!$A$1:$A$999,customers!$G$1:$G$999,,0)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_xlfn.XLOOKUP(coffee_orders_table[[#This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6139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_xlfn.XLOOKUP(orders!C223,customers!$A$1:$A$999,customers!$G$1:$G$999,,0)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_xlfn.XLOOKUP(coffee_orders_table[[#This Row],[Customer ID]],customers!$A$1:$A$1001,customers!$I$1:$I$1001,,0)</f>
        <v>Yes</v>
      </c>
    </row>
    <row r="224" spans="1:16" hidden="1" x14ac:dyDescent="0.25">
      <c r="A224" s="2" t="s">
        <v>1742</v>
      </c>
      <c r="B224" s="8">
        <v>44090</v>
      </c>
      <c r="C224" s="2" t="s">
        <v>1743</v>
      </c>
      <c r="D224" t="s">
        <v>6168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_xlfn.XLOOKUP(orders!C224,customers!$A$1:$A$999,customers!$G$1:$G$999,,0)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Excelsa</v>
      </c>
      <c r="O224" t="str">
        <f t="shared" si="11"/>
        <v>Dark</v>
      </c>
      <c r="P224" t="str">
        <f>_xlfn.XLOOKUP(coffee_orders_table[[#This Row],[Customer ID]],customers!$A$1:$A$1001,customers!$I$1:$I$1001,,0)</f>
        <v>No</v>
      </c>
    </row>
    <row r="225" spans="1:16" x14ac:dyDescent="0.25">
      <c r="A225" s="2" t="s">
        <v>1748</v>
      </c>
      <c r="B225" s="8">
        <v>44109</v>
      </c>
      <c r="C225" s="2" t="s">
        <v>1749</v>
      </c>
      <c r="D225" t="s">
        <v>6170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_xlfn.XLOOKUP(orders!C225,customers!$A$1:$A$999,customers!$G$1:$G$999,,0)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Liberca</v>
      </c>
      <c r="O225" t="str">
        <f t="shared" si="11"/>
        <v>Light</v>
      </c>
      <c r="P225" t="str">
        <f>_xlfn.XLOOKUP(coffee_orders_table[[#This Row],[Customer ID]],customers!$A$1:$A$1001,customers!$I$1:$I$1001,,0)</f>
        <v>Yes</v>
      </c>
    </row>
    <row r="226" spans="1:16" hidden="1" x14ac:dyDescent="0.25">
      <c r="A226" s="2" t="s">
        <v>1753</v>
      </c>
      <c r="B226" s="8">
        <v>43836</v>
      </c>
      <c r="C226" s="2" t="s">
        <v>1754</v>
      </c>
      <c r="D226" t="s">
        <v>6164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_xlfn.XLOOKUP(orders!C226,customers!$A$1:$A$999,customers!$G$1:$G$999,,0)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/>
      </c>
      <c r="O226" t="str">
        <f t="shared" si="11"/>
        <v>Dark</v>
      </c>
      <c r="P226" t="str">
        <f>_xlfn.XLOOKUP(coffee_orders_table[[#This Row],[Customer ID]],customers!$A$1:$A$1001,customers!$I$1:$I$1001,,0)</f>
        <v>Yes</v>
      </c>
    </row>
    <row r="227" spans="1:16" hidden="1" x14ac:dyDescent="0.25">
      <c r="A227" s="2" t="s">
        <v>1759</v>
      </c>
      <c r="B227" s="3">
        <v>44337</v>
      </c>
      <c r="C227" s="2" t="s">
        <v>1760</v>
      </c>
      <c r="D227" t="s">
        <v>6177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_xlfn.XLOOKUP(orders!C227,customers!$A$1:$A$999,customers!$G$1:$G$999,,0)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_xlfn.XLOOKUP(coffee_orders_table[[#This Row],[Customer ID]],customers!$A$1:$A$1001,customers!$I$1:$I$1001,,0)</f>
        <v>No</v>
      </c>
    </row>
    <row r="228" spans="1:16" hidden="1" x14ac:dyDescent="0.25">
      <c r="A228" s="2" t="s">
        <v>1765</v>
      </c>
      <c r="B228" s="8">
        <v>43887</v>
      </c>
      <c r="C228" s="2" t="s">
        <v>1766</v>
      </c>
      <c r="D228" t="s">
        <v>6174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_xlfn.XLOOKUP(orders!C228,customers!$A$1:$A$999,customers!$G$1:$G$999,,0)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_xlfn.XLOOKUP(coffee_orders_table[[#This Row],[Customer ID]],customers!$A$1:$A$1001,customers!$I$1:$I$1001,,0)</f>
        <v>No</v>
      </c>
    </row>
    <row r="229" spans="1:16" hidden="1" x14ac:dyDescent="0.25">
      <c r="A229" s="2" t="s">
        <v>1771</v>
      </c>
      <c r="B229" s="8">
        <v>43880</v>
      </c>
      <c r="C229" s="2" t="s">
        <v>1772</v>
      </c>
      <c r="D229" t="s">
        <v>6162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_xlfn.XLOOKUP(orders!C229,customers!$A$1:$A$999,customers!$G$1:$G$999,,0)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_xlfn.XLOOKUP(coffee_orders_table[[#This Row],[Customer ID]],customers!$A$1:$A$1001,customers!$I$1:$I$1001,,0)</f>
        <v>Yes</v>
      </c>
    </row>
    <row r="230" spans="1:16" hidden="1" x14ac:dyDescent="0.25">
      <c r="A230" s="2" t="s">
        <v>1777</v>
      </c>
      <c r="B230" s="3">
        <v>44376</v>
      </c>
      <c r="C230" s="2" t="s">
        <v>1778</v>
      </c>
      <c r="D230" t="s">
        <v>6177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_xlfn.XLOOKUP(orders!C230,customers!$A$1:$A$999,customers!$G$1:$G$999,,0)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_xlfn.XLOOKUP(coffee_orders_table[[#This Row],[Customer ID]],customers!$A$1:$A$1001,customers!$I$1:$I$1001,,0)</f>
        <v>No</v>
      </c>
    </row>
    <row r="231" spans="1:16" hidden="1" x14ac:dyDescent="0.25">
      <c r="A231" s="2" t="s">
        <v>1783</v>
      </c>
      <c r="B231" s="3">
        <v>44282</v>
      </c>
      <c r="C231" s="2" t="s">
        <v>1784</v>
      </c>
      <c r="D231" t="s">
        <v>6158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_xlfn.XLOOKUP(orders!C231,customers!$A$1:$A$999,customers!$G$1:$G$999,,0)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/>
      </c>
      <c r="O231" t="str">
        <f t="shared" si="11"/>
        <v>Medium</v>
      </c>
      <c r="P231" t="str">
        <f>_xlfn.XLOOKUP(coffee_orders_table[[#This Row],[Customer ID]],customers!$A$1:$A$1001,customers!$I$1:$I$1001,,0)</f>
        <v>No</v>
      </c>
    </row>
    <row r="232" spans="1:16" hidden="1" x14ac:dyDescent="0.25">
      <c r="A232" s="2" t="s">
        <v>1789</v>
      </c>
      <c r="B232" s="3">
        <v>44496</v>
      </c>
      <c r="C232" s="2" t="s">
        <v>1790</v>
      </c>
      <c r="D232" t="s">
        <v>6174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_xlfn.XLOOKUP(orders!C232,customers!$A$1:$A$999,customers!$G$1:$G$999,,0)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_xlfn.XLOOKUP(coffee_orders_table[[#This Row],[Customer ID]],customers!$A$1:$A$1001,customers!$I$1:$I$1001,,0)</f>
        <v>No</v>
      </c>
    </row>
    <row r="233" spans="1:16" hidden="1" x14ac:dyDescent="0.25">
      <c r="A233" s="2" t="s">
        <v>1795</v>
      </c>
      <c r="B233" s="3">
        <v>43628</v>
      </c>
      <c r="C233" s="2" t="s">
        <v>1796</v>
      </c>
      <c r="D233" t="s">
        <v>6158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_xlfn.XLOOKUP(orders!C233,customers!$A$1:$A$999,customers!$G$1:$G$999,,0)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Liberca</v>
      </c>
      <c r="O233" t="str">
        <f t="shared" si="11"/>
        <v>Medium</v>
      </c>
      <c r="P233" t="str">
        <f>_xlfn.XLOOKUP(coffee_orders_table[[#This Row],[Customer ID]],customers!$A$1:$A$1001,customers!$I$1:$I$1001,,0)</f>
        <v>Yes</v>
      </c>
    </row>
    <row r="234" spans="1:16" hidden="1" x14ac:dyDescent="0.25">
      <c r="A234" s="2" t="s">
        <v>1800</v>
      </c>
      <c r="B234" s="8">
        <v>44010</v>
      </c>
      <c r="C234" s="2" t="s">
        <v>1801</v>
      </c>
      <c r="D234" t="s">
        <v>6144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_xlfn.XLOOKUP(orders!C234,customers!$A$1:$A$999,customers!$G$1:$G$999,,0)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Excelsa</v>
      </c>
      <c r="O234" t="str">
        <f t="shared" si="11"/>
        <v>Light</v>
      </c>
      <c r="P234" t="str">
        <f>_xlfn.XLOOKUP(coffee_orders_table[[#This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6155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_xlfn.XLOOKUP(orders!C235,customers!$A$1:$A$999,customers!$G$1:$G$999,,0)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Liberca</v>
      </c>
      <c r="O235" t="str">
        <f t="shared" si="11"/>
        <v>Medium</v>
      </c>
      <c r="P235" t="str">
        <f>_xlfn.XLOOKUP(coffee_orders_table[[#This Row],[Customer ID]],customers!$A$1:$A$1001,customers!$I$1:$I$1001,,0)</f>
        <v>No</v>
      </c>
    </row>
    <row r="236" spans="1:16" hidden="1" x14ac:dyDescent="0.25">
      <c r="A236" s="2" t="s">
        <v>1812</v>
      </c>
      <c r="B236" s="3">
        <v>44602</v>
      </c>
      <c r="C236" s="2" t="s">
        <v>1813</v>
      </c>
      <c r="D236" t="s">
        <v>6163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_xlfn.XLOOKUP(orders!C236,customers!$A$1:$A$999,customers!$G$1:$G$999,,0)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Liberca</v>
      </c>
      <c r="O236" t="str">
        <f t="shared" si="11"/>
        <v>Light</v>
      </c>
      <c r="P236" t="str">
        <f>_xlfn.XLOOKUP(coffee_orders_table[[#This Row],[Customer ID]],customers!$A$1:$A$1001,customers!$I$1:$I$1001,,0)</f>
        <v>No</v>
      </c>
    </row>
    <row r="237" spans="1:16" hidden="1" x14ac:dyDescent="0.25">
      <c r="A237" s="2" t="s">
        <v>1818</v>
      </c>
      <c r="B237" s="3">
        <v>43571</v>
      </c>
      <c r="C237" s="2" t="s">
        <v>1819</v>
      </c>
      <c r="D237" t="s">
        <v>6163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_xlfn.XLOOKUP(orders!C237,customers!$A$1:$A$999,customers!$G$1:$G$999,,0)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Liberca</v>
      </c>
      <c r="O237" t="str">
        <f t="shared" si="11"/>
        <v>Light</v>
      </c>
      <c r="P237" t="str">
        <f>_xlfn.XLOOKUP(coffee_orders_table[[#This Row],[Customer ID]],customers!$A$1:$A$1001,customers!$I$1:$I$1001,,0)</f>
        <v>No</v>
      </c>
    </row>
    <row r="238" spans="1:16" hidden="1" x14ac:dyDescent="0.25">
      <c r="A238" s="2" t="s">
        <v>1822</v>
      </c>
      <c r="B238" s="8">
        <v>43873</v>
      </c>
      <c r="C238" s="2" t="s">
        <v>1823</v>
      </c>
      <c r="D238" t="s">
        <v>6164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_xlfn.XLOOKUP(orders!C238,customers!$A$1:$A$999,customers!$G$1:$G$999,,0)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/>
      </c>
      <c r="O238" t="str">
        <f t="shared" si="11"/>
        <v>Dark</v>
      </c>
      <c r="P238" t="str">
        <f>_xlfn.XLOOKUP(coffee_orders_table[[#This Row],[Customer ID]],customers!$A$1:$A$1001,customers!$I$1:$I$1001,,0)</f>
        <v>No</v>
      </c>
    </row>
    <row r="239" spans="1:16" hidden="1" x14ac:dyDescent="0.25">
      <c r="A239" s="2" t="s">
        <v>1828</v>
      </c>
      <c r="B239" s="3">
        <v>44563</v>
      </c>
      <c r="C239" s="2" t="s">
        <v>1829</v>
      </c>
      <c r="D239" t="s">
        <v>6177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_xlfn.XLOOKUP(orders!C239,customers!$A$1:$A$999,customers!$G$1:$G$999,,0)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_xlfn.XLOOKUP(coffee_orders_table[[#This Row],[Customer ID]],customers!$A$1:$A$1001,customers!$I$1:$I$1001,,0)</f>
        <v>Yes</v>
      </c>
    </row>
    <row r="240" spans="1:16" hidden="1" x14ac:dyDescent="0.25">
      <c r="A240" s="2" t="s">
        <v>1833</v>
      </c>
      <c r="B240" s="8">
        <v>44172</v>
      </c>
      <c r="C240" s="2" t="s">
        <v>1834</v>
      </c>
      <c r="D240" t="s">
        <v>6150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_xlfn.XLOOKUP(orders!C240,customers!$A$1:$A$999,customers!$G$1:$G$999,,0)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_xlfn.XLOOKUP(coffee_orders_table[[#This Row],[Customer ID]],customers!$A$1:$A$1001,customers!$I$1:$I$1001,,0)</f>
        <v>Yes</v>
      </c>
    </row>
    <row r="241" spans="1:16" x14ac:dyDescent="0.25">
      <c r="A241" s="2" t="s">
        <v>1839</v>
      </c>
      <c r="B241" s="8">
        <v>43881</v>
      </c>
      <c r="C241" s="2" t="s">
        <v>1840</v>
      </c>
      <c r="D241" t="s">
        <v>6170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_xlfn.XLOOKUP(orders!C241,customers!$A$1:$A$999,customers!$G$1:$G$999,,0)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/>
      </c>
      <c r="O241" t="str">
        <f t="shared" si="11"/>
        <v>Light</v>
      </c>
      <c r="P241" t="str">
        <f>_xlfn.XLOOKUP(coffee_orders_table[[#This Row],[Customer ID]],customers!$A$1:$A$1001,customers!$I$1:$I$1001,,0)</f>
        <v>No</v>
      </c>
    </row>
    <row r="242" spans="1:16" hidden="1" x14ac:dyDescent="0.25">
      <c r="A242" s="2" t="s">
        <v>1845</v>
      </c>
      <c r="B242" s="8">
        <v>43993</v>
      </c>
      <c r="C242" s="2" t="s">
        <v>1846</v>
      </c>
      <c r="D242" t="s">
        <v>6174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_xlfn.XLOOKUP(orders!C242,customers!$A$1:$A$999,customers!$G$1:$G$999,,0)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_xlfn.XLOOKUP(coffee_orders_table[[#This Row],[Customer ID]],customers!$A$1:$A$1001,customers!$I$1:$I$1001,,0)</f>
        <v>Yes</v>
      </c>
    </row>
    <row r="243" spans="1:16" hidden="1" x14ac:dyDescent="0.25">
      <c r="A243" s="2" t="s">
        <v>1849</v>
      </c>
      <c r="B243" s="8">
        <v>44082</v>
      </c>
      <c r="C243" s="2" t="s">
        <v>1850</v>
      </c>
      <c r="D243" t="s">
        <v>6150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_xlfn.XLOOKUP(orders!C243,customers!$A$1:$A$999,customers!$G$1:$G$999,,0)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_xlfn.XLOOKUP(coffee_orders_table[[#This Row],[Customer ID]],customers!$A$1:$A$1001,customers!$I$1:$I$1001,,0)</f>
        <v>No</v>
      </c>
    </row>
    <row r="244" spans="1:16" hidden="1" x14ac:dyDescent="0.25">
      <c r="A244" s="2" t="s">
        <v>1854</v>
      </c>
      <c r="B244" s="8">
        <v>43918</v>
      </c>
      <c r="C244" s="2" t="s">
        <v>1855</v>
      </c>
      <c r="D244" t="s">
        <v>6182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_xlfn.XLOOKUP(orders!C244,customers!$A$1:$A$999,customers!$G$1:$G$999,,0)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_xlfn.XLOOKUP(coffee_orders_table[[#This Row],[Customer ID]],customers!$A$1:$A$1001,customers!$I$1:$I$1001,,0)</f>
        <v>Yes</v>
      </c>
    </row>
    <row r="245" spans="1:16" hidden="1" x14ac:dyDescent="0.25">
      <c r="A245" s="2" t="s">
        <v>1860</v>
      </c>
      <c r="B245" s="8">
        <v>44114</v>
      </c>
      <c r="C245" s="2" t="s">
        <v>1861</v>
      </c>
      <c r="D245" t="s">
        <v>6143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_xlfn.XLOOKUP(orders!C245,customers!$A$1:$A$999,customers!$G$1:$G$999,,0)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Liberca</v>
      </c>
      <c r="O245" t="str">
        <f t="shared" si="11"/>
        <v>Dark</v>
      </c>
      <c r="P245" t="str">
        <f>_xlfn.XLOOKUP(coffee_orders_table[[#This Row],[Customer ID]],customers!$A$1:$A$1001,customers!$I$1:$I$1001,,0)</f>
        <v>Yes</v>
      </c>
    </row>
    <row r="246" spans="1:16" hidden="1" x14ac:dyDescent="0.25">
      <c r="A246" s="2" t="s">
        <v>1866</v>
      </c>
      <c r="B246" s="3">
        <v>44702</v>
      </c>
      <c r="C246" s="2" t="s">
        <v>1867</v>
      </c>
      <c r="D246" t="s">
        <v>6180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_xlfn.XLOOKUP(orders!C246,customers!$A$1:$A$999,customers!$G$1:$G$999,,0)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Liberca</v>
      </c>
      <c r="O246" t="str">
        <f t="shared" si="11"/>
        <v>Medium</v>
      </c>
      <c r="P246" t="str">
        <f>_xlfn.XLOOKUP(coffee_orders_table[[#This Row],[Customer ID]],customers!$A$1:$A$1001,customers!$I$1:$I$1001,,0)</f>
        <v>No</v>
      </c>
    </row>
    <row r="247" spans="1:16" hidden="1" x14ac:dyDescent="0.25">
      <c r="A247" s="2" t="s">
        <v>1872</v>
      </c>
      <c r="B247" s="8">
        <v>43951</v>
      </c>
      <c r="C247" s="2" t="s">
        <v>1873</v>
      </c>
      <c r="D247" t="s">
        <v>6144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_xlfn.XLOOKUP(orders!C247,customers!$A$1:$A$999,customers!$G$1:$G$999,,0)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Liberca</v>
      </c>
      <c r="O247" t="str">
        <f t="shared" si="11"/>
        <v>Light</v>
      </c>
      <c r="P247" t="str">
        <f>_xlfn.XLOOKUP(coffee_orders_table[[#This Row],[Customer ID]],customers!$A$1:$A$1001,customers!$I$1:$I$1001,,0)</f>
        <v>Yes</v>
      </c>
    </row>
    <row r="248" spans="1:16" hidden="1" x14ac:dyDescent="0.25">
      <c r="A248" s="2" t="s">
        <v>1878</v>
      </c>
      <c r="B248" s="3">
        <v>44542</v>
      </c>
      <c r="C248" s="2" t="s">
        <v>1879</v>
      </c>
      <c r="D248" t="s">
        <v>6142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_xlfn.XLOOKUP(orders!C248,customers!$A$1:$A$999,customers!$G$1:$G$999,,0)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/>
      </c>
      <c r="O248" t="str">
        <f t="shared" si="11"/>
        <v>Dark</v>
      </c>
      <c r="P248" t="str">
        <f>_xlfn.XLOOKUP(coffee_orders_table[[#This Row],[Customer ID]],customers!$A$1:$A$1001,customers!$I$1:$I$1001,,0)</f>
        <v>No</v>
      </c>
    </row>
    <row r="249" spans="1:16" hidden="1" x14ac:dyDescent="0.25">
      <c r="A249" s="2" t="s">
        <v>1884</v>
      </c>
      <c r="B249" s="8">
        <v>44131</v>
      </c>
      <c r="C249" s="2" t="s">
        <v>1885</v>
      </c>
      <c r="D249" t="s">
        <v>6177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_xlfn.XLOOKUP(orders!C249,customers!$A$1:$A$999,customers!$G$1:$G$999,,0)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_xlfn.XLOOKUP(coffee_orders_table[[#This Row],[Customer ID]],customers!$A$1:$A$1001,customers!$I$1:$I$1001,,0)</f>
        <v>Yes</v>
      </c>
    </row>
    <row r="250" spans="1:16" hidden="1" x14ac:dyDescent="0.25">
      <c r="A250" s="2" t="s">
        <v>1889</v>
      </c>
      <c r="B250" s="8">
        <v>44019</v>
      </c>
      <c r="C250" s="2" t="s">
        <v>1890</v>
      </c>
      <c r="D250" t="s">
        <v>6146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_xlfn.XLOOKUP(orders!C250,customers!$A$1:$A$999,customers!$G$1:$G$999,,0)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_xlfn.XLOOKUP(coffee_orders_table[[#This Row],[Customer ID]],customers!$A$1:$A$1001,customers!$I$1:$I$1001,,0)</f>
        <v>Yes</v>
      </c>
    </row>
    <row r="251" spans="1:16" hidden="1" x14ac:dyDescent="0.25">
      <c r="A251" s="2" t="s">
        <v>1895</v>
      </c>
      <c r="B251" s="8">
        <v>43861</v>
      </c>
      <c r="C251" s="2" t="s">
        <v>1935</v>
      </c>
      <c r="D251" t="s">
        <v>6169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_xlfn.XLOOKUP(orders!C251,customers!$A$1:$A$999,customers!$G$1:$G$999,,0)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/>
      </c>
      <c r="O251" t="str">
        <f t="shared" si="11"/>
        <v>Light</v>
      </c>
      <c r="P251" t="str">
        <f>_xlfn.XLOOKUP(coffee_orders_table[[#This Row],[Customer ID]],customers!$A$1:$A$1001,customers!$I$1:$I$1001,,0)</f>
        <v>Yes</v>
      </c>
    </row>
    <row r="252" spans="1:16" hidden="1" x14ac:dyDescent="0.25">
      <c r="A252" s="2" t="s">
        <v>1900</v>
      </c>
      <c r="B252" s="8">
        <v>43879</v>
      </c>
      <c r="C252" s="2" t="s">
        <v>1901</v>
      </c>
      <c r="D252" t="s">
        <v>6173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_xlfn.XLOOKUP(orders!C252,customers!$A$1:$A$999,customers!$G$1:$G$999,,0)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_xlfn.XLOOKUP(coffee_orders_table[[#This Row],[Customer ID]],customers!$A$1:$A$1001,customers!$I$1:$I$1001,,0)</f>
        <v>Yes</v>
      </c>
    </row>
    <row r="253" spans="1:16" hidden="1" x14ac:dyDescent="0.25">
      <c r="A253" s="2" t="s">
        <v>1906</v>
      </c>
      <c r="B253" s="3">
        <v>44360</v>
      </c>
      <c r="C253" s="2" t="s">
        <v>1907</v>
      </c>
      <c r="D253" t="s">
        <v>6140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_xlfn.XLOOKUP(orders!C253,customers!$A$1:$A$999,customers!$G$1:$G$999,,0)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/>
      </c>
      <c r="O253" t="str">
        <f t="shared" si="11"/>
        <v>Medium</v>
      </c>
      <c r="P253" t="str">
        <f>_xlfn.XLOOKUP(coffee_orders_table[[#This Row],[Customer ID]],customers!$A$1:$A$1001,customers!$I$1:$I$1001,,0)</f>
        <v>Yes</v>
      </c>
    </row>
    <row r="254" spans="1:16" hidden="1" x14ac:dyDescent="0.25">
      <c r="A254" s="2" t="s">
        <v>1912</v>
      </c>
      <c r="B254" s="3">
        <v>44779</v>
      </c>
      <c r="C254" s="2" t="s">
        <v>1913</v>
      </c>
      <c r="D254" t="s">
        <v>6146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_xlfn.XLOOKUP(orders!C254,customers!$A$1:$A$999,customers!$G$1:$G$999,,0)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_xlfn.XLOOKUP(coffee_orders_table[[#This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6161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_xlfn.XLOOKUP(orders!C255,customers!$A$1:$A$999,customers!$G$1:$G$999,,0)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/>
      </c>
      <c r="O255" t="str">
        <f t="shared" si="11"/>
        <v>Medium</v>
      </c>
      <c r="P255" t="str">
        <f>_xlfn.XLOOKUP(coffee_orders_table[[#This Row],[Customer ID]],customers!$A$1:$A$1001,customers!$I$1:$I$1001,,0)</f>
        <v>No</v>
      </c>
    </row>
    <row r="256" spans="1:16" hidden="1" x14ac:dyDescent="0.25">
      <c r="A256" s="2" t="s">
        <v>1923</v>
      </c>
      <c r="B256" s="3">
        <v>44482</v>
      </c>
      <c r="C256" s="2" t="s">
        <v>1924</v>
      </c>
      <c r="D256" t="s">
        <v>6172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_xlfn.XLOOKUP(orders!C256,customers!$A$1:$A$999,customers!$G$1:$G$999,,0)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_xlfn.XLOOKUP(coffee_orders_table[[#This Row],[Customer ID]],customers!$A$1:$A$1001,customers!$I$1:$I$1001,,0)</f>
        <v>No</v>
      </c>
    </row>
    <row r="257" spans="1:16" hidden="1" x14ac:dyDescent="0.25">
      <c r="A257" s="2" t="s">
        <v>1928</v>
      </c>
      <c r="B257" s="3">
        <v>44439</v>
      </c>
      <c r="C257" s="2" t="s">
        <v>1929</v>
      </c>
      <c r="D257" t="s">
        <v>6172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_xlfn.XLOOKUP(orders!C257,customers!$A$1:$A$999,customers!$G$1:$G$999,,0)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_xlfn.XLOOKUP(coffee_orders_table[[#This Row],[Customer ID]],customers!$A$1:$A$1001,customers!$I$1:$I$1001,,0)</f>
        <v>No</v>
      </c>
    </row>
    <row r="258" spans="1:16" hidden="1" x14ac:dyDescent="0.25">
      <c r="A258" s="2" t="s">
        <v>1934</v>
      </c>
      <c r="B258" s="8">
        <v>43846</v>
      </c>
      <c r="C258" s="2" t="s">
        <v>1935</v>
      </c>
      <c r="D258" t="s">
        <v>6159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_xlfn.XLOOKUP(orders!C258,customers!$A$1:$A$999,customers!$G$1:$G$999,,0)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ref="M258:M321" si="12">L258*E258</f>
        <v>17.46</v>
      </c>
      <c r="N258" t="str">
        <f t="shared" ref="N258:N321" si="13">IF(I258="rob","Robusta",IF(I259="Exc","Excelsa",IF(I258="Ara","Arabica",IF(I259="Lib","Liberca",""))))</f>
        <v>Excelsa</v>
      </c>
      <c r="O258" t="str">
        <f t="shared" ref="O258:O321" si="14">IF(J258="L","Light",IF(J258="M","Medium",IF(J258="D","Dark","")))</f>
        <v>Medium</v>
      </c>
      <c r="P258" t="str">
        <f>_xlfn.XLOOKUP(coffee_orders_table[[#This Row],[Customer ID]],customers!$A$1:$A$1001,customers!$I$1:$I$1001,,0)</f>
        <v>Yes</v>
      </c>
    </row>
    <row r="259" spans="1:16" hidden="1" x14ac:dyDescent="0.25">
      <c r="A259" s="2" t="s">
        <v>1940</v>
      </c>
      <c r="B259" s="3">
        <v>44676</v>
      </c>
      <c r="C259" s="2" t="s">
        <v>1941</v>
      </c>
      <c r="D259" t="s">
        <v>6184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_xlfn.XLOOKUP(orders!C259,customers!$A$1:$A$999,customers!$G$1:$G$999,,0)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si="12"/>
        <v>27.945</v>
      </c>
      <c r="N259" t="str">
        <f t="shared" si="13"/>
        <v>Excelsa</v>
      </c>
      <c r="O259" t="str">
        <f t="shared" si="14"/>
        <v>Dark</v>
      </c>
      <c r="P259" t="str">
        <f>_xlfn.XLOOKUP(coffee_orders_table[[#This Row],[Customer ID]],customers!$A$1:$A$1001,customers!$I$1:$I$1001,,0)</f>
        <v>Yes</v>
      </c>
    </row>
    <row r="260" spans="1:16" hidden="1" x14ac:dyDescent="0.25">
      <c r="A260" s="2" t="s">
        <v>1946</v>
      </c>
      <c r="B260" s="3">
        <v>44513</v>
      </c>
      <c r="C260" s="2" t="s">
        <v>1947</v>
      </c>
      <c r="D260" t="s">
        <v>6184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_xlfn.XLOOKUP(orders!C260,customers!$A$1:$A$999,customers!$G$1:$G$999,,0)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/>
      </c>
      <c r="O260" t="str">
        <f t="shared" si="14"/>
        <v>Dark</v>
      </c>
      <c r="P260" t="str">
        <f>_xlfn.XLOOKUP(coffee_orders_table[[#This Row],[Customer ID]],customers!$A$1:$A$1001,customers!$I$1:$I$1001,,0)</f>
        <v>No</v>
      </c>
    </row>
    <row r="261" spans="1:16" hidden="1" x14ac:dyDescent="0.25">
      <c r="A261" s="2" t="s">
        <v>1952</v>
      </c>
      <c r="B261" s="3">
        <v>44355</v>
      </c>
      <c r="C261" s="2" t="s">
        <v>1953</v>
      </c>
      <c r="D261" t="s">
        <v>6173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_xlfn.XLOOKUP(orders!C261,customers!$A$1:$A$999,customers!$G$1:$G$999,,0)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_xlfn.XLOOKUP(coffee_orders_table[[#This Row],[Customer ID]],customers!$A$1:$A$1001,customers!$I$1:$I$1001,,0)</f>
        <v>No</v>
      </c>
    </row>
    <row r="262" spans="1:16" hidden="1" x14ac:dyDescent="0.25">
      <c r="A262" s="2" t="s">
        <v>1958</v>
      </c>
      <c r="B262" s="8">
        <v>44156</v>
      </c>
      <c r="C262" s="2" t="s">
        <v>1959</v>
      </c>
      <c r="D262" t="s">
        <v>6141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_xlfn.XLOOKUP(orders!C262,customers!$A$1:$A$999,customers!$G$1:$G$999,,0)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_xlfn.XLOOKUP(coffee_orders_table[[#This Row],[Customer ID]],customers!$A$1:$A$1001,customers!$I$1:$I$1001,,0)</f>
        <v>Yes</v>
      </c>
    </row>
    <row r="263" spans="1:16" hidden="1" x14ac:dyDescent="0.25">
      <c r="A263" s="2" t="s">
        <v>1963</v>
      </c>
      <c r="B263" s="3">
        <v>43538</v>
      </c>
      <c r="C263" s="2" t="s">
        <v>1964</v>
      </c>
      <c r="D263" t="s">
        <v>6178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_xlfn.XLOOKUP(orders!C263,customers!$A$1:$A$999,customers!$G$1:$G$999,,0)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_xlfn.XLOOKUP(coffee_orders_table[[#This Row],[Customer ID]],customers!$A$1:$A$1001,customers!$I$1:$I$1001,,0)</f>
        <v>Yes</v>
      </c>
    </row>
    <row r="264" spans="1:16" hidden="1" x14ac:dyDescent="0.25">
      <c r="A264" s="2" t="s">
        <v>1969</v>
      </c>
      <c r="B264" s="3">
        <v>43693</v>
      </c>
      <c r="C264" s="2" t="s">
        <v>1970</v>
      </c>
      <c r="D264" t="s">
        <v>6140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_xlfn.XLOOKUP(orders!C264,customers!$A$1:$A$999,customers!$G$1:$G$999,,0)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Liberca</v>
      </c>
      <c r="O264" t="str">
        <f t="shared" si="14"/>
        <v>Medium</v>
      </c>
      <c r="P264" t="str">
        <f>_xlfn.XLOOKUP(coffee_orders_table[[#This Row],[Customer ID]],customers!$A$1:$A$1001,customers!$I$1:$I$1001,,0)</f>
        <v>No</v>
      </c>
    </row>
    <row r="265" spans="1:16" hidden="1" x14ac:dyDescent="0.25">
      <c r="A265" s="2" t="s">
        <v>1975</v>
      </c>
      <c r="B265" s="3">
        <v>43577</v>
      </c>
      <c r="C265" s="2" t="s">
        <v>1976</v>
      </c>
      <c r="D265" t="s">
        <v>6180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_xlfn.XLOOKUP(orders!C265,customers!$A$1:$A$999,customers!$G$1:$G$999,,0)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/>
      </c>
      <c r="O265" t="str">
        <f t="shared" si="14"/>
        <v>Medium</v>
      </c>
      <c r="P265" t="str">
        <f>_xlfn.XLOOKUP(coffee_orders_table[[#This Row],[Customer ID]],customers!$A$1:$A$1001,customers!$I$1:$I$1001,,0)</f>
        <v>No</v>
      </c>
    </row>
    <row r="266" spans="1:16" hidden="1" x14ac:dyDescent="0.25">
      <c r="A266" s="2" t="s">
        <v>1980</v>
      </c>
      <c r="B266" s="3">
        <v>44683</v>
      </c>
      <c r="C266" s="2" t="s">
        <v>1981</v>
      </c>
      <c r="D266" t="s">
        <v>6178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_xlfn.XLOOKUP(orders!C266,customers!$A$1:$A$999,customers!$G$1:$G$999,,0)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_xlfn.XLOOKUP(coffee_orders_table[[#This Row],[Customer ID]],customers!$A$1:$A$1001,customers!$I$1:$I$1001,,0)</f>
        <v>Yes</v>
      </c>
    </row>
    <row r="267" spans="1:16" hidden="1" x14ac:dyDescent="0.25">
      <c r="A267" s="2" t="s">
        <v>1986</v>
      </c>
      <c r="B267" s="8">
        <v>43872</v>
      </c>
      <c r="C267" s="2" t="s">
        <v>1987</v>
      </c>
      <c r="D267" t="s">
        <v>6157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_xlfn.XLOOKUP(orders!C267,customers!$A$1:$A$999,customers!$G$1:$G$999,,0)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Excelsa</v>
      </c>
      <c r="O267" t="str">
        <f t="shared" si="14"/>
        <v>Dark</v>
      </c>
      <c r="P267" t="str">
        <f>_xlfn.XLOOKUP(coffee_orders_table[[#This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6182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_xlfn.XLOOKUP(orders!C268,customers!$A$1:$A$999,customers!$G$1:$G$999,,0)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_xlfn.XLOOKUP(coffee_orders_table[[#This Row],[Customer ID]],customers!$A$1:$A$1001,customers!$I$1:$I$1001,,0)</f>
        <v>No</v>
      </c>
    </row>
    <row r="269" spans="1:16" hidden="1" x14ac:dyDescent="0.25">
      <c r="A269" s="2" t="s">
        <v>1998</v>
      </c>
      <c r="B269" s="3">
        <v>44324</v>
      </c>
      <c r="C269" s="2" t="s">
        <v>1999</v>
      </c>
      <c r="D269" t="s">
        <v>6152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_xlfn.XLOOKUP(orders!C269,customers!$A$1:$A$999,customers!$G$1:$G$999,,0)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/>
      </c>
      <c r="O269" t="str">
        <f t="shared" si="14"/>
        <v>Dark</v>
      </c>
      <c r="P269" t="str">
        <f>_xlfn.XLOOKUP(coffee_orders_table[[#This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6146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_xlfn.XLOOKUP(orders!C270,customers!$A$1:$A$999,customers!$G$1:$G$999,,0)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_xlfn.XLOOKUP(coffee_orders_table[[#This Row],[Customer ID]],customers!$A$1:$A$1001,customers!$I$1:$I$1001,,0)</f>
        <v>Yes</v>
      </c>
    </row>
    <row r="271" spans="1:16" hidden="1" x14ac:dyDescent="0.25">
      <c r="A271" s="2" t="s">
        <v>2009</v>
      </c>
      <c r="B271" s="3">
        <v>44333</v>
      </c>
      <c r="C271" s="2" t="s">
        <v>2010</v>
      </c>
      <c r="D271" t="s">
        <v>6153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_xlfn.XLOOKUP(orders!C271,customers!$A$1:$A$999,customers!$G$1:$G$999,,0)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Excelsa</v>
      </c>
      <c r="O271" t="str">
        <f t="shared" si="14"/>
        <v>Dark</v>
      </c>
      <c r="P271" t="str">
        <f>_xlfn.XLOOKUP(coffee_orders_table[[#This Row],[Customer ID]],customers!$A$1:$A$1001,customers!$I$1:$I$1001,,0)</f>
        <v>No</v>
      </c>
    </row>
    <row r="272" spans="1:16" hidden="1" x14ac:dyDescent="0.25">
      <c r="A272" s="2" t="s">
        <v>2015</v>
      </c>
      <c r="B272" s="3">
        <v>43655</v>
      </c>
      <c r="C272" s="2" t="s">
        <v>2016</v>
      </c>
      <c r="D272" t="s">
        <v>6143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_xlfn.XLOOKUP(orders!C272,customers!$A$1:$A$999,customers!$G$1:$G$999,,0)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/>
      </c>
      <c r="O272" t="str">
        <f t="shared" si="14"/>
        <v>Dark</v>
      </c>
      <c r="P272" t="str">
        <f>_xlfn.XLOOKUP(coffee_orders_table[[#This Row],[Customer ID]],customers!$A$1:$A$1001,customers!$I$1:$I$1001,,0)</f>
        <v>Yes</v>
      </c>
    </row>
    <row r="273" spans="1:16" hidden="1" x14ac:dyDescent="0.25">
      <c r="A273" s="2" t="s">
        <v>2019</v>
      </c>
      <c r="B273" s="8">
        <v>43971</v>
      </c>
      <c r="C273" s="2" t="s">
        <v>2020</v>
      </c>
      <c r="D273" t="s">
        <v>6153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_xlfn.XLOOKUP(orders!C273,customers!$A$1:$A$999,customers!$G$1:$G$999,,0)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_xlfn.XLOOKUP(coffee_orders_table[[#This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6178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_xlfn.XLOOKUP(orders!C274,customers!$A$1:$A$999,customers!$G$1:$G$999,,0)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_xlfn.XLOOKUP(coffee_orders_table[[#This Row],[Customer ID]],customers!$A$1:$A$1001,customers!$I$1:$I$1001,,0)</f>
        <v>Yes</v>
      </c>
    </row>
    <row r="275" spans="1:16" hidden="1" x14ac:dyDescent="0.25">
      <c r="A275" s="2" t="s">
        <v>2032</v>
      </c>
      <c r="B275" s="3">
        <v>44681</v>
      </c>
      <c r="C275" s="2" t="s">
        <v>2033</v>
      </c>
      <c r="D275" t="s">
        <v>6166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_xlfn.XLOOKUP(orders!C275,customers!$A$1:$A$999,customers!$G$1:$G$999,,0)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_xlfn.XLOOKUP(coffee_orders_table[[#This Row],[Customer ID]],customers!$A$1:$A$1001,customers!$I$1:$I$1001,,0)</f>
        <v>No</v>
      </c>
    </row>
    <row r="276" spans="1:16" hidden="1" x14ac:dyDescent="0.25">
      <c r="A276" s="2" t="s">
        <v>2038</v>
      </c>
      <c r="B276" s="8">
        <v>43985</v>
      </c>
      <c r="C276" s="2" t="s">
        <v>2039</v>
      </c>
      <c r="D276" t="s">
        <v>6174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_xlfn.XLOOKUP(orders!C276,customers!$A$1:$A$999,customers!$G$1:$G$999,,0)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Excelsa</v>
      </c>
      <c r="O276" t="str">
        <f t="shared" si="14"/>
        <v>Medium</v>
      </c>
      <c r="P276" t="str">
        <f>_xlfn.XLOOKUP(coffee_orders_table[[#This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6147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_xlfn.XLOOKUP(orders!C277,customers!$A$1:$A$999,customers!$G$1:$G$999,,0)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/>
      </c>
      <c r="O277" t="str">
        <f t="shared" si="14"/>
        <v>Light</v>
      </c>
      <c r="P277" t="str">
        <f>_xlfn.XLOOKUP(coffee_orders_table[[#This Row],[Customer ID]],customers!$A$1:$A$1001,customers!$I$1:$I$1001,,0)</f>
        <v>No</v>
      </c>
    </row>
    <row r="278" spans="1:16" x14ac:dyDescent="0.25">
      <c r="A278" s="2" t="s">
        <v>2050</v>
      </c>
      <c r="B278" s="8">
        <v>43992</v>
      </c>
      <c r="C278" s="2" t="s">
        <v>2051</v>
      </c>
      <c r="D278" t="s">
        <v>6141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_xlfn.XLOOKUP(orders!C278,customers!$A$1:$A$999,customers!$G$1:$G$999,,0)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_xlfn.XLOOKUP(coffee_orders_table[[#This Row],[Customer ID]],customers!$A$1:$A$1001,customers!$I$1:$I$1001,,0)</f>
        <v>Yes</v>
      </c>
    </row>
    <row r="279" spans="1:16" x14ac:dyDescent="0.25">
      <c r="A279" s="2" t="s">
        <v>2056</v>
      </c>
      <c r="B279" s="8">
        <v>44183</v>
      </c>
      <c r="C279" s="2" t="s">
        <v>2057</v>
      </c>
      <c r="D279" t="s">
        <v>6170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_xlfn.XLOOKUP(orders!C279,customers!$A$1:$A$999,customers!$G$1:$G$999,,0)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/>
      </c>
      <c r="O279" t="str">
        <f t="shared" si="14"/>
        <v>Light</v>
      </c>
      <c r="P279" t="str">
        <f>_xlfn.XLOOKUP(coffee_orders_table[[#This Row],[Customer ID]],customers!$A$1:$A$1001,customers!$I$1:$I$1001,,0)</f>
        <v>No</v>
      </c>
    </row>
    <row r="280" spans="1:16" hidden="1" x14ac:dyDescent="0.25">
      <c r="A280" s="2" t="s">
        <v>2062</v>
      </c>
      <c r="B280" s="3">
        <v>43708</v>
      </c>
      <c r="C280" s="2" t="s">
        <v>2063</v>
      </c>
      <c r="D280" t="s">
        <v>6166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_xlfn.XLOOKUP(orders!C280,customers!$A$1:$A$999,customers!$G$1:$G$999,,0)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_xlfn.XLOOKUP(coffee_orders_table[[#This Row],[Customer ID]],customers!$A$1:$A$1001,customers!$I$1:$I$1001,,0)</f>
        <v>Yes</v>
      </c>
    </row>
    <row r="281" spans="1:16" hidden="1" x14ac:dyDescent="0.25">
      <c r="A281" s="2" t="s">
        <v>2068</v>
      </c>
      <c r="B281" s="3">
        <v>43521</v>
      </c>
      <c r="C281" s="2" t="s">
        <v>2069</v>
      </c>
      <c r="D281" t="s">
        <v>6180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_xlfn.XLOOKUP(orders!C281,customers!$A$1:$A$999,customers!$G$1:$G$999,,0)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Excelsa</v>
      </c>
      <c r="O281" t="str">
        <f t="shared" si="14"/>
        <v>Medium</v>
      </c>
      <c r="P281" t="str">
        <f>_xlfn.XLOOKUP(coffee_orders_table[[#This Row],[Customer ID]],customers!$A$1:$A$1001,customers!$I$1:$I$1001,,0)</f>
        <v>Yes</v>
      </c>
    </row>
    <row r="282" spans="1:16" hidden="1" x14ac:dyDescent="0.25">
      <c r="A282" s="2" t="s">
        <v>2074</v>
      </c>
      <c r="B282" s="3">
        <v>44234</v>
      </c>
      <c r="C282" s="2" t="s">
        <v>2075</v>
      </c>
      <c r="D282" t="s">
        <v>6138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_xlfn.XLOOKUP(orders!C282,customers!$A$1:$A$999,customers!$G$1:$G$999,,0)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_xlfn.XLOOKUP(coffee_orders_table[[#This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6170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_xlfn.XLOOKUP(orders!C283,customers!$A$1:$A$999,customers!$G$1:$G$999,,0)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/>
      </c>
      <c r="O283" t="str">
        <f t="shared" si="14"/>
        <v>Light</v>
      </c>
      <c r="P283" t="str">
        <f>_xlfn.XLOOKUP(coffee_orders_table[[#This Row],[Customer ID]],customers!$A$1:$A$1001,customers!$I$1:$I$1001,,0)</f>
        <v>Yes</v>
      </c>
    </row>
    <row r="284" spans="1:16" hidden="1" x14ac:dyDescent="0.25">
      <c r="A284" s="2" t="s">
        <v>2085</v>
      </c>
      <c r="B284" s="3">
        <v>43520</v>
      </c>
      <c r="C284" s="2" t="s">
        <v>2086</v>
      </c>
      <c r="D284" t="s">
        <v>6179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_xlfn.XLOOKUP(orders!C284,customers!$A$1:$A$999,customers!$G$1:$G$999,,0)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_xlfn.XLOOKUP(coffee_orders_table[[#This Row],[Customer ID]],customers!$A$1:$A$1001,customers!$I$1:$I$1001,,0)</f>
        <v>No</v>
      </c>
    </row>
    <row r="285" spans="1:16" hidden="1" x14ac:dyDescent="0.25">
      <c r="A285" s="2" t="s">
        <v>2091</v>
      </c>
      <c r="B285" s="3">
        <v>43639</v>
      </c>
      <c r="C285" s="2" t="s">
        <v>2092</v>
      </c>
      <c r="D285" t="s">
        <v>6171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_xlfn.XLOOKUP(orders!C285,customers!$A$1:$A$999,customers!$G$1:$G$999,,0)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_xlfn.XLOOKUP(coffee_orders_table[[#This Row],[Customer ID]],customers!$A$1:$A$1001,customers!$I$1:$I$1001,,0)</f>
        <v>Yes</v>
      </c>
    </row>
    <row r="286" spans="1:16" hidden="1" x14ac:dyDescent="0.25">
      <c r="A286" s="2" t="s">
        <v>2097</v>
      </c>
      <c r="B286" s="8">
        <v>43960</v>
      </c>
      <c r="C286" s="2" t="s">
        <v>2098</v>
      </c>
      <c r="D286" t="s">
        <v>6165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_xlfn.XLOOKUP(orders!C286,customers!$A$1:$A$999,customers!$G$1:$G$999,,0)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Liberca</v>
      </c>
      <c r="O286" t="str">
        <f t="shared" si="14"/>
        <v>Medium</v>
      </c>
      <c r="P286" t="str">
        <f>_xlfn.XLOOKUP(coffee_orders_table[[#This Row],[Customer ID]],customers!$A$1:$A$1001,customers!$I$1:$I$1001,,0)</f>
        <v>No</v>
      </c>
    </row>
    <row r="287" spans="1:16" hidden="1" x14ac:dyDescent="0.25">
      <c r="A287" s="2" t="s">
        <v>2102</v>
      </c>
      <c r="B287" s="8">
        <v>44030</v>
      </c>
      <c r="C287" s="2" t="s">
        <v>2103</v>
      </c>
      <c r="D287" t="s">
        <v>6163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_xlfn.XLOOKUP(orders!C287,customers!$A$1:$A$999,customers!$G$1:$G$999,,0)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/>
      </c>
      <c r="O287" t="str">
        <f t="shared" si="14"/>
        <v>Light</v>
      </c>
      <c r="P287" t="str">
        <f>_xlfn.XLOOKUP(coffee_orders_table[[#This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6151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_xlfn.XLOOKUP(orders!C288,customers!$A$1:$A$999,customers!$G$1:$G$999,,0)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_xlfn.XLOOKUP(coffee_orders_table[[#This Row],[Customer ID]],customers!$A$1:$A$1001,customers!$I$1:$I$1001,,0)</f>
        <v>Yes</v>
      </c>
    </row>
    <row r="289" spans="1:16" hidden="1" x14ac:dyDescent="0.25">
      <c r="A289" s="2" t="s">
        <v>2112</v>
      </c>
      <c r="B289" s="3">
        <v>44697</v>
      </c>
      <c r="C289" s="2" t="s">
        <v>2113</v>
      </c>
      <c r="D289" t="s">
        <v>6177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_xlfn.XLOOKUP(orders!C289,customers!$A$1:$A$999,customers!$G$1:$G$999,,0)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_xlfn.XLOOKUP(coffee_orders_table[[#This Row],[Customer ID]],customers!$A$1:$A$1001,customers!$I$1:$I$1001,,0)</f>
        <v>No</v>
      </c>
    </row>
    <row r="290" spans="1:16" hidden="1" x14ac:dyDescent="0.25">
      <c r="A290" s="2" t="s">
        <v>2118</v>
      </c>
      <c r="B290" s="3">
        <v>44279</v>
      </c>
      <c r="C290" s="2" t="s">
        <v>2119</v>
      </c>
      <c r="D290" t="s">
        <v>6138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_xlfn.XLOOKUP(orders!C290,customers!$A$1:$A$999,customers!$G$1:$G$999,,0)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/>
      </c>
      <c r="O290" t="str">
        <f t="shared" si="14"/>
        <v>Medium</v>
      </c>
      <c r="P290" t="str">
        <f>_xlfn.XLOOKUP(coffee_orders_table[[#This Row],[Customer ID]],customers!$A$1:$A$1001,customers!$I$1:$I$1001,,0)</f>
        <v>Yes</v>
      </c>
    </row>
    <row r="291" spans="1:16" hidden="1" x14ac:dyDescent="0.25">
      <c r="A291" s="2" t="s">
        <v>2123</v>
      </c>
      <c r="B291" s="3">
        <v>43772</v>
      </c>
      <c r="C291" s="2" t="s">
        <v>2124</v>
      </c>
      <c r="D291" t="s">
        <v>6162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_xlfn.XLOOKUP(orders!C291,customers!$A$1:$A$999,customers!$G$1:$G$999,,0)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_xlfn.XLOOKUP(coffee_orders_table[[#This Row],[Customer ID]],customers!$A$1:$A$1001,customers!$I$1:$I$1001,,0)</f>
        <v>Yes</v>
      </c>
    </row>
    <row r="292" spans="1:16" hidden="1" x14ac:dyDescent="0.25">
      <c r="A292" s="2" t="s">
        <v>2127</v>
      </c>
      <c r="B292" s="3">
        <v>44497</v>
      </c>
      <c r="C292" s="2" t="s">
        <v>2128</v>
      </c>
      <c r="D292" t="s">
        <v>6146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_xlfn.XLOOKUP(orders!C292,customers!$A$1:$A$999,customers!$G$1:$G$999,,0)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Excelsa</v>
      </c>
      <c r="O292" t="str">
        <f t="shared" si="14"/>
        <v>Dark</v>
      </c>
      <c r="P292" t="str">
        <f>_xlfn.XLOOKUP(coffee_orders_table[[#This Row],[Customer ID]],customers!$A$1:$A$1001,customers!$I$1:$I$1001,,0)</f>
        <v>No</v>
      </c>
    </row>
    <row r="293" spans="1:16" x14ac:dyDescent="0.25">
      <c r="A293" s="2" t="s">
        <v>2133</v>
      </c>
      <c r="B293" s="8">
        <v>44181</v>
      </c>
      <c r="C293" s="2" t="s">
        <v>2134</v>
      </c>
      <c r="D293" t="s">
        <v>6138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_xlfn.XLOOKUP(orders!C293,customers!$A$1:$A$999,customers!$G$1:$G$999,,0)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/>
      </c>
      <c r="O293" t="str">
        <f t="shared" si="14"/>
        <v>Medium</v>
      </c>
      <c r="P293" t="str">
        <f>_xlfn.XLOOKUP(coffee_orders_table[[#This Row],[Customer ID]],customers!$A$1:$A$1001,customers!$I$1:$I$1001,,0)</f>
        <v>No</v>
      </c>
    </row>
    <row r="294" spans="1:16" hidden="1" x14ac:dyDescent="0.25">
      <c r="A294" s="2" t="s">
        <v>2137</v>
      </c>
      <c r="B294" s="3">
        <v>44529</v>
      </c>
      <c r="C294" s="2" t="s">
        <v>2138</v>
      </c>
      <c r="D294" t="s">
        <v>6157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_xlfn.XLOOKUP(orders!C294,customers!$A$1:$A$999,customers!$G$1:$G$999,,0)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_xlfn.XLOOKUP(coffee_orders_table[[#This Row],[Customer ID]],customers!$A$1:$A$1001,customers!$I$1:$I$1001,,0)</f>
        <v>No</v>
      </c>
    </row>
    <row r="295" spans="1:16" hidden="1" x14ac:dyDescent="0.25">
      <c r="A295" s="2" t="s">
        <v>2142</v>
      </c>
      <c r="B295" s="3">
        <v>44275</v>
      </c>
      <c r="C295" s="2" t="s">
        <v>2143</v>
      </c>
      <c r="D295" t="s">
        <v>6157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_xlfn.XLOOKUP(orders!C295,customers!$A$1:$A$999,customers!$G$1:$G$999,,0)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Excelsa</v>
      </c>
      <c r="O295" t="str">
        <f t="shared" si="14"/>
        <v>Dark</v>
      </c>
      <c r="P295" t="str">
        <f>_xlfn.XLOOKUP(coffee_orders_table[[#This Row],[Customer ID]],customers!$A$1:$A$1001,customers!$I$1:$I$1001,,0)</f>
        <v>No</v>
      </c>
    </row>
    <row r="296" spans="1:16" hidden="1" x14ac:dyDescent="0.25">
      <c r="A296" s="2" t="s">
        <v>2148</v>
      </c>
      <c r="B296" s="3">
        <v>44659</v>
      </c>
      <c r="C296" s="2" t="s">
        <v>2149</v>
      </c>
      <c r="D296" t="s">
        <v>6170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_xlfn.XLOOKUP(orders!C296,customers!$A$1:$A$999,customers!$G$1:$G$999,,0)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_xlfn.XLOOKUP(coffee_orders_table[[#This Row],[Customer ID]],customers!$A$1:$A$1001,customers!$I$1:$I$1001,,0)</f>
        <v>No</v>
      </c>
    </row>
    <row r="297" spans="1:16" x14ac:dyDescent="0.25">
      <c r="A297" s="2" t="s">
        <v>2153</v>
      </c>
      <c r="B297" s="8">
        <v>44057</v>
      </c>
      <c r="C297" s="2" t="s">
        <v>2154</v>
      </c>
      <c r="D297" t="s">
        <v>6140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_xlfn.XLOOKUP(orders!C297,customers!$A$1:$A$999,customers!$G$1:$G$999,,0)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/>
      </c>
      <c r="O297" t="str">
        <f t="shared" si="14"/>
        <v>Medium</v>
      </c>
      <c r="P297" t="str">
        <f>_xlfn.XLOOKUP(coffee_orders_table[[#This Row],[Customer ID]],customers!$A$1:$A$1001,customers!$I$1:$I$1001,,0)</f>
        <v>No</v>
      </c>
    </row>
    <row r="298" spans="1:16" hidden="1" x14ac:dyDescent="0.25">
      <c r="A298" s="2" t="s">
        <v>2157</v>
      </c>
      <c r="B298" s="3">
        <v>43597</v>
      </c>
      <c r="C298" s="2" t="s">
        <v>2158</v>
      </c>
      <c r="D298" t="s">
        <v>6145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_xlfn.XLOOKUP(orders!C298,customers!$A$1:$A$999,customers!$G$1:$G$999,,0)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_xlfn.XLOOKUP(coffee_orders_table[[#This Row],[Customer ID]],customers!$A$1:$A$1001,customers!$I$1:$I$1001,,0)</f>
        <v>Yes</v>
      </c>
    </row>
    <row r="299" spans="1:16" hidden="1" x14ac:dyDescent="0.25">
      <c r="A299" s="2" t="s">
        <v>2163</v>
      </c>
      <c r="B299" s="3">
        <v>44258</v>
      </c>
      <c r="C299" s="2" t="s">
        <v>2164</v>
      </c>
      <c r="D299" t="s">
        <v>6171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_xlfn.XLOOKUP(orders!C299,customers!$A$1:$A$999,customers!$G$1:$G$999,,0)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_xlfn.XLOOKUP(coffee_orders_table[[#This Row],[Customer ID]],customers!$A$1:$A$1001,customers!$I$1:$I$1001,,0)</f>
        <v>Yes</v>
      </c>
    </row>
    <row r="300" spans="1:16" hidden="1" x14ac:dyDescent="0.25">
      <c r="A300" s="2" t="s">
        <v>2169</v>
      </c>
      <c r="B300" s="8">
        <v>43872</v>
      </c>
      <c r="C300" s="2" t="s">
        <v>2170</v>
      </c>
      <c r="D300" t="s">
        <v>6183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_xlfn.XLOOKUP(orders!C300,customers!$A$1:$A$999,customers!$G$1:$G$999,,0)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_xlfn.XLOOKUP(coffee_orders_table[[#This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6147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_xlfn.XLOOKUP(orders!C301,customers!$A$1:$A$999,customers!$G$1:$G$999,,0)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/>
      </c>
      <c r="O301" t="str">
        <f t="shared" si="14"/>
        <v>Light</v>
      </c>
      <c r="P301" t="str">
        <f>_xlfn.XLOOKUP(coffee_orders_table[[#This Row],[Customer ID]],customers!$A$1:$A$1001,customers!$I$1:$I$1001,,0)</f>
        <v>Yes</v>
      </c>
    </row>
    <row r="302" spans="1:16" hidden="1" x14ac:dyDescent="0.25">
      <c r="A302" s="2" t="s">
        <v>2181</v>
      </c>
      <c r="B302" s="3">
        <v>44646</v>
      </c>
      <c r="C302" s="2" t="s">
        <v>2182</v>
      </c>
      <c r="D302" t="s">
        <v>6139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_xlfn.XLOOKUP(orders!C302,customers!$A$1:$A$999,customers!$G$1:$G$999,,0)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_xlfn.XLOOKUP(coffee_orders_table[[#This Row],[Customer ID]],customers!$A$1:$A$1001,customers!$I$1:$I$1001,,0)</f>
        <v>Yes</v>
      </c>
    </row>
    <row r="303" spans="1:16" hidden="1" x14ac:dyDescent="0.25">
      <c r="A303" s="2" t="s">
        <v>2187</v>
      </c>
      <c r="B303" s="8">
        <v>44102</v>
      </c>
      <c r="C303" s="2" t="s">
        <v>2188</v>
      </c>
      <c r="D303" t="s">
        <v>6149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_xlfn.XLOOKUP(orders!C303,customers!$A$1:$A$999,customers!$G$1:$G$999,,0)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/>
      </c>
      <c r="O303" t="str">
        <f t="shared" si="14"/>
        <v>Dark</v>
      </c>
      <c r="P303" t="str">
        <f>_xlfn.XLOOKUP(coffee_orders_table[[#This Row],[Customer ID]],customers!$A$1:$A$1001,customers!$I$1:$I$1001,,0)</f>
        <v>Yes</v>
      </c>
    </row>
    <row r="304" spans="1:16" hidden="1" x14ac:dyDescent="0.25">
      <c r="A304" s="2" t="s">
        <v>2193</v>
      </c>
      <c r="B304" s="3">
        <v>43762</v>
      </c>
      <c r="C304" s="2" t="s">
        <v>2194</v>
      </c>
      <c r="D304" t="s">
        <v>6156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_xlfn.XLOOKUP(orders!C304,customers!$A$1:$A$999,customers!$G$1:$G$999,,0)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Excelsa</v>
      </c>
      <c r="O304" t="str">
        <f t="shared" si="14"/>
        <v>Medium</v>
      </c>
      <c r="P304" t="str">
        <f>_xlfn.XLOOKUP(coffee_orders_table[[#This Row],[Customer ID]],customers!$A$1:$A$1001,customers!$I$1:$I$1001,,0)</f>
        <v>No</v>
      </c>
    </row>
    <row r="305" spans="1:16" hidden="1" x14ac:dyDescent="0.25">
      <c r="A305" s="2" t="s">
        <v>2199</v>
      </c>
      <c r="B305" s="3">
        <v>44412</v>
      </c>
      <c r="C305" s="2" t="s">
        <v>2200</v>
      </c>
      <c r="D305" t="s">
        <v>6184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_xlfn.XLOOKUP(orders!C305,customers!$A$1:$A$999,customers!$G$1:$G$999,,0)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/>
      </c>
      <c r="O305" t="str">
        <f t="shared" si="14"/>
        <v>Dark</v>
      </c>
      <c r="P305" t="str">
        <f>_xlfn.XLOOKUP(coffee_orders_table[[#This Row],[Customer ID]],customers!$A$1:$A$1001,customers!$I$1:$I$1001,,0)</f>
        <v>Yes</v>
      </c>
    </row>
    <row r="306" spans="1:16" hidden="1" x14ac:dyDescent="0.25">
      <c r="A306" s="2" t="s">
        <v>2204</v>
      </c>
      <c r="B306" s="3">
        <v>43828</v>
      </c>
      <c r="C306" s="2" t="s">
        <v>2245</v>
      </c>
      <c r="D306" t="s">
        <v>6166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_xlfn.XLOOKUP(orders!C306,customers!$A$1:$A$999,customers!$G$1:$G$999,,0)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_xlfn.XLOOKUP(coffee_orders_table[[#This Row],[Customer ID]],customers!$A$1:$A$1001,customers!$I$1:$I$1001,,0)</f>
        <v>Yes</v>
      </c>
    </row>
    <row r="307" spans="1:16" hidden="1" x14ac:dyDescent="0.25">
      <c r="A307" s="2" t="s">
        <v>2209</v>
      </c>
      <c r="B307" s="3">
        <v>43796</v>
      </c>
      <c r="C307" s="2" t="s">
        <v>2210</v>
      </c>
      <c r="D307" t="s">
        <v>6158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_xlfn.XLOOKUP(orders!C307,customers!$A$1:$A$999,customers!$G$1:$G$999,,0)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/>
      </c>
      <c r="O307" t="str">
        <f t="shared" si="14"/>
        <v>Medium</v>
      </c>
      <c r="P307" t="str">
        <f>_xlfn.XLOOKUP(coffee_orders_table[[#This Row],[Customer ID]],customers!$A$1:$A$1001,customers!$I$1:$I$1001,,0)</f>
        <v>No</v>
      </c>
    </row>
    <row r="308" spans="1:16" hidden="1" x14ac:dyDescent="0.25">
      <c r="A308" s="2" t="s">
        <v>2215</v>
      </c>
      <c r="B308" s="8">
        <v>43890</v>
      </c>
      <c r="C308" s="2" t="s">
        <v>2216</v>
      </c>
      <c r="D308" t="s">
        <v>6173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_xlfn.XLOOKUP(orders!C308,customers!$A$1:$A$999,customers!$G$1:$G$999,,0)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_xlfn.XLOOKUP(coffee_orders_table[[#This Row],[Customer ID]],customers!$A$1:$A$1001,customers!$I$1:$I$1001,,0)</f>
        <v>No</v>
      </c>
    </row>
    <row r="309" spans="1:16" hidden="1" x14ac:dyDescent="0.25">
      <c r="A309" s="2" t="s">
        <v>2221</v>
      </c>
      <c r="B309" s="3">
        <v>44227</v>
      </c>
      <c r="C309" s="2" t="s">
        <v>2222</v>
      </c>
      <c r="D309" t="s">
        <v>6154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_xlfn.XLOOKUP(orders!C309,customers!$A$1:$A$999,customers!$G$1:$G$999,,0)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_xlfn.XLOOKUP(coffee_orders_table[[#This Row],[Customer ID]],customers!$A$1:$A$1001,customers!$I$1:$I$1001,,0)</f>
        <v>Yes</v>
      </c>
    </row>
    <row r="310" spans="1:16" hidden="1" x14ac:dyDescent="0.25">
      <c r="A310" s="2" t="s">
        <v>2227</v>
      </c>
      <c r="B310" s="3">
        <v>44729</v>
      </c>
      <c r="C310" s="2" t="s">
        <v>2228</v>
      </c>
      <c r="D310" t="s">
        <v>6154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_xlfn.XLOOKUP(orders!C310,customers!$A$1:$A$999,customers!$G$1:$G$999,,0)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_xlfn.XLOOKUP(coffee_orders_table[[#This Row],[Customer ID]],customers!$A$1:$A$1001,customers!$I$1:$I$1001,,0)</f>
        <v>No</v>
      </c>
    </row>
    <row r="311" spans="1:16" hidden="1" x14ac:dyDescent="0.25">
      <c r="A311" s="2" t="s">
        <v>2232</v>
      </c>
      <c r="B311" s="8">
        <v>43864</v>
      </c>
      <c r="C311" s="2" t="s">
        <v>2233</v>
      </c>
      <c r="D311" t="s">
        <v>6158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_xlfn.XLOOKUP(orders!C311,customers!$A$1:$A$999,customers!$G$1:$G$999,,0)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Excelsa</v>
      </c>
      <c r="O311" t="str">
        <f t="shared" si="14"/>
        <v>Medium</v>
      </c>
      <c r="P311" t="str">
        <f>_xlfn.XLOOKUP(coffee_orders_table[[#This Row],[Customer ID]],customers!$A$1:$A$1001,customers!$I$1:$I$1001,,0)</f>
        <v>Yes</v>
      </c>
    </row>
    <row r="312" spans="1:16" hidden="1" x14ac:dyDescent="0.25">
      <c r="A312" s="2" t="s">
        <v>2238</v>
      </c>
      <c r="B312" s="3">
        <v>44586</v>
      </c>
      <c r="C312" s="2" t="s">
        <v>2239</v>
      </c>
      <c r="D312" t="s">
        <v>6170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_xlfn.XLOOKUP(orders!C312,customers!$A$1:$A$999,customers!$G$1:$G$999,,0)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_xlfn.XLOOKUP(coffee_orders_table[[#This Row],[Customer ID]],customers!$A$1:$A$1001,customers!$I$1:$I$1001,,0)</f>
        <v>No</v>
      </c>
    </row>
    <row r="313" spans="1:16" hidden="1" x14ac:dyDescent="0.25">
      <c r="A313" s="2" t="s">
        <v>2244</v>
      </c>
      <c r="B313" s="8">
        <v>43951</v>
      </c>
      <c r="C313" s="2" t="s">
        <v>2245</v>
      </c>
      <c r="D313" t="s">
        <v>6165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_xlfn.XLOOKUP(orders!C313,customers!$A$1:$A$999,customers!$G$1:$G$999,,0)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/>
      </c>
      <c r="O313" t="str">
        <f t="shared" si="14"/>
        <v>Medium</v>
      </c>
      <c r="P313" t="str">
        <f>_xlfn.XLOOKUP(coffee_orders_table[[#This Row],[Customer ID]],customers!$A$1:$A$1001,customers!$I$1:$I$1001,,0)</f>
        <v>Yes</v>
      </c>
    </row>
    <row r="314" spans="1:16" hidden="1" x14ac:dyDescent="0.25">
      <c r="A314" s="2" t="s">
        <v>2250</v>
      </c>
      <c r="B314" s="3">
        <v>44317</v>
      </c>
      <c r="C314" s="2" t="s">
        <v>2251</v>
      </c>
      <c r="D314" t="s">
        <v>6145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_xlfn.XLOOKUP(orders!C314,customers!$A$1:$A$999,customers!$G$1:$G$999,,0)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_xlfn.XLOOKUP(coffee_orders_table[[#This Row],[Customer ID]],customers!$A$1:$A$1001,customers!$I$1:$I$1001,,0)</f>
        <v>Yes</v>
      </c>
    </row>
    <row r="315" spans="1:16" hidden="1" x14ac:dyDescent="0.25">
      <c r="A315" s="2" t="s">
        <v>2256</v>
      </c>
      <c r="B315" s="3">
        <v>44497</v>
      </c>
      <c r="C315" s="2" t="s">
        <v>2257</v>
      </c>
      <c r="D315" t="s">
        <v>6137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_xlfn.XLOOKUP(orders!C315,customers!$A$1:$A$999,customers!$G$1:$G$999,,0)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_xlfn.XLOOKUP(coffee_orders_table[[#This Row],[Customer ID]],customers!$A$1:$A$1001,customers!$I$1:$I$1001,,0)</f>
        <v>Yes</v>
      </c>
    </row>
    <row r="316" spans="1:16" hidden="1" x14ac:dyDescent="0.25">
      <c r="A316" s="2" t="s">
        <v>2262</v>
      </c>
      <c r="B316" s="3">
        <v>44437</v>
      </c>
      <c r="C316" s="2" t="s">
        <v>2263</v>
      </c>
      <c r="D316" t="s">
        <v>6176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_xlfn.XLOOKUP(orders!C316,customers!$A$1:$A$999,customers!$G$1:$G$999,,0)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_xlfn.XLOOKUP(coffee_orders_table[[#This Row],[Customer ID]],customers!$A$1:$A$1001,customers!$I$1:$I$1001,,0)</f>
        <v>No</v>
      </c>
    </row>
    <row r="317" spans="1:16" hidden="1" x14ac:dyDescent="0.25">
      <c r="A317" s="2" t="s">
        <v>2267</v>
      </c>
      <c r="B317" s="3">
        <v>43826</v>
      </c>
      <c r="C317" s="2" t="s">
        <v>2268</v>
      </c>
      <c r="D317" t="s">
        <v>6147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_xlfn.XLOOKUP(orders!C317,customers!$A$1:$A$999,customers!$G$1:$G$999,,0)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_xlfn.XLOOKUP(coffee_orders_table[[#This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6147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_xlfn.XLOOKUP(orders!C318,customers!$A$1:$A$999,customers!$G$1:$G$999,,0)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_xlfn.XLOOKUP(coffee_orders_table[[#This Row],[Customer ID]],customers!$A$1:$A$1001,customers!$I$1:$I$1001,,0)</f>
        <v>No</v>
      </c>
    </row>
    <row r="319" spans="1:16" hidden="1" x14ac:dyDescent="0.25">
      <c r="A319" s="2" t="s">
        <v>2279</v>
      </c>
      <c r="B319" s="3">
        <v>43526</v>
      </c>
      <c r="C319" s="2" t="s">
        <v>2280</v>
      </c>
      <c r="D319" t="s">
        <v>6143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_xlfn.XLOOKUP(orders!C319,customers!$A$1:$A$999,customers!$G$1:$G$999,,0)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/>
      </c>
      <c r="O319" t="str">
        <f t="shared" si="14"/>
        <v>Dark</v>
      </c>
      <c r="P319" t="str">
        <f>_xlfn.XLOOKUP(coffee_orders_table[[#This Row],[Customer ID]],customers!$A$1:$A$1001,customers!$I$1:$I$1001,,0)</f>
        <v>No</v>
      </c>
    </row>
    <row r="320" spans="1:16" hidden="1" x14ac:dyDescent="0.25">
      <c r="A320" s="2" t="s">
        <v>2285</v>
      </c>
      <c r="B320" s="3">
        <v>44563</v>
      </c>
      <c r="C320" s="2" t="s">
        <v>2286</v>
      </c>
      <c r="D320" t="s">
        <v>6174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_xlfn.XLOOKUP(orders!C320,customers!$A$1:$A$999,customers!$G$1:$G$999,,0)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Excelsa</v>
      </c>
      <c r="O320" t="str">
        <f t="shared" si="14"/>
        <v>Medium</v>
      </c>
      <c r="P320" t="str">
        <f>_xlfn.XLOOKUP(coffee_orders_table[[#This Row],[Customer ID]],customers!$A$1:$A$1001,customers!$I$1:$I$1001,,0)</f>
        <v>Yes</v>
      </c>
    </row>
    <row r="321" spans="1:16" hidden="1" x14ac:dyDescent="0.25">
      <c r="A321" s="2" t="s">
        <v>2291</v>
      </c>
      <c r="B321" s="3">
        <v>43676</v>
      </c>
      <c r="C321" s="2" t="s">
        <v>2292</v>
      </c>
      <c r="D321" t="s">
        <v>6155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_xlfn.XLOOKUP(orders!C321,customers!$A$1:$A$999,customers!$G$1:$G$999,,0)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/>
      </c>
      <c r="O321" t="str">
        <f t="shared" si="14"/>
        <v>Medium</v>
      </c>
      <c r="P321" t="str">
        <f>_xlfn.XLOOKUP(coffee_orders_table[[#This Row],[Customer ID]],customers!$A$1:$A$1001,customers!$I$1:$I$1001,,0)</f>
        <v>Yes</v>
      </c>
    </row>
    <row r="322" spans="1:16" hidden="1" x14ac:dyDescent="0.25">
      <c r="A322" s="2" t="s">
        <v>2291</v>
      </c>
      <c r="B322" s="3">
        <v>43676</v>
      </c>
      <c r="C322" s="2" t="s">
        <v>2292</v>
      </c>
      <c r="D322" t="s">
        <v>6166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_xlfn.XLOOKUP(orders!C322,customers!$A$1:$A$999,customers!$G$1:$G$999,,0)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ref="M322:M385" si="15">L322*E322</f>
        <v>19.424999999999997</v>
      </c>
      <c r="N322" t="str">
        <f t="shared" ref="N322:N385" si="16">IF(I322="rob","Robusta",IF(I323="Exc","Excelsa",IF(I322="Ara","Arabica",IF(I323="Lib","Liberca",""))))</f>
        <v>Arabica</v>
      </c>
      <c r="O322" t="str">
        <f t="shared" ref="O322:O385" si="17">IF(J322="L","Light",IF(J322="M","Medium",IF(J322="D","Dark","")))</f>
        <v>Light</v>
      </c>
      <c r="P322" t="str">
        <f>_xlfn.XLOOKUP(coffee_orders_table[[#This Row],[Customer ID]],customers!$A$1:$A$1001,customers!$I$1:$I$1001,,0)</f>
        <v>Yes</v>
      </c>
    </row>
    <row r="323" spans="1:16" x14ac:dyDescent="0.25">
      <c r="A323" s="2" t="s">
        <v>2301</v>
      </c>
      <c r="B323" s="8">
        <v>44170</v>
      </c>
      <c r="C323" s="2" t="s">
        <v>2302</v>
      </c>
      <c r="D323" t="s">
        <v>6151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_xlfn.XLOOKUP(orders!C323,customers!$A$1:$A$999,customers!$G$1:$G$999,,0)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si="15"/>
        <v>20.25</v>
      </c>
      <c r="N323" t="str">
        <f t="shared" si="16"/>
        <v>Arabica</v>
      </c>
      <c r="O323" t="str">
        <f t="shared" si="17"/>
        <v>Medium</v>
      </c>
      <c r="P323" t="str">
        <f>_xlfn.XLOOKUP(coffee_orders_table[[#This Row],[Customer ID]],customers!$A$1:$A$1001,customers!$I$1:$I$1001,,0)</f>
        <v>Yes</v>
      </c>
    </row>
    <row r="324" spans="1:16" hidden="1" x14ac:dyDescent="0.25">
      <c r="A324" s="2" t="s">
        <v>2307</v>
      </c>
      <c r="B324" s="8">
        <v>44182</v>
      </c>
      <c r="C324" s="2" t="s">
        <v>2308</v>
      </c>
      <c r="D324" t="s">
        <v>6168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_xlfn.XLOOKUP(orders!C324,customers!$A$1:$A$999,customers!$G$1:$G$999,,0)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Excelsa</v>
      </c>
      <c r="O324" t="str">
        <f t="shared" si="17"/>
        <v>Dark</v>
      </c>
      <c r="P324" t="str">
        <f>_xlfn.XLOOKUP(coffee_orders_table[[#This Row],[Customer ID]],customers!$A$1:$A$1001,customers!$I$1:$I$1001,,0)</f>
        <v>No</v>
      </c>
    </row>
    <row r="325" spans="1:16" hidden="1" x14ac:dyDescent="0.25">
      <c r="A325" s="2" t="s">
        <v>2313</v>
      </c>
      <c r="B325" s="3">
        <v>44373</v>
      </c>
      <c r="C325" s="2" t="s">
        <v>2314</v>
      </c>
      <c r="D325" t="s">
        <v>6152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_xlfn.XLOOKUP(orders!C325,customers!$A$1:$A$999,customers!$G$1:$G$999,,0)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_xlfn.XLOOKUP(coffee_orders_table[[#This Row],[Customer ID]],customers!$A$1:$A$1001,customers!$I$1:$I$1001,,0)</f>
        <v>Yes</v>
      </c>
    </row>
    <row r="326" spans="1:16" hidden="1" x14ac:dyDescent="0.25">
      <c r="A326" s="2" t="s">
        <v>2319</v>
      </c>
      <c r="B326" s="3">
        <v>43666</v>
      </c>
      <c r="C326" s="2" t="s">
        <v>2320</v>
      </c>
      <c r="D326" t="s">
        <v>6140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_xlfn.XLOOKUP(orders!C326,customers!$A$1:$A$999,customers!$G$1:$G$999,,0)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/>
      </c>
      <c r="O326" t="str">
        <f t="shared" si="17"/>
        <v>Medium</v>
      </c>
      <c r="P326" t="str">
        <f>_xlfn.XLOOKUP(coffee_orders_table[[#This Row],[Customer ID]],customers!$A$1:$A$1001,customers!$I$1:$I$1001,,0)</f>
        <v>No</v>
      </c>
    </row>
    <row r="327" spans="1:16" hidden="1" x14ac:dyDescent="0.25">
      <c r="A327" s="2" t="s">
        <v>2324</v>
      </c>
      <c r="B327" s="3">
        <v>44756</v>
      </c>
      <c r="C327" s="2" t="s">
        <v>2325</v>
      </c>
      <c r="D327" t="s">
        <v>6181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_xlfn.XLOOKUP(orders!C327,customers!$A$1:$A$999,customers!$G$1:$G$999,,0)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_xlfn.XLOOKUP(coffee_orders_table[[#This Row],[Customer ID]],customers!$A$1:$A$1001,customers!$I$1:$I$1001,,0)</f>
        <v>Yes</v>
      </c>
    </row>
    <row r="328" spans="1:16" hidden="1" x14ac:dyDescent="0.25">
      <c r="A328" s="2" t="s">
        <v>2330</v>
      </c>
      <c r="B328" s="8">
        <v>44057</v>
      </c>
      <c r="C328" s="2" t="s">
        <v>2331</v>
      </c>
      <c r="D328" t="s">
        <v>6176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_xlfn.XLOOKUP(orders!C328,customers!$A$1:$A$999,customers!$G$1:$G$999,,0)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_xlfn.XLOOKUP(coffee_orders_table[[#This Row],[Customer ID]],customers!$A$1:$A$1001,customers!$I$1:$I$1001,,0)</f>
        <v>No</v>
      </c>
    </row>
    <row r="329" spans="1:16" hidden="1" x14ac:dyDescent="0.25">
      <c r="A329" s="2" t="s">
        <v>2335</v>
      </c>
      <c r="B329" s="3">
        <v>43579</v>
      </c>
      <c r="C329" s="2" t="s">
        <v>2336</v>
      </c>
      <c r="D329" t="s">
        <v>6176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_xlfn.XLOOKUP(orders!C329,customers!$A$1:$A$999,customers!$G$1:$G$999,,0)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_xlfn.XLOOKUP(coffee_orders_table[[#This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6160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_xlfn.XLOOKUP(orders!C330,customers!$A$1:$A$999,customers!$G$1:$G$999,,0)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/>
      </c>
      <c r="O330" t="str">
        <f t="shared" si="17"/>
        <v>Light</v>
      </c>
      <c r="P330" t="str">
        <f>_xlfn.XLOOKUP(coffee_orders_table[[#This Row],[Customer ID]],customers!$A$1:$A$1001,customers!$I$1:$I$1001,,0)</f>
        <v>Yes</v>
      </c>
    </row>
    <row r="331" spans="1:16" hidden="1" x14ac:dyDescent="0.25">
      <c r="A331" s="2" t="s">
        <v>2346</v>
      </c>
      <c r="B331" s="3">
        <v>44781</v>
      </c>
      <c r="C331" s="2" t="s">
        <v>2347</v>
      </c>
      <c r="D331" t="s">
        <v>6171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_xlfn.XLOOKUP(orders!C331,customers!$A$1:$A$999,customers!$G$1:$G$999,,0)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_xlfn.XLOOKUP(coffee_orders_table[[#This Row],[Customer ID]],customers!$A$1:$A$1001,customers!$I$1:$I$1001,,0)</f>
        <v>Yes</v>
      </c>
    </row>
    <row r="332" spans="1:16" hidden="1" x14ac:dyDescent="0.25">
      <c r="A332" s="2" t="s">
        <v>2351</v>
      </c>
      <c r="B332" s="3">
        <v>43782</v>
      </c>
      <c r="C332" s="2" t="s">
        <v>2280</v>
      </c>
      <c r="D332" t="s">
        <v>6171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_xlfn.XLOOKUP(orders!C332,customers!$A$1:$A$999,customers!$G$1:$G$999,,0)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_xlfn.XLOOKUP(coffee_orders_table[[#This Row],[Customer ID]],customers!$A$1:$A$1001,customers!$I$1:$I$1001,,0)</f>
        <v>No</v>
      </c>
    </row>
    <row r="333" spans="1:16" hidden="1" x14ac:dyDescent="0.25">
      <c r="A333" s="2" t="s">
        <v>2357</v>
      </c>
      <c r="B333" s="8">
        <v>43989</v>
      </c>
      <c r="C333" s="2" t="s">
        <v>2358</v>
      </c>
      <c r="D333" t="s">
        <v>6150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_xlfn.XLOOKUP(orders!C333,customers!$A$1:$A$999,customers!$G$1:$G$999,,0)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_xlfn.XLOOKUP(coffee_orders_table[[#This Row],[Customer ID]],customers!$A$1:$A$1001,customers!$I$1:$I$1001,,0)</f>
        <v>Yes</v>
      </c>
    </row>
    <row r="334" spans="1:16" hidden="1" x14ac:dyDescent="0.25">
      <c r="A334" s="2" t="s">
        <v>2363</v>
      </c>
      <c r="B334" s="3">
        <v>43689</v>
      </c>
      <c r="C334" s="2" t="s">
        <v>2364</v>
      </c>
      <c r="D334" t="s">
        <v>6157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_xlfn.XLOOKUP(orders!C334,customers!$A$1:$A$999,customers!$G$1:$G$999,,0)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_xlfn.XLOOKUP(coffee_orders_table[[#This Row],[Customer ID]],customers!$A$1:$A$1001,customers!$I$1:$I$1001,,0)</f>
        <v>Yes</v>
      </c>
    </row>
    <row r="335" spans="1:16" hidden="1" x14ac:dyDescent="0.25">
      <c r="A335" s="2" t="s">
        <v>2369</v>
      </c>
      <c r="B335" s="3">
        <v>43712</v>
      </c>
      <c r="C335" s="2" t="s">
        <v>2370</v>
      </c>
      <c r="D335" t="s">
        <v>6145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_xlfn.XLOOKUP(orders!C335,customers!$A$1:$A$999,customers!$G$1:$G$999,,0)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_xlfn.XLOOKUP(coffee_orders_table[[#This Row],[Customer ID]],customers!$A$1:$A$1001,customers!$I$1:$I$1001,,0)</f>
        <v>Yes</v>
      </c>
    </row>
    <row r="336" spans="1:16" hidden="1" x14ac:dyDescent="0.25">
      <c r="A336" s="2" t="s">
        <v>2375</v>
      </c>
      <c r="B336" s="3">
        <v>43742</v>
      </c>
      <c r="C336" s="2" t="s">
        <v>2376</v>
      </c>
      <c r="D336" t="s">
        <v>6178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_xlfn.XLOOKUP(orders!C336,customers!$A$1:$A$999,customers!$G$1:$G$999,,0)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_xlfn.XLOOKUP(coffee_orders_table[[#This Row],[Customer ID]],customers!$A$1:$A$1001,customers!$I$1:$I$1001,,0)</f>
        <v>No</v>
      </c>
    </row>
    <row r="337" spans="1:16" hidden="1" x14ac:dyDescent="0.25">
      <c r="A337" s="2" t="s">
        <v>2379</v>
      </c>
      <c r="B337" s="8">
        <v>43885</v>
      </c>
      <c r="C337" s="2" t="s">
        <v>2380</v>
      </c>
      <c r="D337" t="s">
        <v>6144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_xlfn.XLOOKUP(orders!C337,customers!$A$1:$A$999,customers!$G$1:$G$999,,0)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/>
      </c>
      <c r="O337" t="str">
        <f t="shared" si="17"/>
        <v>Light</v>
      </c>
      <c r="P337" t="str">
        <f>_xlfn.XLOOKUP(coffee_orders_table[[#This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6154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_xlfn.XLOOKUP(orders!C338,customers!$A$1:$A$999,customers!$G$1:$G$999,,0)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Excelsa</v>
      </c>
      <c r="O338" t="str">
        <f t="shared" si="17"/>
        <v>Medium</v>
      </c>
      <c r="P338" t="str">
        <f>_xlfn.XLOOKUP(coffee_orders_table[[#This Row],[Customer ID]],customers!$A$1:$A$1001,customers!$I$1:$I$1001,,0)</f>
        <v>No</v>
      </c>
    </row>
    <row r="339" spans="1:16" hidden="1" x14ac:dyDescent="0.25">
      <c r="A339" s="2" t="s">
        <v>2391</v>
      </c>
      <c r="B339" s="3">
        <v>44472</v>
      </c>
      <c r="C339" s="2" t="s">
        <v>2331</v>
      </c>
      <c r="D339" t="s">
        <v>6184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_xlfn.XLOOKUP(orders!C339,customers!$A$1:$A$999,customers!$G$1:$G$999,,0)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_xlfn.XLOOKUP(coffee_orders_table[[#This Row],[Customer ID]],customers!$A$1:$A$1001,customers!$I$1:$I$1001,,0)</f>
        <v>No</v>
      </c>
    </row>
    <row r="340" spans="1:16" x14ac:dyDescent="0.25">
      <c r="A340" s="2" t="s">
        <v>2396</v>
      </c>
      <c r="B340" s="8">
        <v>43995</v>
      </c>
      <c r="C340" s="2" t="s">
        <v>2397</v>
      </c>
      <c r="D340" t="s">
        <v>6170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_xlfn.XLOOKUP(orders!C340,customers!$A$1:$A$999,customers!$G$1:$G$999,,0)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_xlfn.XLOOKUP(coffee_orders_table[[#This Row],[Customer ID]],customers!$A$1:$A$1001,customers!$I$1:$I$1001,,0)</f>
        <v>No</v>
      </c>
    </row>
    <row r="341" spans="1:16" hidden="1" x14ac:dyDescent="0.25">
      <c r="A341" s="2" t="s">
        <v>2402</v>
      </c>
      <c r="B341" s="3">
        <v>44256</v>
      </c>
      <c r="C341" s="2" t="s">
        <v>2403</v>
      </c>
      <c r="D341" t="s">
        <v>6152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_xlfn.XLOOKUP(orders!C341,customers!$A$1:$A$999,customers!$G$1:$G$999,,0)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_xlfn.XLOOKUP(coffee_orders_table[[#This Row],[Customer ID]],customers!$A$1:$A$1001,customers!$I$1:$I$1001,,0)</f>
        <v>Yes</v>
      </c>
    </row>
    <row r="342" spans="1:16" hidden="1" x14ac:dyDescent="0.25">
      <c r="A342" s="2" t="s">
        <v>2408</v>
      </c>
      <c r="B342" s="3">
        <v>43528</v>
      </c>
      <c r="C342" s="2" t="s">
        <v>2409</v>
      </c>
      <c r="D342" t="s">
        <v>6143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_xlfn.XLOOKUP(orders!C342,customers!$A$1:$A$999,customers!$G$1:$G$999,,0)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_xlfn.XLOOKUP(coffee_orders_table[[#This Row],[Customer ID]],customers!$A$1:$A$1001,customers!$I$1:$I$1001,,0)</f>
        <v>Yes</v>
      </c>
    </row>
    <row r="343" spans="1:16" hidden="1" x14ac:dyDescent="0.25">
      <c r="A343" s="2" t="s">
        <v>2414</v>
      </c>
      <c r="B343" s="3">
        <v>43751</v>
      </c>
      <c r="C343" s="2" t="s">
        <v>2415</v>
      </c>
      <c r="D343" t="s">
        <v>6175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_xlfn.XLOOKUP(orders!C343,customers!$A$1:$A$999,customers!$G$1:$G$999,,0)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Liberca</v>
      </c>
      <c r="O343" t="str">
        <f t="shared" si="17"/>
        <v>Light</v>
      </c>
      <c r="P343" t="str">
        <f>_xlfn.XLOOKUP(coffee_orders_table[[#This Row],[Customer ID]],customers!$A$1:$A$1001,customers!$I$1:$I$1001,,0)</f>
        <v>No</v>
      </c>
    </row>
    <row r="344" spans="1:16" hidden="1" x14ac:dyDescent="0.25">
      <c r="A344" s="2" t="s">
        <v>2414</v>
      </c>
      <c r="B344" s="3">
        <v>43751</v>
      </c>
      <c r="C344" s="2" t="s">
        <v>2415</v>
      </c>
      <c r="D344" t="s">
        <v>6168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_xlfn.XLOOKUP(orders!C344,customers!$A$1:$A$999,customers!$G$1:$G$999,,0)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/>
      </c>
      <c r="O344" t="str">
        <f t="shared" si="17"/>
        <v>Dark</v>
      </c>
      <c r="P344" t="str">
        <f>_xlfn.XLOOKUP(coffee_orders_table[[#This Row],[Customer ID]],customers!$A$1:$A$1001,customers!$I$1:$I$1001,,0)</f>
        <v>No</v>
      </c>
    </row>
    <row r="345" spans="1:16" hidden="1" x14ac:dyDescent="0.25">
      <c r="A345" s="2" t="s">
        <v>2424</v>
      </c>
      <c r="B345" s="3">
        <v>43692</v>
      </c>
      <c r="C345" s="2" t="s">
        <v>2425</v>
      </c>
      <c r="D345" t="s">
        <v>6171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_xlfn.XLOOKUP(orders!C345,customers!$A$1:$A$999,customers!$G$1:$G$999,,0)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_xlfn.XLOOKUP(coffee_orders_table[[#This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6137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_xlfn.XLOOKUP(orders!C346,customers!$A$1:$A$999,customers!$G$1:$G$999,,0)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_xlfn.XLOOKUP(coffee_orders_table[[#This Row],[Customer ID]],customers!$A$1:$A$1001,customers!$I$1:$I$1001,,0)</f>
        <v>Yes</v>
      </c>
    </row>
    <row r="347" spans="1:16" hidden="1" x14ac:dyDescent="0.25">
      <c r="A347" s="2" t="s">
        <v>2434</v>
      </c>
      <c r="B347" s="8">
        <v>43849</v>
      </c>
      <c r="C347" s="2" t="s">
        <v>2435</v>
      </c>
      <c r="D347" t="s">
        <v>6178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_xlfn.XLOOKUP(orders!C347,customers!$A$1:$A$999,customers!$G$1:$G$999,,0)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_xlfn.XLOOKUP(coffee_orders_table[[#This Row],[Customer ID]],customers!$A$1:$A$1001,customers!$I$1:$I$1001,,0)</f>
        <v>No</v>
      </c>
    </row>
    <row r="348" spans="1:16" hidden="1" x14ac:dyDescent="0.25">
      <c r="A348" s="2" t="s">
        <v>2440</v>
      </c>
      <c r="B348" s="3">
        <v>44344</v>
      </c>
      <c r="C348" s="2" t="s">
        <v>2441</v>
      </c>
      <c r="D348" t="s">
        <v>6179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_xlfn.XLOOKUP(orders!C348,customers!$A$1:$A$999,customers!$G$1:$G$999,,0)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_xlfn.XLOOKUP(coffee_orders_table[[#This Row],[Customer ID]],customers!$A$1:$A$1001,customers!$I$1:$I$1001,,0)</f>
        <v>Yes</v>
      </c>
    </row>
    <row r="349" spans="1:16" hidden="1" x14ac:dyDescent="0.25">
      <c r="A349" s="2" t="s">
        <v>2446</v>
      </c>
      <c r="B349" s="3">
        <v>44576</v>
      </c>
      <c r="C349" s="2" t="s">
        <v>2447</v>
      </c>
      <c r="D349" t="s">
        <v>6161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_xlfn.XLOOKUP(orders!C349,customers!$A$1:$A$999,customers!$G$1:$G$999,,0)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Excelsa</v>
      </c>
      <c r="O349" t="str">
        <f t="shared" si="17"/>
        <v>Medium</v>
      </c>
      <c r="P349" t="str">
        <f>_xlfn.XLOOKUP(coffee_orders_table[[#This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6147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_xlfn.XLOOKUP(orders!C350,customers!$A$1:$A$999,customers!$G$1:$G$999,,0)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/>
      </c>
      <c r="O350" t="str">
        <f t="shared" si="17"/>
        <v>Light</v>
      </c>
      <c r="P350" t="str">
        <f>_xlfn.XLOOKUP(coffee_orders_table[[#This Row],[Customer ID]],customers!$A$1:$A$1001,customers!$I$1:$I$1001,,0)</f>
        <v>No</v>
      </c>
    </row>
    <row r="351" spans="1:16" hidden="1" x14ac:dyDescent="0.25">
      <c r="A351" s="2" t="s">
        <v>2458</v>
      </c>
      <c r="B351" s="3">
        <v>44743</v>
      </c>
      <c r="C351" s="2" t="s">
        <v>2459</v>
      </c>
      <c r="D351" t="s">
        <v>6177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_xlfn.XLOOKUP(orders!C351,customers!$A$1:$A$999,customers!$G$1:$G$999,,0)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_xlfn.XLOOKUP(coffee_orders_table[[#This Row],[Customer ID]],customers!$A$1:$A$1001,customers!$I$1:$I$1001,,0)</f>
        <v>No</v>
      </c>
    </row>
    <row r="352" spans="1:16" hidden="1" x14ac:dyDescent="0.25">
      <c r="A352" s="2" t="s">
        <v>2464</v>
      </c>
      <c r="B352" s="3">
        <v>43592</v>
      </c>
      <c r="C352" s="2" t="s">
        <v>2465</v>
      </c>
      <c r="D352" t="s">
        <v>6157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_xlfn.XLOOKUP(orders!C352,customers!$A$1:$A$999,customers!$G$1:$G$999,,0)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_xlfn.XLOOKUP(coffee_orders_table[[#This Row],[Customer ID]],customers!$A$1:$A$1001,customers!$I$1:$I$1001,,0)</f>
        <v>No</v>
      </c>
    </row>
    <row r="353" spans="1:16" x14ac:dyDescent="0.25">
      <c r="A353" s="2" t="s">
        <v>2470</v>
      </c>
      <c r="B353" s="8">
        <v>44066</v>
      </c>
      <c r="C353" s="2" t="s">
        <v>2471</v>
      </c>
      <c r="D353" t="s">
        <v>6154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_xlfn.XLOOKUP(orders!C353,customers!$A$1:$A$999,customers!$G$1:$G$999,,0)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Excelsa</v>
      </c>
      <c r="O353" t="str">
        <f t="shared" si="17"/>
        <v>Medium</v>
      </c>
      <c r="P353" t="str">
        <f>_xlfn.XLOOKUP(coffee_orders_table[[#This Row],[Customer ID]],customers!$A$1:$A$1001,customers!$I$1:$I$1001,,0)</f>
        <v>No</v>
      </c>
    </row>
    <row r="354" spans="1:16" hidden="1" x14ac:dyDescent="0.25">
      <c r="A354" s="2" t="s">
        <v>2476</v>
      </c>
      <c r="B354" s="8">
        <v>43984</v>
      </c>
      <c r="C354" s="2" t="s">
        <v>2331</v>
      </c>
      <c r="D354" t="s">
        <v>6143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_xlfn.XLOOKUP(orders!C354,customers!$A$1:$A$999,customers!$G$1:$G$999,,0)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/>
      </c>
      <c r="O354" t="str">
        <f t="shared" si="17"/>
        <v>Dark</v>
      </c>
      <c r="P354" t="str">
        <f>_xlfn.XLOOKUP(coffee_orders_table[[#This Row],[Customer ID]],customers!$A$1:$A$1001,customers!$I$1:$I$1001,,0)</f>
        <v>No</v>
      </c>
    </row>
    <row r="355" spans="1:16" x14ac:dyDescent="0.25">
      <c r="A355" s="2" t="s">
        <v>2482</v>
      </c>
      <c r="B355" s="8">
        <v>43860</v>
      </c>
      <c r="C355" s="2" t="s">
        <v>2483</v>
      </c>
      <c r="D355" t="s">
        <v>6156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_xlfn.XLOOKUP(orders!C355,customers!$A$1:$A$999,customers!$G$1:$G$999,,0)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_xlfn.XLOOKUP(coffee_orders_table[[#This Row],[Customer ID]],customers!$A$1:$A$1001,customers!$I$1:$I$1001,,0)</f>
        <v>Yes</v>
      </c>
    </row>
    <row r="356" spans="1:16" hidden="1" x14ac:dyDescent="0.25">
      <c r="A356" s="2" t="s">
        <v>2487</v>
      </c>
      <c r="B356" s="8">
        <v>43876</v>
      </c>
      <c r="C356" s="2" t="s">
        <v>2488</v>
      </c>
      <c r="D356" t="s">
        <v>6174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_xlfn.XLOOKUP(orders!C356,customers!$A$1:$A$999,customers!$G$1:$G$999,,0)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_xlfn.XLOOKUP(coffee_orders_table[[#This Row],[Customer ID]],customers!$A$1:$A$1001,customers!$I$1:$I$1001,,0)</f>
        <v>No</v>
      </c>
    </row>
    <row r="357" spans="1:16" hidden="1" x14ac:dyDescent="0.25">
      <c r="A357" s="2" t="s">
        <v>2492</v>
      </c>
      <c r="B357" s="3">
        <v>44358</v>
      </c>
      <c r="C357" s="2" t="s">
        <v>2493</v>
      </c>
      <c r="D357" t="s">
        <v>6167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_xlfn.XLOOKUP(orders!C357,customers!$A$1:$A$999,customers!$G$1:$G$999,,0)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_xlfn.XLOOKUP(coffee_orders_table[[#This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6142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_xlfn.XLOOKUP(orders!C358,customers!$A$1:$A$999,customers!$G$1:$G$999,,0)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/>
      </c>
      <c r="O358" t="str">
        <f t="shared" si="17"/>
        <v>Dark</v>
      </c>
      <c r="P358" t="str">
        <f>_xlfn.XLOOKUP(coffee_orders_table[[#This Row],[Customer ID]],customers!$A$1:$A$1001,customers!$I$1:$I$1001,,0)</f>
        <v>Yes</v>
      </c>
    </row>
    <row r="359" spans="1:16" hidden="1" x14ac:dyDescent="0.25">
      <c r="A359" s="2" t="s">
        <v>2504</v>
      </c>
      <c r="B359" s="3">
        <v>44448</v>
      </c>
      <c r="C359" s="2" t="s">
        <v>2505</v>
      </c>
      <c r="D359" t="s">
        <v>6174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_xlfn.XLOOKUP(orders!C359,customers!$A$1:$A$999,customers!$G$1:$G$999,,0)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_xlfn.XLOOKUP(coffee_orders_table[[#This Row],[Customer ID]],customers!$A$1:$A$1001,customers!$I$1:$I$1001,,0)</f>
        <v>No</v>
      </c>
    </row>
    <row r="360" spans="1:16" hidden="1" x14ac:dyDescent="0.25">
      <c r="A360" s="2" t="s">
        <v>2509</v>
      </c>
      <c r="B360" s="3">
        <v>43599</v>
      </c>
      <c r="C360" s="2" t="s">
        <v>2510</v>
      </c>
      <c r="D360" t="s">
        <v>6181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_xlfn.XLOOKUP(orders!C360,customers!$A$1:$A$999,customers!$G$1:$G$999,,0)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_xlfn.XLOOKUP(coffee_orders_table[[#This Row],[Customer ID]],customers!$A$1:$A$1001,customers!$I$1:$I$1001,,0)</f>
        <v>No</v>
      </c>
    </row>
    <row r="361" spans="1:16" hidden="1" x14ac:dyDescent="0.25">
      <c r="A361" s="2" t="s">
        <v>2515</v>
      </c>
      <c r="B361" s="3">
        <v>43563</v>
      </c>
      <c r="C361" s="2" t="s">
        <v>2516</v>
      </c>
      <c r="D361" t="s">
        <v>6177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_xlfn.XLOOKUP(orders!C361,customers!$A$1:$A$999,customers!$G$1:$G$999,,0)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_xlfn.XLOOKUP(coffee_orders_table[[#This Row],[Customer ID]],customers!$A$1:$A$1001,customers!$I$1:$I$1001,,0)</f>
        <v>No</v>
      </c>
    </row>
    <row r="362" spans="1:16" hidden="1" x14ac:dyDescent="0.25">
      <c r="A362" s="2" t="s">
        <v>2521</v>
      </c>
      <c r="B362" s="8">
        <v>44058</v>
      </c>
      <c r="C362" s="2" t="s">
        <v>2522</v>
      </c>
      <c r="D362" t="s">
        <v>6148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_xlfn.XLOOKUP(orders!C362,customers!$A$1:$A$999,customers!$G$1:$G$999,,0)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_xlfn.XLOOKUP(coffee_orders_table[[#This Row],[Customer ID]],customers!$A$1:$A$1001,customers!$I$1:$I$1001,,0)</f>
        <v>No</v>
      </c>
    </row>
    <row r="363" spans="1:16" hidden="1" x14ac:dyDescent="0.25">
      <c r="A363" s="2" t="s">
        <v>2521</v>
      </c>
      <c r="B363" s="8">
        <v>44058</v>
      </c>
      <c r="C363" s="2" t="s">
        <v>2522</v>
      </c>
      <c r="D363" t="s">
        <v>6145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_xlfn.XLOOKUP(orders!C363,customers!$A$1:$A$999,customers!$G$1:$G$999,,0)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_xlfn.XLOOKUP(coffee_orders_table[[#This Row],[Customer ID]],customers!$A$1:$A$1001,customers!$I$1:$I$1001,,0)</f>
        <v>No</v>
      </c>
    </row>
    <row r="364" spans="1:16" hidden="1" x14ac:dyDescent="0.25">
      <c r="A364" s="2" t="s">
        <v>2532</v>
      </c>
      <c r="B364" s="3">
        <v>44686</v>
      </c>
      <c r="C364" s="2" t="s">
        <v>2533</v>
      </c>
      <c r="D364" t="s">
        <v>6170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_xlfn.XLOOKUP(orders!C364,customers!$A$1:$A$999,customers!$G$1:$G$999,,0)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Liberca</v>
      </c>
      <c r="O364" t="str">
        <f t="shared" si="17"/>
        <v>Light</v>
      </c>
      <c r="P364" t="str">
        <f>_xlfn.XLOOKUP(coffee_orders_table[[#This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6161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_xlfn.XLOOKUP(orders!C365,customers!$A$1:$A$999,customers!$G$1:$G$999,,0)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Excelsa</v>
      </c>
      <c r="O365" t="str">
        <f t="shared" si="17"/>
        <v>Medium</v>
      </c>
      <c r="P365" t="str">
        <f>_xlfn.XLOOKUP(coffee_orders_table[[#This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6182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_xlfn.XLOOKUP(orders!C366,customers!$A$1:$A$999,customers!$G$1:$G$999,,0)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Liberca</v>
      </c>
      <c r="O366" t="str">
        <f t="shared" si="17"/>
        <v>Dark</v>
      </c>
      <c r="P366" t="str">
        <f>_xlfn.XLOOKUP(coffee_orders_table[[#This Row],[Customer ID]],customers!$A$1:$A$1001,customers!$I$1:$I$1001,,0)</f>
        <v>Yes</v>
      </c>
    </row>
    <row r="367" spans="1:16" hidden="1" x14ac:dyDescent="0.25">
      <c r="A367" s="2" t="s">
        <v>2549</v>
      </c>
      <c r="B367" s="3">
        <v>44464</v>
      </c>
      <c r="C367" s="2" t="s">
        <v>2550</v>
      </c>
      <c r="D367" t="s">
        <v>6168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_xlfn.XLOOKUP(orders!C367,customers!$A$1:$A$999,customers!$G$1:$G$999,,0)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Excelsa</v>
      </c>
      <c r="O367" t="str">
        <f t="shared" si="17"/>
        <v>Dark</v>
      </c>
      <c r="P367" t="str">
        <f>_xlfn.XLOOKUP(coffee_orders_table[[#This Row],[Customer ID]],customers!$A$1:$A$1001,customers!$I$1:$I$1001,,0)</f>
        <v>No</v>
      </c>
    </row>
    <row r="368" spans="1:16" hidden="1" x14ac:dyDescent="0.25">
      <c r="A368" s="2" t="s">
        <v>2554</v>
      </c>
      <c r="B368" s="8">
        <v>43874</v>
      </c>
      <c r="C368" s="2" t="s">
        <v>2555</v>
      </c>
      <c r="D368" t="s">
        <v>6143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_xlfn.XLOOKUP(orders!C368,customers!$A$1:$A$999,customers!$G$1:$G$999,,0)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Liberca</v>
      </c>
      <c r="O368" t="str">
        <f t="shared" si="17"/>
        <v>Dark</v>
      </c>
      <c r="P368" t="str">
        <f>_xlfn.XLOOKUP(coffee_orders_table[[#This Row],[Customer ID]],customers!$A$1:$A$1001,customers!$I$1:$I$1001,,0)</f>
        <v>No</v>
      </c>
    </row>
    <row r="369" spans="1:16" hidden="1" x14ac:dyDescent="0.25">
      <c r="A369" s="2" t="s">
        <v>2559</v>
      </c>
      <c r="B369" s="3">
        <v>44393</v>
      </c>
      <c r="C369" s="2" t="s">
        <v>2560</v>
      </c>
      <c r="D369" t="s">
        <v>6158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_xlfn.XLOOKUP(orders!C369,customers!$A$1:$A$999,customers!$G$1:$G$999,,0)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Excelsa</v>
      </c>
      <c r="O369" t="str">
        <f t="shared" si="17"/>
        <v>Medium</v>
      </c>
      <c r="P369" t="str">
        <f>_xlfn.XLOOKUP(coffee_orders_table[[#This Row],[Customer ID]],customers!$A$1:$A$1001,customers!$I$1:$I$1001,,0)</f>
        <v>Yes</v>
      </c>
    </row>
    <row r="370" spans="1:16" hidden="1" x14ac:dyDescent="0.25">
      <c r="A370" s="2" t="s">
        <v>2563</v>
      </c>
      <c r="B370" s="3">
        <v>44692</v>
      </c>
      <c r="C370" s="2" t="s">
        <v>2564</v>
      </c>
      <c r="D370" t="s">
        <v>6165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_xlfn.XLOOKUP(orders!C370,customers!$A$1:$A$999,customers!$G$1:$G$999,,0)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_xlfn.XLOOKUP(coffee_orders_table[[#This Row],[Customer ID]],customers!$A$1:$A$1001,customers!$I$1:$I$1001,,0)</f>
        <v>No</v>
      </c>
    </row>
    <row r="371" spans="1:16" hidden="1" x14ac:dyDescent="0.25">
      <c r="A371" s="2" t="s">
        <v>2569</v>
      </c>
      <c r="B371" s="3">
        <v>43500</v>
      </c>
      <c r="C371" s="2" t="s">
        <v>2570</v>
      </c>
      <c r="D371" t="s">
        <v>6175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_xlfn.XLOOKUP(orders!C371,customers!$A$1:$A$999,customers!$G$1:$G$999,,0)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_xlfn.XLOOKUP(coffee_orders_table[[#This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6182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_xlfn.XLOOKUP(orders!C372,customers!$A$1:$A$999,customers!$G$1:$G$999,,0)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/>
      </c>
      <c r="O372" t="str">
        <f t="shared" si="17"/>
        <v>Dark</v>
      </c>
      <c r="P372" t="str">
        <f>_xlfn.XLOOKUP(coffee_orders_table[[#This Row],[Customer ID]],customers!$A$1:$A$1001,customers!$I$1:$I$1001,,0)</f>
        <v>Yes</v>
      </c>
    </row>
    <row r="373" spans="1:16" hidden="1" x14ac:dyDescent="0.25">
      <c r="A373" s="2" t="s">
        <v>2579</v>
      </c>
      <c r="B373" s="3">
        <v>44705</v>
      </c>
      <c r="C373" s="2" t="s">
        <v>2580</v>
      </c>
      <c r="D373" t="s">
        <v>6179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_xlfn.XLOOKUP(orders!C373,customers!$A$1:$A$999,customers!$G$1:$G$999,,0)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_xlfn.XLOOKUP(coffee_orders_table[[#This Row],[Customer ID]],customers!$A$1:$A$1001,customers!$I$1:$I$1001,,0)</f>
        <v>Yes</v>
      </c>
    </row>
    <row r="374" spans="1:16" x14ac:dyDescent="0.25">
      <c r="A374" s="2" t="s">
        <v>2585</v>
      </c>
      <c r="B374" s="8">
        <v>44108</v>
      </c>
      <c r="C374" s="2" t="s">
        <v>2586</v>
      </c>
      <c r="D374" t="s">
        <v>6172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_xlfn.XLOOKUP(orders!C374,customers!$A$1:$A$999,customers!$G$1:$G$999,,0)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_xlfn.XLOOKUP(coffee_orders_table[[#This Row],[Customer ID]],customers!$A$1:$A$1001,customers!$I$1:$I$1001,,0)</f>
        <v>No</v>
      </c>
    </row>
    <row r="375" spans="1:16" hidden="1" x14ac:dyDescent="0.25">
      <c r="A375" s="2" t="s">
        <v>2591</v>
      </c>
      <c r="B375" s="3">
        <v>44742</v>
      </c>
      <c r="C375" s="2" t="s">
        <v>2592</v>
      </c>
      <c r="D375" t="s">
        <v>6157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_xlfn.XLOOKUP(orders!C375,customers!$A$1:$A$999,customers!$G$1:$G$999,,0)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_xlfn.XLOOKUP(coffee_orders_table[[#This Row],[Customer ID]],customers!$A$1:$A$1001,customers!$I$1:$I$1001,,0)</f>
        <v>Yes</v>
      </c>
    </row>
    <row r="376" spans="1:16" x14ac:dyDescent="0.25">
      <c r="A376" s="2" t="s">
        <v>2597</v>
      </c>
      <c r="B376" s="8">
        <v>44125</v>
      </c>
      <c r="C376" s="2" t="s">
        <v>2598</v>
      </c>
      <c r="D376" t="s">
        <v>6160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_xlfn.XLOOKUP(orders!C376,customers!$A$1:$A$999,customers!$G$1:$G$999,,0)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/>
      </c>
      <c r="O376" t="str">
        <f t="shared" si="17"/>
        <v>Light</v>
      </c>
      <c r="P376" t="str">
        <f>_xlfn.XLOOKUP(coffee_orders_table[[#This Row],[Customer ID]],customers!$A$1:$A$1001,customers!$I$1:$I$1001,,0)</f>
        <v>Yes</v>
      </c>
    </row>
    <row r="377" spans="1:16" hidden="1" x14ac:dyDescent="0.25">
      <c r="A377" s="2" t="s">
        <v>2603</v>
      </c>
      <c r="B377" s="8">
        <v>44120</v>
      </c>
      <c r="C377" s="2" t="s">
        <v>2604</v>
      </c>
      <c r="D377" t="s">
        <v>6151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_xlfn.XLOOKUP(orders!C377,customers!$A$1:$A$999,customers!$G$1:$G$999,,0)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_xlfn.XLOOKUP(coffee_orders_table[[#This Row],[Customer ID]],customers!$A$1:$A$1001,customers!$I$1:$I$1001,,0)</f>
        <v>Yes</v>
      </c>
    </row>
    <row r="378" spans="1:16" hidden="1" x14ac:dyDescent="0.25">
      <c r="A378" s="2" t="s">
        <v>2609</v>
      </c>
      <c r="B378" s="8">
        <v>44097</v>
      </c>
      <c r="C378" s="2" t="s">
        <v>2610</v>
      </c>
      <c r="D378" t="s">
        <v>6145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_xlfn.XLOOKUP(orders!C378,customers!$A$1:$A$999,customers!$G$1:$G$999,,0)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_xlfn.XLOOKUP(coffee_orders_table[[#This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6162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_xlfn.XLOOKUP(orders!C379,customers!$A$1:$A$999,customers!$G$1:$G$999,,0)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_xlfn.XLOOKUP(coffee_orders_table[[#This Row],[Customer ID]],customers!$A$1:$A$1001,customers!$I$1:$I$1001,,0)</f>
        <v>No</v>
      </c>
    </row>
    <row r="380" spans="1:16" hidden="1" x14ac:dyDescent="0.25">
      <c r="A380" s="2" t="s">
        <v>2621</v>
      </c>
      <c r="B380" s="3">
        <v>44377</v>
      </c>
      <c r="C380" s="2" t="s">
        <v>2622</v>
      </c>
      <c r="D380" t="s">
        <v>6179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_xlfn.XLOOKUP(orders!C380,customers!$A$1:$A$999,customers!$G$1:$G$999,,0)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_xlfn.XLOOKUP(coffee_orders_table[[#This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6172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_xlfn.XLOOKUP(orders!C381,customers!$A$1:$A$999,customers!$G$1:$G$999,,0)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_xlfn.XLOOKUP(coffee_orders_table[[#This Row],[Customer ID]],customers!$A$1:$A$1001,customers!$I$1:$I$1001,,0)</f>
        <v>Yes</v>
      </c>
    </row>
    <row r="382" spans="1:16" hidden="1" x14ac:dyDescent="0.25">
      <c r="A382" s="2" t="s">
        <v>2632</v>
      </c>
      <c r="B382" s="3">
        <v>44249</v>
      </c>
      <c r="C382" s="2" t="s">
        <v>2331</v>
      </c>
      <c r="D382" t="s">
        <v>6168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_xlfn.XLOOKUP(orders!C382,customers!$A$1:$A$999,customers!$G$1:$G$999,,0)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/>
      </c>
      <c r="O382" t="str">
        <f t="shared" si="17"/>
        <v>Dark</v>
      </c>
      <c r="P382" t="str">
        <f>_xlfn.XLOOKUP(coffee_orders_table[[#This Row],[Customer ID]],customers!$A$1:$A$1001,customers!$I$1:$I$1001,,0)</f>
        <v>No</v>
      </c>
    </row>
    <row r="383" spans="1:16" hidden="1" x14ac:dyDescent="0.25">
      <c r="A383" s="2" t="s">
        <v>2638</v>
      </c>
      <c r="B383" s="3">
        <v>44646</v>
      </c>
      <c r="C383" s="2" t="s">
        <v>2639</v>
      </c>
      <c r="D383" t="s">
        <v>6153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_xlfn.XLOOKUP(orders!C383,customers!$A$1:$A$999,customers!$G$1:$G$999,,0)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Excelsa</v>
      </c>
      <c r="O383" t="str">
        <f t="shared" si="17"/>
        <v>Dark</v>
      </c>
      <c r="P383" t="str">
        <f>_xlfn.XLOOKUP(coffee_orders_table[[#This Row],[Customer ID]],customers!$A$1:$A$1001,customers!$I$1:$I$1001,,0)</f>
        <v>Yes</v>
      </c>
    </row>
    <row r="384" spans="1:16" hidden="1" x14ac:dyDescent="0.25">
      <c r="A384" s="2" t="s">
        <v>2644</v>
      </c>
      <c r="B384" s="8">
        <v>43840</v>
      </c>
      <c r="C384" s="2" t="s">
        <v>2645</v>
      </c>
      <c r="D384" t="s">
        <v>6143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_xlfn.XLOOKUP(orders!C384,customers!$A$1:$A$999,customers!$G$1:$G$999,,0)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_xlfn.XLOOKUP(coffee_orders_table[[#This Row],[Customer ID]],customers!$A$1:$A$1001,customers!$I$1:$I$1001,,0)</f>
        <v>No</v>
      </c>
    </row>
    <row r="385" spans="1:16" hidden="1" x14ac:dyDescent="0.25">
      <c r="A385" s="2" t="s">
        <v>2650</v>
      </c>
      <c r="B385" s="3">
        <v>43586</v>
      </c>
      <c r="C385" s="2" t="s">
        <v>2651</v>
      </c>
      <c r="D385" t="s">
        <v>6175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_xlfn.XLOOKUP(orders!C385,customers!$A$1:$A$999,customers!$G$1:$G$999,,0)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/>
      </c>
      <c r="O385" t="str">
        <f t="shared" si="17"/>
        <v>Light</v>
      </c>
      <c r="P385" t="str">
        <f>_xlfn.XLOOKUP(coffee_orders_table[[#This Row],[Customer ID]],customers!$A$1:$A$1001,customers!$I$1:$I$1001,,0)</f>
        <v>Yes</v>
      </c>
    </row>
    <row r="386" spans="1:16" hidden="1" x14ac:dyDescent="0.25">
      <c r="A386" s="2" t="s">
        <v>2655</v>
      </c>
      <c r="B386" s="8">
        <v>43870</v>
      </c>
      <c r="C386" s="2" t="s">
        <v>2656</v>
      </c>
      <c r="D386" t="s">
        <v>6181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_xlfn.XLOOKUP(orders!C386,customers!$A$1:$A$999,customers!$G$1:$G$999,,0)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ref="M386:M449" si="18">L386*E386</f>
        <v>119.13999999999999</v>
      </c>
      <c r="N386" t="str">
        <f t="shared" ref="N386:N449" si="19">IF(I386="rob","Robusta",IF(I387="Exc","Excelsa",IF(I386="Ara","Arabica",IF(I387="Lib","Liberca",""))))</f>
        <v>Arabica</v>
      </c>
      <c r="O386" t="str">
        <f t="shared" ref="O386:O449" si="20">IF(J386="L","Light",IF(J386="M","Medium",IF(J386="D","Dark","")))</f>
        <v>Light</v>
      </c>
      <c r="P386" t="str">
        <f>_xlfn.XLOOKUP(coffee_orders_table[[#This Row],[Customer ID]],customers!$A$1:$A$1001,customers!$I$1:$I$1001,,0)</f>
        <v>No</v>
      </c>
    </row>
    <row r="387" spans="1:16" hidden="1" x14ac:dyDescent="0.25">
      <c r="A387" s="2" t="s">
        <v>2660</v>
      </c>
      <c r="B387" s="3">
        <v>44559</v>
      </c>
      <c r="C387" s="2" t="s">
        <v>2661</v>
      </c>
      <c r="D387" t="s">
        <v>6159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_xlfn.XLOOKUP(orders!C387,customers!$A$1:$A$999,customers!$G$1:$G$999,,0)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si="18"/>
        <v>43.650000000000006</v>
      </c>
      <c r="N387" t="str">
        <f t="shared" si="19"/>
        <v/>
      </c>
      <c r="O387" t="str">
        <f t="shared" si="20"/>
        <v>Medium</v>
      </c>
      <c r="P387" t="str">
        <f>_xlfn.XLOOKUP(coffee_orders_table[[#This Row],[Customer ID]],customers!$A$1:$A$1001,customers!$I$1:$I$1001,,0)</f>
        <v>Yes</v>
      </c>
    </row>
    <row r="388" spans="1:16" hidden="1" x14ac:dyDescent="0.25">
      <c r="A388" s="2" t="s">
        <v>2666</v>
      </c>
      <c r="B388" s="8">
        <v>44083</v>
      </c>
      <c r="C388" s="2" t="s">
        <v>2667</v>
      </c>
      <c r="D388" t="s">
        <v>6153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_xlfn.XLOOKUP(orders!C388,customers!$A$1:$A$999,customers!$G$1:$G$999,,0)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Excelsa</v>
      </c>
      <c r="O388" t="str">
        <f t="shared" si="20"/>
        <v>Dark</v>
      </c>
      <c r="P388" t="str">
        <f>_xlfn.XLOOKUP(coffee_orders_table[[#This Row],[Customer ID]],customers!$A$1:$A$1001,customers!$I$1:$I$1001,,0)</f>
        <v>Yes</v>
      </c>
    </row>
    <row r="389" spans="1:16" hidden="1" x14ac:dyDescent="0.25">
      <c r="A389" s="2" t="s">
        <v>2671</v>
      </c>
      <c r="B389" s="3">
        <v>44455</v>
      </c>
      <c r="C389" s="2" t="s">
        <v>2672</v>
      </c>
      <c r="D389" t="s">
        <v>6170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_xlfn.XLOOKUP(orders!C389,customers!$A$1:$A$999,customers!$G$1:$G$999,,0)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Liberca</v>
      </c>
      <c r="O389" t="str">
        <f t="shared" si="20"/>
        <v>Light</v>
      </c>
      <c r="P389" t="str">
        <f>_xlfn.XLOOKUP(coffee_orders_table[[#This Row],[Customer ID]],customers!$A$1:$A$1001,customers!$I$1:$I$1001,,0)</f>
        <v>Yes</v>
      </c>
    </row>
    <row r="390" spans="1:16" hidden="1" x14ac:dyDescent="0.25">
      <c r="A390" s="2" t="s">
        <v>2677</v>
      </c>
      <c r="B390" s="8">
        <v>44130</v>
      </c>
      <c r="C390" s="2" t="s">
        <v>2678</v>
      </c>
      <c r="D390" t="s">
        <v>6149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_xlfn.XLOOKUP(orders!C390,customers!$A$1:$A$999,customers!$G$1:$G$999,,0)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Liberca</v>
      </c>
      <c r="O390" t="str">
        <f t="shared" si="20"/>
        <v>Dark</v>
      </c>
      <c r="P390" t="str">
        <f>_xlfn.XLOOKUP(coffee_orders_table[[#This Row],[Customer ID]],customers!$A$1:$A$1001,customers!$I$1:$I$1001,,0)</f>
        <v>Yes</v>
      </c>
    </row>
    <row r="391" spans="1:16" hidden="1" x14ac:dyDescent="0.25">
      <c r="A391" s="2" t="s">
        <v>2683</v>
      </c>
      <c r="B391" s="3">
        <v>43536</v>
      </c>
      <c r="C391" s="2" t="s">
        <v>2684</v>
      </c>
      <c r="D391" t="s">
        <v>6168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_xlfn.XLOOKUP(orders!C391,customers!$A$1:$A$999,customers!$G$1:$G$999,,0)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Excelsa</v>
      </c>
      <c r="O391" t="str">
        <f t="shared" si="20"/>
        <v>Dark</v>
      </c>
      <c r="P391" t="str">
        <f>_xlfn.XLOOKUP(coffee_orders_table[[#This Row],[Customer ID]],customers!$A$1:$A$1001,customers!$I$1:$I$1001,,0)</f>
        <v>Yes</v>
      </c>
    </row>
    <row r="392" spans="1:16" hidden="1" x14ac:dyDescent="0.25">
      <c r="A392" s="2" t="s">
        <v>2689</v>
      </c>
      <c r="B392" s="3">
        <v>44245</v>
      </c>
      <c r="C392" s="2" t="s">
        <v>2690</v>
      </c>
      <c r="D392" t="s">
        <v>6143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_xlfn.XLOOKUP(orders!C392,customers!$A$1:$A$999,customers!$G$1:$G$999,,0)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/>
      </c>
      <c r="O392" t="str">
        <f t="shared" si="20"/>
        <v>Dark</v>
      </c>
      <c r="P392" t="str">
        <f>_xlfn.XLOOKUP(coffee_orders_table[[#This Row],[Customer ID]],customers!$A$1:$A$1001,customers!$I$1:$I$1001,,0)</f>
        <v>Yes</v>
      </c>
    </row>
    <row r="393" spans="1:16" x14ac:dyDescent="0.25">
      <c r="A393" s="2" t="s">
        <v>2694</v>
      </c>
      <c r="B393" s="8">
        <v>44133</v>
      </c>
      <c r="C393" s="2" t="s">
        <v>2695</v>
      </c>
      <c r="D393" t="s">
        <v>6156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_xlfn.XLOOKUP(orders!C393,customers!$A$1:$A$999,customers!$G$1:$G$999,,0)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Excelsa</v>
      </c>
      <c r="O393" t="str">
        <f t="shared" si="20"/>
        <v>Medium</v>
      </c>
      <c r="P393" t="str">
        <f>_xlfn.XLOOKUP(coffee_orders_table[[#This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6170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_xlfn.XLOOKUP(orders!C394,customers!$A$1:$A$999,customers!$G$1:$G$999,,0)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/>
      </c>
      <c r="O394" t="str">
        <f t="shared" si="20"/>
        <v>Light</v>
      </c>
      <c r="P394" t="str">
        <f>_xlfn.XLOOKUP(coffee_orders_table[[#This Row],[Customer ID]],customers!$A$1:$A$1001,customers!$I$1:$I$1001,,0)</f>
        <v>No</v>
      </c>
    </row>
    <row r="395" spans="1:16" hidden="1" x14ac:dyDescent="0.25">
      <c r="A395" s="2" t="s">
        <v>2699</v>
      </c>
      <c r="B395" s="3">
        <v>44445</v>
      </c>
      <c r="C395" s="2" t="s">
        <v>2700</v>
      </c>
      <c r="D395" t="s">
        <v>6166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_xlfn.XLOOKUP(orders!C395,customers!$A$1:$A$999,customers!$G$1:$G$999,,0)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_xlfn.XLOOKUP(coffee_orders_table[[#This Row],[Customer ID]],customers!$A$1:$A$1001,customers!$I$1:$I$1001,,0)</f>
        <v>No</v>
      </c>
    </row>
    <row r="396" spans="1:16" x14ac:dyDescent="0.25">
      <c r="A396" s="2" t="s">
        <v>2710</v>
      </c>
      <c r="B396" s="8">
        <v>44083</v>
      </c>
      <c r="C396" s="2" t="s">
        <v>2711</v>
      </c>
      <c r="D396" t="s">
        <v>6141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_xlfn.XLOOKUP(orders!C396,customers!$A$1:$A$999,customers!$G$1:$G$999,,0)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_xlfn.XLOOKUP(coffee_orders_table[[#This Row],[Customer ID]],customers!$A$1:$A$1001,customers!$I$1:$I$1001,,0)</f>
        <v>No</v>
      </c>
    </row>
    <row r="397" spans="1:16" hidden="1" x14ac:dyDescent="0.25">
      <c r="A397" s="2" t="s">
        <v>2716</v>
      </c>
      <c r="B397" s="3">
        <v>44465</v>
      </c>
      <c r="C397" s="2" t="s">
        <v>2717</v>
      </c>
      <c r="D397" t="s">
        <v>6168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_xlfn.XLOOKUP(orders!C397,customers!$A$1:$A$999,customers!$G$1:$G$999,,0)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/>
      </c>
      <c r="O397" t="str">
        <f t="shared" si="20"/>
        <v>Dark</v>
      </c>
      <c r="P397" t="str">
        <f>_xlfn.XLOOKUP(coffee_orders_table[[#This Row],[Customer ID]],customers!$A$1:$A$1001,customers!$I$1:$I$1001,,0)</f>
        <v>Yes</v>
      </c>
    </row>
    <row r="398" spans="1:16" hidden="1" x14ac:dyDescent="0.25">
      <c r="A398" s="2" t="s">
        <v>2721</v>
      </c>
      <c r="B398" s="8">
        <v>44140</v>
      </c>
      <c r="C398" s="2" t="s">
        <v>2722</v>
      </c>
      <c r="D398" t="s">
        <v>6179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_xlfn.XLOOKUP(orders!C398,customers!$A$1:$A$999,customers!$G$1:$G$999,,0)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_xlfn.XLOOKUP(coffee_orders_table[[#This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6168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_xlfn.XLOOKUP(orders!C399,customers!$A$1:$A$999,customers!$G$1:$G$999,,0)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/>
      </c>
      <c r="O399" t="str">
        <f t="shared" si="20"/>
        <v>Dark</v>
      </c>
      <c r="P399" t="str">
        <f>_xlfn.XLOOKUP(coffee_orders_table[[#This Row],[Customer ID]],customers!$A$1:$A$1001,customers!$I$1:$I$1001,,0)</f>
        <v>Yes</v>
      </c>
    </row>
    <row r="400" spans="1:16" hidden="1" x14ac:dyDescent="0.25">
      <c r="A400" s="2" t="s">
        <v>2733</v>
      </c>
      <c r="B400" s="3">
        <v>43677</v>
      </c>
      <c r="C400" s="2" t="s">
        <v>2734</v>
      </c>
      <c r="D400" t="s">
        <v>6153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_xlfn.XLOOKUP(orders!C400,customers!$A$1:$A$999,customers!$G$1:$G$999,,0)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Excelsa</v>
      </c>
      <c r="O400" t="str">
        <f t="shared" si="20"/>
        <v>Dark</v>
      </c>
      <c r="P400" t="str">
        <f>_xlfn.XLOOKUP(coffee_orders_table[[#This Row],[Customer ID]],customers!$A$1:$A$1001,customers!$I$1:$I$1001,,0)</f>
        <v>Yes</v>
      </c>
    </row>
    <row r="401" spans="1:16" hidden="1" x14ac:dyDescent="0.25">
      <c r="A401" s="2" t="s">
        <v>2739</v>
      </c>
      <c r="B401" s="3">
        <v>43539</v>
      </c>
      <c r="C401" s="2" t="s">
        <v>2740</v>
      </c>
      <c r="D401" t="s">
        <v>6184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_xlfn.XLOOKUP(orders!C401,customers!$A$1:$A$999,customers!$G$1:$G$999,,0)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Liberca</v>
      </c>
      <c r="O401" t="str">
        <f t="shared" si="20"/>
        <v>Dark</v>
      </c>
      <c r="P401" t="str">
        <f>_xlfn.XLOOKUP(coffee_orders_table[[#This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6169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_xlfn.XLOOKUP(orders!C402,customers!$A$1:$A$999,customers!$G$1:$G$999,,0)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Liberca</v>
      </c>
      <c r="O402" t="str">
        <f t="shared" si="20"/>
        <v>Light</v>
      </c>
      <c r="P402" t="str">
        <f>_xlfn.XLOOKUP(coffee_orders_table[[#This Row],[Customer ID]],customers!$A$1:$A$1001,customers!$I$1:$I$1001,,0)</f>
        <v>No</v>
      </c>
    </row>
    <row r="403" spans="1:16" hidden="1" x14ac:dyDescent="0.25">
      <c r="A403" s="2" t="s">
        <v>2751</v>
      </c>
      <c r="B403" s="3">
        <v>43591</v>
      </c>
      <c r="C403" s="2" t="s">
        <v>2752</v>
      </c>
      <c r="D403" t="s">
        <v>6158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_xlfn.XLOOKUP(orders!C403,customers!$A$1:$A$999,customers!$G$1:$G$999,,0)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/>
      </c>
      <c r="O403" t="str">
        <f t="shared" si="20"/>
        <v>Medium</v>
      </c>
      <c r="P403" t="str">
        <f>_xlfn.XLOOKUP(coffee_orders_table[[#This Row],[Customer ID]],customers!$A$1:$A$1001,customers!$I$1:$I$1001,,0)</f>
        <v>Yes</v>
      </c>
    </row>
    <row r="404" spans="1:16" hidden="1" x14ac:dyDescent="0.25">
      <c r="A404" s="2" t="s">
        <v>2757</v>
      </c>
      <c r="B404" s="3">
        <v>43502</v>
      </c>
      <c r="C404" s="2" t="s">
        <v>2758</v>
      </c>
      <c r="D404" t="s">
        <v>6176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_xlfn.XLOOKUP(orders!C404,customers!$A$1:$A$999,customers!$G$1:$G$999,,0)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_xlfn.XLOOKUP(coffee_orders_table[[#This Row],[Customer ID]],customers!$A$1:$A$1001,customers!$I$1:$I$1001,,0)</f>
        <v>Yes</v>
      </c>
    </row>
    <row r="405" spans="1:16" hidden="1" x14ac:dyDescent="0.25">
      <c r="A405" s="2" t="s">
        <v>2763</v>
      </c>
      <c r="B405" s="3">
        <v>44295</v>
      </c>
      <c r="C405" s="2" t="s">
        <v>2764</v>
      </c>
      <c r="D405" t="s">
        <v>6144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_xlfn.XLOOKUP(orders!C405,customers!$A$1:$A$999,customers!$G$1:$G$999,,0)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/>
      </c>
      <c r="O405" t="str">
        <f t="shared" si="20"/>
        <v>Light</v>
      </c>
      <c r="P405" t="str">
        <f>_xlfn.XLOOKUP(coffee_orders_table[[#This Row],[Customer ID]],customers!$A$1:$A$1001,customers!$I$1:$I$1001,,0)</f>
        <v>No</v>
      </c>
    </row>
    <row r="406" spans="1:16" x14ac:dyDescent="0.25">
      <c r="A406" s="2" t="s">
        <v>2769</v>
      </c>
      <c r="B406" s="8">
        <v>43971</v>
      </c>
      <c r="C406" s="2" t="s">
        <v>2770</v>
      </c>
      <c r="D406" t="s">
        <v>6146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_xlfn.XLOOKUP(orders!C406,customers!$A$1:$A$999,customers!$G$1:$G$999,,0)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Excelsa</v>
      </c>
      <c r="O406" t="str">
        <f t="shared" si="20"/>
        <v>Dark</v>
      </c>
      <c r="P406" t="str">
        <f>_xlfn.XLOOKUP(coffee_orders_table[[#This Row],[Customer ID]],customers!$A$1:$A$1001,customers!$I$1:$I$1001,,0)</f>
        <v>No</v>
      </c>
    </row>
    <row r="407" spans="1:16" hidden="1" x14ac:dyDescent="0.25">
      <c r="A407" s="2" t="s">
        <v>2775</v>
      </c>
      <c r="B407" s="8">
        <v>44167</v>
      </c>
      <c r="C407" s="2" t="s">
        <v>2776</v>
      </c>
      <c r="D407" t="s">
        <v>6138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_xlfn.XLOOKUP(orders!C407,customers!$A$1:$A$999,customers!$G$1:$G$999,,0)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_xlfn.XLOOKUP(coffee_orders_table[[#This Row],[Customer ID]],customers!$A$1:$A$1001,customers!$I$1:$I$1001,,0)</f>
        <v>Yes</v>
      </c>
    </row>
    <row r="408" spans="1:16" hidden="1" x14ac:dyDescent="0.25">
      <c r="A408" s="2" t="s">
        <v>2781</v>
      </c>
      <c r="B408" s="3">
        <v>44416</v>
      </c>
      <c r="C408" s="2" t="s">
        <v>2782</v>
      </c>
      <c r="D408" t="s">
        <v>6140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_xlfn.XLOOKUP(orders!C408,customers!$A$1:$A$999,customers!$G$1:$G$999,,0)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_xlfn.XLOOKUP(coffee_orders_table[[#This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6138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_xlfn.XLOOKUP(orders!C409,customers!$A$1:$A$999,customers!$G$1:$G$999,,0)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/>
      </c>
      <c r="O409" t="str">
        <f t="shared" si="20"/>
        <v>Medium</v>
      </c>
      <c r="P409" t="str">
        <f>_xlfn.XLOOKUP(coffee_orders_table[[#This Row],[Customer ID]],customers!$A$1:$A$1001,customers!$I$1:$I$1001,,0)</f>
        <v>No</v>
      </c>
    </row>
    <row r="410" spans="1:16" hidden="1" x14ac:dyDescent="0.25">
      <c r="A410" s="2" t="s">
        <v>2792</v>
      </c>
      <c r="B410" s="3">
        <v>44659</v>
      </c>
      <c r="C410" s="2" t="s">
        <v>2793</v>
      </c>
      <c r="D410" t="s">
        <v>6174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_xlfn.XLOOKUP(orders!C410,customers!$A$1:$A$999,customers!$G$1:$G$999,,0)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_xlfn.XLOOKUP(coffee_orders_table[[#This Row],[Customer ID]],customers!$A$1:$A$1001,customers!$I$1:$I$1001,,0)</f>
        <v>Yes</v>
      </c>
    </row>
    <row r="411" spans="1:16" hidden="1" x14ac:dyDescent="0.25">
      <c r="A411" s="2" t="s">
        <v>2798</v>
      </c>
      <c r="B411" s="3">
        <v>44203</v>
      </c>
      <c r="C411" s="2" t="s">
        <v>2799</v>
      </c>
      <c r="D411" t="s">
        <v>6169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_xlfn.XLOOKUP(orders!C411,customers!$A$1:$A$999,customers!$G$1:$G$999,,0)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/>
      </c>
      <c r="O411" t="str">
        <f t="shared" si="20"/>
        <v>Light</v>
      </c>
      <c r="P411" t="str">
        <f>_xlfn.XLOOKUP(coffee_orders_table[[#This Row],[Customer ID]],customers!$A$1:$A$1001,customers!$I$1:$I$1001,,0)</f>
        <v>Yes</v>
      </c>
    </row>
    <row r="412" spans="1:16" hidden="1" x14ac:dyDescent="0.25">
      <c r="A412" s="2" t="s">
        <v>2803</v>
      </c>
      <c r="B412" s="3">
        <v>44441</v>
      </c>
      <c r="C412" s="2" t="s">
        <v>2804</v>
      </c>
      <c r="D412" t="s">
        <v>6166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_xlfn.XLOOKUP(orders!C412,customers!$A$1:$A$999,customers!$G$1:$G$999,,0)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_xlfn.XLOOKUP(coffee_orders_table[[#This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6161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_xlfn.XLOOKUP(orders!C413,customers!$A$1:$A$999,customers!$G$1:$G$999,,0)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/>
      </c>
      <c r="O413" t="str">
        <f t="shared" si="20"/>
        <v>Medium</v>
      </c>
      <c r="P413" t="str">
        <f>_xlfn.XLOOKUP(coffee_orders_table[[#This Row],[Customer ID]],customers!$A$1:$A$1001,customers!$I$1:$I$1001,,0)</f>
        <v>Yes</v>
      </c>
    </row>
    <row r="414" spans="1:16" hidden="1" x14ac:dyDescent="0.25">
      <c r="A414" s="2" t="s">
        <v>2813</v>
      </c>
      <c r="B414" s="3">
        <v>44410</v>
      </c>
      <c r="C414" s="2" t="s">
        <v>2814</v>
      </c>
      <c r="D414" t="s">
        <v>6154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_xlfn.XLOOKUP(orders!C414,customers!$A$1:$A$999,customers!$G$1:$G$999,,0)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_xlfn.XLOOKUP(coffee_orders_table[[#This Row],[Customer ID]],customers!$A$1:$A$1001,customers!$I$1:$I$1001,,0)</f>
        <v>Yes</v>
      </c>
    </row>
    <row r="415" spans="1:16" hidden="1" x14ac:dyDescent="0.25">
      <c r="A415" s="2" t="s">
        <v>2818</v>
      </c>
      <c r="B415" s="8">
        <v>43857</v>
      </c>
      <c r="C415" s="2" t="s">
        <v>2819</v>
      </c>
      <c r="D415" t="s">
        <v>6163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_xlfn.XLOOKUP(orders!C415,customers!$A$1:$A$999,customers!$G$1:$G$999,,0)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/>
      </c>
      <c r="O415" t="str">
        <f t="shared" si="20"/>
        <v>Light</v>
      </c>
      <c r="P415" t="str">
        <f>_xlfn.XLOOKUP(coffee_orders_table[[#This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6177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_xlfn.XLOOKUP(orders!C416,customers!$A$1:$A$999,customers!$G$1:$G$999,,0)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_xlfn.XLOOKUP(coffee_orders_table[[#This Row],[Customer ID]],customers!$A$1:$A$1001,customers!$I$1:$I$1001,,0)</f>
        <v>Yes</v>
      </c>
    </row>
    <row r="417" spans="1:16" hidden="1" x14ac:dyDescent="0.25">
      <c r="A417" s="2" t="s">
        <v>2829</v>
      </c>
      <c r="B417" s="3">
        <v>43683</v>
      </c>
      <c r="C417" s="2" t="s">
        <v>2830</v>
      </c>
      <c r="D417" t="s">
        <v>6173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_xlfn.XLOOKUP(orders!C417,customers!$A$1:$A$999,customers!$G$1:$G$999,,0)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_xlfn.XLOOKUP(coffee_orders_table[[#This Row],[Customer ID]],customers!$A$1:$A$1001,customers!$I$1:$I$1001,,0)</f>
        <v>No</v>
      </c>
    </row>
    <row r="418" spans="1:16" hidden="1" x14ac:dyDescent="0.25">
      <c r="A418" s="2" t="s">
        <v>2834</v>
      </c>
      <c r="B418" s="8">
        <v>43901</v>
      </c>
      <c r="C418" s="2" t="s">
        <v>2835</v>
      </c>
      <c r="D418" t="s">
        <v>6179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_xlfn.XLOOKUP(orders!C418,customers!$A$1:$A$999,customers!$G$1:$G$999,,0)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_xlfn.XLOOKUP(coffee_orders_table[[#This Row],[Customer ID]],customers!$A$1:$A$1001,customers!$I$1:$I$1001,,0)</f>
        <v>Yes</v>
      </c>
    </row>
    <row r="419" spans="1:16" hidden="1" x14ac:dyDescent="0.25">
      <c r="A419" s="2" t="s">
        <v>2839</v>
      </c>
      <c r="B419" s="3">
        <v>44457</v>
      </c>
      <c r="C419" s="2" t="s">
        <v>2840</v>
      </c>
      <c r="D419" t="s">
        <v>6181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_xlfn.XLOOKUP(orders!C419,customers!$A$1:$A$999,customers!$G$1:$G$999,,0)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_xlfn.XLOOKUP(coffee_orders_table[[#This Row],[Customer ID]],customers!$A$1:$A$1001,customers!$I$1:$I$1001,,0)</f>
        <v>Yes</v>
      </c>
    </row>
    <row r="420" spans="1:16" hidden="1" x14ac:dyDescent="0.25">
      <c r="A420" s="2" t="s">
        <v>2844</v>
      </c>
      <c r="B420" s="8">
        <v>44142</v>
      </c>
      <c r="C420" s="2" t="s">
        <v>2845</v>
      </c>
      <c r="D420" t="s">
        <v>6181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_xlfn.XLOOKUP(orders!C420,customers!$A$1:$A$999,customers!$G$1:$G$999,,0)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_xlfn.XLOOKUP(coffee_orders_table[[#This Row],[Customer ID]],customers!$A$1:$A$1001,customers!$I$1:$I$1001,,0)</f>
        <v>Yes</v>
      </c>
    </row>
    <row r="421" spans="1:16" hidden="1" x14ac:dyDescent="0.25">
      <c r="A421" s="2" t="s">
        <v>2849</v>
      </c>
      <c r="B421" s="3">
        <v>44739</v>
      </c>
      <c r="C421" s="2" t="s">
        <v>2850</v>
      </c>
      <c r="D421" t="s">
        <v>6159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_xlfn.XLOOKUP(orders!C421,customers!$A$1:$A$999,customers!$G$1:$G$999,,0)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Liberca</v>
      </c>
      <c r="O421" t="str">
        <f t="shared" si="20"/>
        <v>Medium</v>
      </c>
      <c r="P421" t="str">
        <f>_xlfn.XLOOKUP(coffee_orders_table[[#This Row],[Customer ID]],customers!$A$1:$A$1001,customers!$I$1:$I$1001,,0)</f>
        <v>Yes</v>
      </c>
    </row>
    <row r="422" spans="1:16" x14ac:dyDescent="0.25">
      <c r="A422" s="2" t="s">
        <v>2855</v>
      </c>
      <c r="B422" s="8">
        <v>43866</v>
      </c>
      <c r="C422" s="2" t="s">
        <v>2586</v>
      </c>
      <c r="D422" t="s">
        <v>6168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_xlfn.XLOOKUP(orders!C422,customers!$A$1:$A$999,customers!$G$1:$G$999,,0)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/>
      </c>
      <c r="O422" t="str">
        <f t="shared" si="20"/>
        <v>Dark</v>
      </c>
      <c r="P422" t="str">
        <f>_xlfn.XLOOKUP(coffee_orders_table[[#This Row],[Customer ID]],customers!$A$1:$A$1001,customers!$I$1:$I$1001,,0)</f>
        <v>No</v>
      </c>
    </row>
    <row r="423" spans="1:16" hidden="1" x14ac:dyDescent="0.25">
      <c r="A423" s="2" t="s">
        <v>2855</v>
      </c>
      <c r="B423" s="8">
        <v>43866</v>
      </c>
      <c r="C423" s="2" t="s">
        <v>2586</v>
      </c>
      <c r="D423" t="s">
        <v>6167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_xlfn.XLOOKUP(orders!C423,customers!$A$1:$A$999,customers!$G$1:$G$999,,0)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_xlfn.XLOOKUP(coffee_orders_table[[#This Row],[Customer ID]],customers!$A$1:$A$1001,customers!$I$1:$I$1001,,0)</f>
        <v>No</v>
      </c>
    </row>
    <row r="424" spans="1:16" hidden="1" x14ac:dyDescent="0.25">
      <c r="A424" s="2" t="s">
        <v>2866</v>
      </c>
      <c r="B424" s="8">
        <v>43868</v>
      </c>
      <c r="C424" s="2" t="s">
        <v>2867</v>
      </c>
      <c r="D424" t="s">
        <v>6157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_xlfn.XLOOKUP(orders!C424,customers!$A$1:$A$999,customers!$G$1:$G$999,,0)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_xlfn.XLOOKUP(coffee_orders_table[[#This Row],[Customer ID]],customers!$A$1:$A$1001,customers!$I$1:$I$1001,,0)</f>
        <v>No</v>
      </c>
    </row>
    <row r="425" spans="1:16" hidden="1" x14ac:dyDescent="0.25">
      <c r="A425" s="2" t="s">
        <v>2871</v>
      </c>
      <c r="B425" s="8">
        <v>44183</v>
      </c>
      <c r="C425" s="2" t="s">
        <v>2872</v>
      </c>
      <c r="D425" t="s">
        <v>6145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_xlfn.XLOOKUP(orders!C425,customers!$A$1:$A$999,customers!$G$1:$G$999,,0)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_xlfn.XLOOKUP(coffee_orders_table[[#This Row],[Customer ID]],customers!$A$1:$A$1001,customers!$I$1:$I$1001,,0)</f>
        <v>No</v>
      </c>
    </row>
    <row r="426" spans="1:16" hidden="1" x14ac:dyDescent="0.25">
      <c r="A426" s="2" t="s">
        <v>2876</v>
      </c>
      <c r="B426" s="3">
        <v>44431</v>
      </c>
      <c r="C426" s="2" t="s">
        <v>2877</v>
      </c>
      <c r="D426" t="s">
        <v>6175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_xlfn.XLOOKUP(orders!C426,customers!$A$1:$A$999,customers!$G$1:$G$999,,0)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/>
      </c>
      <c r="O426" t="str">
        <f t="shared" si="20"/>
        <v>Light</v>
      </c>
      <c r="P426" t="str">
        <f>_xlfn.XLOOKUP(coffee_orders_table[[#This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6176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_xlfn.XLOOKUP(orders!C427,customers!$A$1:$A$999,customers!$G$1:$G$999,,0)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_xlfn.XLOOKUP(coffee_orders_table[[#This Row],[Customer ID]],customers!$A$1:$A$1001,customers!$I$1:$I$1001,,0)</f>
        <v>No</v>
      </c>
    </row>
    <row r="428" spans="1:16" hidden="1" x14ac:dyDescent="0.25">
      <c r="A428" s="2" t="s">
        <v>2888</v>
      </c>
      <c r="B428" s="3">
        <v>43556</v>
      </c>
      <c r="C428" s="2" t="s">
        <v>2889</v>
      </c>
      <c r="D428" t="s">
        <v>6177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_xlfn.XLOOKUP(orders!C428,customers!$A$1:$A$999,customers!$G$1:$G$999,,0)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_xlfn.XLOOKUP(coffee_orders_table[[#This Row],[Customer ID]],customers!$A$1:$A$1001,customers!$I$1:$I$1001,,0)</f>
        <v>Yes</v>
      </c>
    </row>
    <row r="429" spans="1:16" hidden="1" x14ac:dyDescent="0.25">
      <c r="A429" s="2" t="s">
        <v>2894</v>
      </c>
      <c r="B429" s="3">
        <v>44224</v>
      </c>
      <c r="C429" s="2" t="s">
        <v>2895</v>
      </c>
      <c r="D429" t="s">
        <v>6174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_xlfn.XLOOKUP(orders!C429,customers!$A$1:$A$999,customers!$G$1:$G$999,,0)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_xlfn.XLOOKUP(coffee_orders_table[[#This Row],[Customer ID]],customers!$A$1:$A$1001,customers!$I$1:$I$1001,,0)</f>
        <v>Yes</v>
      </c>
    </row>
    <row r="430" spans="1:16" hidden="1" x14ac:dyDescent="0.25">
      <c r="A430" s="2" t="s">
        <v>2899</v>
      </c>
      <c r="B430" s="3">
        <v>43759</v>
      </c>
      <c r="C430" s="2" t="s">
        <v>2900</v>
      </c>
      <c r="D430" t="s">
        <v>6178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_xlfn.XLOOKUP(orders!C430,customers!$A$1:$A$999,customers!$G$1:$G$999,,0)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_xlfn.XLOOKUP(coffee_orders_table[[#This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6139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_xlfn.XLOOKUP(orders!C431,customers!$A$1:$A$999,customers!$G$1:$G$999,,0)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_xlfn.XLOOKUP(coffee_orders_table[[#This Row],[Customer ID]],customers!$A$1:$A$1001,customers!$I$1:$I$1001,,0)</f>
        <v>No</v>
      </c>
    </row>
    <row r="432" spans="1:16" hidden="1" x14ac:dyDescent="0.25">
      <c r="A432" s="2" t="s">
        <v>2911</v>
      </c>
      <c r="B432" s="3">
        <v>44504</v>
      </c>
      <c r="C432" s="2" t="s">
        <v>2912</v>
      </c>
      <c r="D432" t="s">
        <v>6162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_xlfn.XLOOKUP(orders!C432,customers!$A$1:$A$999,customers!$G$1:$G$999,,0)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_xlfn.XLOOKUP(coffee_orders_table[[#This Row],[Customer ID]],customers!$A$1:$A$1001,customers!$I$1:$I$1001,,0)</f>
        <v>Yes</v>
      </c>
    </row>
    <row r="433" spans="1:16" hidden="1" x14ac:dyDescent="0.25">
      <c r="A433" s="2" t="s">
        <v>2917</v>
      </c>
      <c r="B433" s="3">
        <v>44291</v>
      </c>
      <c r="C433" s="2" t="s">
        <v>2918</v>
      </c>
      <c r="D433" t="s">
        <v>6184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_xlfn.XLOOKUP(orders!C433,customers!$A$1:$A$999,customers!$G$1:$G$999,,0)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/>
      </c>
      <c r="O433" t="str">
        <f t="shared" si="20"/>
        <v>Dark</v>
      </c>
      <c r="P433" t="str">
        <f>_xlfn.XLOOKUP(coffee_orders_table[[#This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6154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_xlfn.XLOOKUP(orders!C434,customers!$A$1:$A$999,customers!$G$1:$G$999,,0)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_xlfn.XLOOKUP(coffee_orders_table[[#This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6180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_xlfn.XLOOKUP(orders!C435,customers!$A$1:$A$999,customers!$G$1:$G$999,,0)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/>
      </c>
      <c r="O435" t="str">
        <f t="shared" si="20"/>
        <v>Medium</v>
      </c>
      <c r="P435" t="str">
        <f>_xlfn.XLOOKUP(coffee_orders_table[[#This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6154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_xlfn.XLOOKUP(orders!C436,customers!$A$1:$A$999,customers!$G$1:$G$999,,0)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Excelsa</v>
      </c>
      <c r="O436" t="str">
        <f t="shared" si="20"/>
        <v>Medium</v>
      </c>
      <c r="P436" t="str">
        <f>_xlfn.XLOOKUP(coffee_orders_table[[#This Row],[Customer ID]],customers!$A$1:$A$1001,customers!$I$1:$I$1001,,0)</f>
        <v>No</v>
      </c>
    </row>
    <row r="437" spans="1:16" hidden="1" x14ac:dyDescent="0.25">
      <c r="A437" s="2" t="s">
        <v>2939</v>
      </c>
      <c r="B437" s="3">
        <v>44528</v>
      </c>
      <c r="C437" s="2" t="s">
        <v>2940</v>
      </c>
      <c r="D437" t="s">
        <v>6138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_xlfn.XLOOKUP(orders!C437,customers!$A$1:$A$999,customers!$G$1:$G$999,,0)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Liberca</v>
      </c>
      <c r="O437" t="str">
        <f t="shared" si="20"/>
        <v>Medium</v>
      </c>
      <c r="P437" t="str">
        <f>_xlfn.XLOOKUP(coffee_orders_table[[#This Row],[Customer ID]],customers!$A$1:$A$1001,customers!$I$1:$I$1001,,0)</f>
        <v>No</v>
      </c>
    </row>
    <row r="438" spans="1:16" hidden="1" x14ac:dyDescent="0.25">
      <c r="A438" s="2" t="s">
        <v>2945</v>
      </c>
      <c r="B438" s="3">
        <v>44631</v>
      </c>
      <c r="C438" s="2" t="s">
        <v>2946</v>
      </c>
      <c r="D438" t="s">
        <v>6144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_xlfn.XLOOKUP(orders!C438,customers!$A$1:$A$999,customers!$G$1:$G$999,,0)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Liberca</v>
      </c>
      <c r="O438" t="str">
        <f t="shared" si="20"/>
        <v>Light</v>
      </c>
      <c r="P438" t="str">
        <f>_xlfn.XLOOKUP(coffee_orders_table[[#This Row],[Customer ID]],customers!$A$1:$A$1001,customers!$I$1:$I$1001,,0)</f>
        <v>Yes</v>
      </c>
    </row>
    <row r="439" spans="1:16" hidden="1" x14ac:dyDescent="0.25">
      <c r="A439" s="2" t="s">
        <v>2951</v>
      </c>
      <c r="B439" s="3">
        <v>44213</v>
      </c>
      <c r="C439" s="2" t="s">
        <v>2952</v>
      </c>
      <c r="D439" t="s">
        <v>6164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_xlfn.XLOOKUP(orders!C439,customers!$A$1:$A$999,customers!$G$1:$G$999,,0)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Liberca</v>
      </c>
      <c r="O439" t="str">
        <f t="shared" si="20"/>
        <v>Dark</v>
      </c>
      <c r="P439" t="str">
        <f>_xlfn.XLOOKUP(coffee_orders_table[[#This Row],[Customer ID]],customers!$A$1:$A$1001,customers!$I$1:$I$1001,,0)</f>
        <v>No</v>
      </c>
    </row>
    <row r="440" spans="1:16" hidden="1" x14ac:dyDescent="0.25">
      <c r="A440" s="2" t="s">
        <v>2956</v>
      </c>
      <c r="B440" s="3">
        <v>43483</v>
      </c>
      <c r="C440" s="2" t="s">
        <v>3042</v>
      </c>
      <c r="D440" t="s">
        <v>6168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_xlfn.XLOOKUP(orders!C440,customers!$A$1:$A$999,customers!$G$1:$G$999,,0)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Excelsa</v>
      </c>
      <c r="O440" t="str">
        <f t="shared" si="20"/>
        <v>Dark</v>
      </c>
      <c r="P440" t="str">
        <f>_xlfn.XLOOKUP(coffee_orders_table[[#This Row],[Customer ID]],customers!$A$1:$A$1001,customers!$I$1:$I$1001,,0)</f>
        <v>No</v>
      </c>
    </row>
    <row r="441" spans="1:16" hidden="1" x14ac:dyDescent="0.25">
      <c r="A441" s="2" t="s">
        <v>2962</v>
      </c>
      <c r="B441" s="3">
        <v>43562</v>
      </c>
      <c r="C441" s="2" t="s">
        <v>2963</v>
      </c>
      <c r="D441" t="s">
        <v>6175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_xlfn.XLOOKUP(orders!C441,customers!$A$1:$A$999,customers!$G$1:$G$999,,0)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/>
      </c>
      <c r="O441" t="str">
        <f t="shared" si="20"/>
        <v>Light</v>
      </c>
      <c r="P441" t="str">
        <f>_xlfn.XLOOKUP(coffee_orders_table[[#This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6174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_xlfn.XLOOKUP(orders!C442,customers!$A$1:$A$999,customers!$G$1:$G$999,,0)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Excelsa</v>
      </c>
      <c r="O442" t="str">
        <f t="shared" si="20"/>
        <v>Medium</v>
      </c>
      <c r="P442" t="str">
        <f>_xlfn.XLOOKUP(coffee_orders_table[[#This Row],[Customer ID]],customers!$A$1:$A$1001,customers!$I$1:$I$1001,,0)</f>
        <v>Yes</v>
      </c>
    </row>
    <row r="443" spans="1:16" hidden="1" x14ac:dyDescent="0.25">
      <c r="A443" s="2" t="s">
        <v>2974</v>
      </c>
      <c r="B443" s="3">
        <v>43573</v>
      </c>
      <c r="C443" s="2" t="s">
        <v>2975</v>
      </c>
      <c r="D443" t="s">
        <v>6182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_xlfn.XLOOKUP(orders!C443,customers!$A$1:$A$999,customers!$G$1:$G$999,,0)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/>
      </c>
      <c r="O443" t="str">
        <f t="shared" si="20"/>
        <v>Dark</v>
      </c>
      <c r="P443" t="str">
        <f>_xlfn.XLOOKUP(coffee_orders_table[[#This Row],[Customer ID]],customers!$A$1:$A$1001,customers!$I$1:$I$1001,,0)</f>
        <v>Yes</v>
      </c>
    </row>
    <row r="444" spans="1:16" hidden="1" x14ac:dyDescent="0.25">
      <c r="A444" s="2" t="s">
        <v>2980</v>
      </c>
      <c r="B444" s="3">
        <v>44384</v>
      </c>
      <c r="C444" s="2" t="s">
        <v>2981</v>
      </c>
      <c r="D444" t="s">
        <v>6172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_xlfn.XLOOKUP(orders!C444,customers!$A$1:$A$999,customers!$G$1:$G$999,,0)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_xlfn.XLOOKUP(coffee_orders_table[[#This Row],[Customer ID]],customers!$A$1:$A$1001,customers!$I$1:$I$1001,,0)</f>
        <v>No</v>
      </c>
    </row>
    <row r="445" spans="1:16" hidden="1" x14ac:dyDescent="0.25">
      <c r="A445" s="2" t="s">
        <v>2986</v>
      </c>
      <c r="B445" s="3">
        <v>44250</v>
      </c>
      <c r="C445" s="2" t="s">
        <v>2987</v>
      </c>
      <c r="D445" t="s">
        <v>6183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_xlfn.XLOOKUP(orders!C445,customers!$A$1:$A$999,customers!$G$1:$G$999,,0)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_xlfn.XLOOKUP(coffee_orders_table[[#This Row],[Customer ID]],customers!$A$1:$A$1001,customers!$I$1:$I$1001,,0)</f>
        <v>Yes</v>
      </c>
    </row>
    <row r="446" spans="1:16" hidden="1" x14ac:dyDescent="0.25">
      <c r="A446" s="2" t="s">
        <v>2992</v>
      </c>
      <c r="B446" s="3">
        <v>44418</v>
      </c>
      <c r="C446" s="2" t="s">
        <v>2993</v>
      </c>
      <c r="D446" t="s">
        <v>6155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_xlfn.XLOOKUP(orders!C446,customers!$A$1:$A$999,customers!$G$1:$G$999,,0)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Liberca</v>
      </c>
      <c r="O446" t="str">
        <f t="shared" si="20"/>
        <v>Medium</v>
      </c>
      <c r="P446" t="str">
        <f>_xlfn.XLOOKUP(coffee_orders_table[[#This Row],[Customer ID]],customers!$A$1:$A$1001,customers!$I$1:$I$1001,,0)</f>
        <v>No</v>
      </c>
    </row>
    <row r="447" spans="1:16" hidden="1" x14ac:dyDescent="0.25">
      <c r="A447" s="2" t="s">
        <v>2999</v>
      </c>
      <c r="B447" s="3">
        <v>43784</v>
      </c>
      <c r="C447" s="2" t="s">
        <v>3000</v>
      </c>
      <c r="D447" t="s">
        <v>6180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_xlfn.XLOOKUP(orders!C447,customers!$A$1:$A$999,customers!$G$1:$G$999,,0)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Liberca</v>
      </c>
      <c r="O447" t="str">
        <f t="shared" si="20"/>
        <v>Medium</v>
      </c>
      <c r="P447" t="str">
        <f>_xlfn.XLOOKUP(coffee_orders_table[[#This Row],[Customer ID]],customers!$A$1:$A$1001,customers!$I$1:$I$1001,,0)</f>
        <v>Yes</v>
      </c>
    </row>
    <row r="448" spans="1:16" hidden="1" x14ac:dyDescent="0.25">
      <c r="A448" s="2" t="s">
        <v>3004</v>
      </c>
      <c r="B448" s="3">
        <v>43816</v>
      </c>
      <c r="C448" s="2" t="s">
        <v>3005</v>
      </c>
      <c r="D448" t="s">
        <v>6159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_xlfn.XLOOKUP(orders!C448,customers!$A$1:$A$999,customers!$G$1:$G$999,,0)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/>
      </c>
      <c r="O448" t="str">
        <f t="shared" si="20"/>
        <v>Medium</v>
      </c>
      <c r="P448" t="str">
        <f>_xlfn.XLOOKUP(coffee_orders_table[[#This Row],[Customer ID]],customers!$A$1:$A$1001,customers!$I$1:$I$1001,,0)</f>
        <v>Yes</v>
      </c>
    </row>
    <row r="449" spans="1:16" hidden="1" x14ac:dyDescent="0.25">
      <c r="A449" s="2" t="s">
        <v>3010</v>
      </c>
      <c r="B449" s="8">
        <v>43908</v>
      </c>
      <c r="C449" s="2" t="s">
        <v>3011</v>
      </c>
      <c r="D449" t="s">
        <v>6145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_xlfn.XLOOKUP(orders!C449,customers!$A$1:$A$999,customers!$G$1:$G$999,,0)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_xlfn.XLOOKUP(coffee_orders_table[[#This Row],[Customer ID]],customers!$A$1:$A$1001,customers!$I$1:$I$1001,,0)</f>
        <v>No</v>
      </c>
    </row>
    <row r="450" spans="1:16" hidden="1" x14ac:dyDescent="0.25">
      <c r="A450" s="2" t="s">
        <v>3015</v>
      </c>
      <c r="B450" s="3">
        <v>44718</v>
      </c>
      <c r="C450" s="2" t="s">
        <v>3016</v>
      </c>
      <c r="D450" t="s">
        <v>6172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_xlfn.XLOOKUP(orders!C450,customers!$A$1:$A$999,customers!$G$1:$G$999,,0)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ref="M450:M513" si="21">L450*E450</f>
        <v>7.169999999999999</v>
      </c>
      <c r="N450" t="str">
        <f t="shared" ref="N450:N513" si="22">IF(I450="rob","Robusta",IF(I451="Exc","Excelsa",IF(I450="Ara","Arabica",IF(I451="Lib","Liberca",""))))</f>
        <v>Robusta</v>
      </c>
      <c r="O450" t="str">
        <f t="shared" ref="O450:O513" si="23">IF(J450="L","Light",IF(J450="M","Medium",IF(J450="D","Dark","")))</f>
        <v>Light</v>
      </c>
      <c r="P450" t="str">
        <f>_xlfn.XLOOKUP(coffee_orders_table[[#This Row],[Customer ID]],customers!$A$1:$A$1001,customers!$I$1:$I$1001,,0)</f>
        <v>No</v>
      </c>
    </row>
    <row r="451" spans="1:16" hidden="1" x14ac:dyDescent="0.25">
      <c r="A451" s="2" t="s">
        <v>3021</v>
      </c>
      <c r="B451" s="3">
        <v>44336</v>
      </c>
      <c r="C451" s="2" t="s">
        <v>3022</v>
      </c>
      <c r="D451" t="s">
        <v>6162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_xlfn.XLOOKUP(orders!C451,customers!$A$1:$A$999,customers!$G$1:$G$999,,0)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si="21"/>
        <v>5.3699999999999992</v>
      </c>
      <c r="N451" t="str">
        <f t="shared" si="22"/>
        <v>Robusta</v>
      </c>
      <c r="O451" t="str">
        <f t="shared" si="23"/>
        <v>Dark</v>
      </c>
      <c r="P451" t="str">
        <f>_xlfn.XLOOKUP(coffee_orders_table[[#This Row],[Customer ID]],customers!$A$1:$A$1001,customers!$I$1:$I$1001,,0)</f>
        <v>No</v>
      </c>
    </row>
    <row r="452" spans="1:16" hidden="1" x14ac:dyDescent="0.25">
      <c r="A452" s="2" t="s">
        <v>3027</v>
      </c>
      <c r="B452" s="3">
        <v>44207</v>
      </c>
      <c r="C452" s="2" t="s">
        <v>3028</v>
      </c>
      <c r="D452" t="s">
        <v>6144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_xlfn.XLOOKUP(orders!C452,customers!$A$1:$A$999,customers!$G$1:$G$999,,0)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/>
      </c>
      <c r="O452" t="str">
        <f t="shared" si="23"/>
        <v>Light</v>
      </c>
      <c r="P452" t="str">
        <f>_xlfn.XLOOKUP(coffee_orders_table[[#This Row],[Customer ID]],customers!$A$1:$A$1001,customers!$I$1:$I$1001,,0)</f>
        <v>No</v>
      </c>
    </row>
    <row r="453" spans="1:16" hidden="1" x14ac:dyDescent="0.25">
      <c r="A453" s="2" t="s">
        <v>3035</v>
      </c>
      <c r="B453" s="3">
        <v>43518</v>
      </c>
      <c r="C453" s="2" t="s">
        <v>3036</v>
      </c>
      <c r="D453" t="s">
        <v>6148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_xlfn.XLOOKUP(orders!C453,customers!$A$1:$A$999,customers!$G$1:$G$999,,0)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_xlfn.XLOOKUP(coffee_orders_table[[#This Row],[Customer ID]],customers!$A$1:$A$1001,customers!$I$1:$I$1001,,0)</f>
        <v>Yes</v>
      </c>
    </row>
    <row r="454" spans="1:16" hidden="1" x14ac:dyDescent="0.25">
      <c r="A454" s="2" t="s">
        <v>3041</v>
      </c>
      <c r="B454" s="3">
        <v>44524</v>
      </c>
      <c r="C454" s="2" t="s">
        <v>3042</v>
      </c>
      <c r="D454" t="s">
        <v>6166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_xlfn.XLOOKUP(orders!C454,customers!$A$1:$A$999,customers!$G$1:$G$999,,0)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_xlfn.XLOOKUP(coffee_orders_table[[#This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6160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_xlfn.XLOOKUP(orders!C455,customers!$A$1:$A$999,customers!$G$1:$G$999,,0)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/>
      </c>
      <c r="O455" t="str">
        <f t="shared" si="23"/>
        <v>Light</v>
      </c>
      <c r="P455" t="str">
        <f>_xlfn.XLOOKUP(coffee_orders_table[[#This Row],[Customer ID]],customers!$A$1:$A$1001,customers!$I$1:$I$1001,,0)</f>
        <v>No</v>
      </c>
    </row>
    <row r="456" spans="1:16" hidden="1" x14ac:dyDescent="0.25">
      <c r="A456" s="2" t="s">
        <v>3053</v>
      </c>
      <c r="B456" s="3">
        <v>44421</v>
      </c>
      <c r="C456" s="2" t="s">
        <v>3054</v>
      </c>
      <c r="D456" t="s">
        <v>6148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_xlfn.XLOOKUP(orders!C456,customers!$A$1:$A$999,customers!$G$1:$G$999,,0)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_xlfn.XLOOKUP(coffee_orders_table[[#This Row],[Customer ID]],customers!$A$1:$A$1001,customers!$I$1:$I$1001,,0)</f>
        <v>Yes</v>
      </c>
    </row>
    <row r="457" spans="1:16" hidden="1" x14ac:dyDescent="0.25">
      <c r="A457" s="2" t="s">
        <v>3058</v>
      </c>
      <c r="B457" s="8">
        <v>43841</v>
      </c>
      <c r="C457" s="2" t="s">
        <v>3059</v>
      </c>
      <c r="D457" t="s">
        <v>6144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_xlfn.XLOOKUP(orders!C457,customers!$A$1:$A$999,customers!$G$1:$G$999,,0)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/>
      </c>
      <c r="O457" t="str">
        <f t="shared" si="23"/>
        <v>Light</v>
      </c>
      <c r="P457" t="str">
        <f>_xlfn.XLOOKUP(coffee_orders_table[[#This Row],[Customer ID]],customers!$A$1:$A$1001,customers!$I$1:$I$1001,,0)</f>
        <v>Yes</v>
      </c>
    </row>
    <row r="458" spans="1:16" hidden="1" x14ac:dyDescent="0.25">
      <c r="A458" s="2" t="s">
        <v>3064</v>
      </c>
      <c r="B458" s="8">
        <v>44017</v>
      </c>
      <c r="C458" s="2" t="s">
        <v>3065</v>
      </c>
      <c r="D458" t="s">
        <v>6148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_xlfn.XLOOKUP(orders!C458,customers!$A$1:$A$999,customers!$G$1:$G$999,,0)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_xlfn.XLOOKUP(coffee_orders_table[[#This Row],[Customer ID]],customers!$A$1:$A$1001,customers!$I$1:$I$1001,,0)</f>
        <v>No</v>
      </c>
    </row>
    <row r="459" spans="1:16" hidden="1" x14ac:dyDescent="0.25">
      <c r="A459" s="2" t="s">
        <v>3070</v>
      </c>
      <c r="B459" s="3">
        <v>43671</v>
      </c>
      <c r="C459" s="2" t="s">
        <v>3071</v>
      </c>
      <c r="D459" t="s">
        <v>6160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_xlfn.XLOOKUP(orders!C459,customers!$A$1:$A$999,customers!$G$1:$G$999,,0)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/>
      </c>
      <c r="O459" t="str">
        <f t="shared" si="23"/>
        <v>Light</v>
      </c>
      <c r="P459" t="str">
        <f>_xlfn.XLOOKUP(coffee_orders_table[[#This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6154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_xlfn.XLOOKUP(orders!C460,customers!$A$1:$A$999,customers!$G$1:$G$999,,0)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_xlfn.XLOOKUP(coffee_orders_table[[#This Row],[Customer ID]],customers!$A$1:$A$1001,customers!$I$1:$I$1001,,0)</f>
        <v>No</v>
      </c>
    </row>
    <row r="461" spans="1:16" hidden="1" x14ac:dyDescent="0.25">
      <c r="A461" s="2" t="s">
        <v>3082</v>
      </c>
      <c r="B461" s="8">
        <v>43840</v>
      </c>
      <c r="C461" s="2" t="s">
        <v>3083</v>
      </c>
      <c r="D461" t="s">
        <v>6144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_xlfn.XLOOKUP(orders!C461,customers!$A$1:$A$999,customers!$G$1:$G$999,,0)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/>
      </c>
      <c r="O461" t="str">
        <f t="shared" si="23"/>
        <v>Light</v>
      </c>
      <c r="P461" t="str">
        <f>_xlfn.XLOOKUP(coffee_orders_table[[#This Row],[Customer ID]],customers!$A$1:$A$1001,customers!$I$1:$I$1001,,0)</f>
        <v>No</v>
      </c>
    </row>
    <row r="462" spans="1:16" hidden="1" x14ac:dyDescent="0.25">
      <c r="A462" s="2" t="s">
        <v>3088</v>
      </c>
      <c r="B462" s="3">
        <v>43602</v>
      </c>
      <c r="C462" s="2" t="s">
        <v>3089</v>
      </c>
      <c r="D462" t="s">
        <v>6171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_xlfn.XLOOKUP(orders!C462,customers!$A$1:$A$999,customers!$G$1:$G$999,,0)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_xlfn.XLOOKUP(coffee_orders_table[[#This Row],[Customer ID]],customers!$A$1:$A$1001,customers!$I$1:$I$1001,,0)</f>
        <v>Yes</v>
      </c>
    </row>
    <row r="463" spans="1:16" x14ac:dyDescent="0.25">
      <c r="A463" s="2" t="s">
        <v>3094</v>
      </c>
      <c r="B463" s="8">
        <v>44036</v>
      </c>
      <c r="C463" s="2" t="s">
        <v>3095</v>
      </c>
      <c r="D463" t="s">
        <v>6162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_xlfn.XLOOKUP(orders!C463,customers!$A$1:$A$999,customers!$G$1:$G$999,,0)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_xlfn.XLOOKUP(coffee_orders_table[[#This Row],[Customer ID]],customers!$A$1:$A$1001,customers!$I$1:$I$1001,,0)</f>
        <v>Yes</v>
      </c>
    </row>
    <row r="464" spans="1:16" hidden="1" x14ac:dyDescent="0.25">
      <c r="A464" s="2" t="s">
        <v>3100</v>
      </c>
      <c r="B464" s="8">
        <v>44124</v>
      </c>
      <c r="C464" s="2" t="s">
        <v>3101</v>
      </c>
      <c r="D464" t="s">
        <v>6146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_xlfn.XLOOKUP(orders!C464,customers!$A$1:$A$999,customers!$G$1:$G$999,,0)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Excelsa</v>
      </c>
      <c r="O464" t="str">
        <f t="shared" si="23"/>
        <v>Dark</v>
      </c>
      <c r="P464" t="str">
        <f>_xlfn.XLOOKUP(coffee_orders_table[[#This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6140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_xlfn.XLOOKUP(orders!C465,customers!$A$1:$A$999,customers!$G$1:$G$999,,0)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Liberca</v>
      </c>
      <c r="O465" t="str">
        <f t="shared" si="23"/>
        <v>Medium</v>
      </c>
      <c r="P465" t="str">
        <f>_xlfn.XLOOKUP(coffee_orders_table[[#This Row],[Customer ID]],customers!$A$1:$A$1001,customers!$I$1:$I$1001,,0)</f>
        <v>No</v>
      </c>
    </row>
    <row r="466" spans="1:16" hidden="1" x14ac:dyDescent="0.25">
      <c r="A466" s="2" t="s">
        <v>3112</v>
      </c>
      <c r="B466" s="8">
        <v>43989</v>
      </c>
      <c r="C466" s="2" t="s">
        <v>3113</v>
      </c>
      <c r="D466" t="s">
        <v>6164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_xlfn.XLOOKUP(orders!C466,customers!$A$1:$A$999,customers!$G$1:$G$999,,0)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/>
      </c>
      <c r="O466" t="str">
        <f t="shared" si="23"/>
        <v>Dark</v>
      </c>
      <c r="P466" t="str">
        <f>_xlfn.XLOOKUP(coffee_orders_table[[#This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6148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_xlfn.XLOOKUP(orders!C467,customers!$A$1:$A$999,customers!$G$1:$G$999,,0)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_xlfn.XLOOKUP(coffee_orders_table[[#This Row],[Customer ID]],customers!$A$1:$A$1001,customers!$I$1:$I$1001,,0)</f>
        <v>Yes</v>
      </c>
    </row>
    <row r="468" spans="1:16" hidden="1" x14ac:dyDescent="0.25">
      <c r="A468" s="2" t="s">
        <v>3124</v>
      </c>
      <c r="B468" s="8">
        <v>44171</v>
      </c>
      <c r="C468" s="2" t="s">
        <v>3125</v>
      </c>
      <c r="D468" t="s">
        <v>6153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_xlfn.XLOOKUP(orders!C468,customers!$A$1:$A$999,customers!$G$1:$G$999,,0)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_xlfn.XLOOKUP(coffee_orders_table[[#This Row],[Customer ID]],customers!$A$1:$A$1001,customers!$I$1:$I$1001,,0)</f>
        <v>Yes</v>
      </c>
    </row>
    <row r="469" spans="1:16" hidden="1" x14ac:dyDescent="0.25">
      <c r="A469" s="2" t="s">
        <v>3130</v>
      </c>
      <c r="B469" s="3">
        <v>44536</v>
      </c>
      <c r="C469" s="2" t="s">
        <v>3131</v>
      </c>
      <c r="D469" t="s">
        <v>6157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_xlfn.XLOOKUP(orders!C469,customers!$A$1:$A$999,customers!$G$1:$G$999,,0)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Excelsa</v>
      </c>
      <c r="O469" t="str">
        <f t="shared" si="23"/>
        <v>Dark</v>
      </c>
      <c r="P469" t="str">
        <f>_xlfn.XLOOKUP(coffee_orders_table[[#This Row],[Customer ID]],customers!$A$1:$A$1001,customers!$I$1:$I$1001,,0)</f>
        <v>No</v>
      </c>
    </row>
    <row r="470" spans="1:16" hidden="1" x14ac:dyDescent="0.25">
      <c r="A470" s="2" t="s">
        <v>3136</v>
      </c>
      <c r="B470" s="8">
        <v>44023</v>
      </c>
      <c r="C470" s="2" t="s">
        <v>3137</v>
      </c>
      <c r="D470" t="s">
        <v>6140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_xlfn.XLOOKUP(orders!C470,customers!$A$1:$A$999,customers!$G$1:$G$999,,0)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_xlfn.XLOOKUP(coffee_orders_table[[#This Row],[Customer ID]],customers!$A$1:$A$1001,customers!$I$1:$I$1001,,0)</f>
        <v>Yes</v>
      </c>
    </row>
    <row r="471" spans="1:16" hidden="1" x14ac:dyDescent="0.25">
      <c r="A471" s="2" t="s">
        <v>3141</v>
      </c>
      <c r="B471" s="3">
        <v>44375</v>
      </c>
      <c r="C471" s="2" t="s">
        <v>3194</v>
      </c>
      <c r="D471" t="s">
        <v>6183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_xlfn.XLOOKUP(orders!C471,customers!$A$1:$A$999,customers!$G$1:$G$999,,0)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/>
      </c>
      <c r="O471" t="str">
        <f t="shared" si="23"/>
        <v>Light</v>
      </c>
      <c r="P471" t="str">
        <f>_xlfn.XLOOKUP(coffee_orders_table[[#This Row],[Customer ID]],customers!$A$1:$A$1001,customers!$I$1:$I$1001,,0)</f>
        <v>Yes</v>
      </c>
    </row>
    <row r="472" spans="1:16" hidden="1" x14ac:dyDescent="0.25">
      <c r="A472" s="2" t="s">
        <v>3147</v>
      </c>
      <c r="B472" s="3">
        <v>44656</v>
      </c>
      <c r="C472" s="2" t="s">
        <v>3148</v>
      </c>
      <c r="D472" t="s">
        <v>6156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_xlfn.XLOOKUP(orders!C472,customers!$A$1:$A$999,customers!$G$1:$G$999,,0)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_xlfn.XLOOKUP(coffee_orders_table[[#This Row],[Customer ID]],customers!$A$1:$A$1001,customers!$I$1:$I$1001,,0)</f>
        <v>Yes</v>
      </c>
    </row>
    <row r="473" spans="1:16" hidden="1" x14ac:dyDescent="0.25">
      <c r="A473" s="2" t="s">
        <v>3153</v>
      </c>
      <c r="B473" s="3">
        <v>44644</v>
      </c>
      <c r="C473" s="2" t="s">
        <v>3154</v>
      </c>
      <c r="D473" t="s">
        <v>6180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_xlfn.XLOOKUP(orders!C473,customers!$A$1:$A$999,customers!$G$1:$G$999,,0)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/>
      </c>
      <c r="O473" t="str">
        <f t="shared" si="23"/>
        <v>Medium</v>
      </c>
      <c r="P473" t="str">
        <f>_xlfn.XLOOKUP(coffee_orders_table[[#This Row],[Customer ID]],customers!$A$1:$A$1001,customers!$I$1:$I$1001,,0)</f>
        <v>Yes</v>
      </c>
    </row>
    <row r="474" spans="1:16" hidden="1" x14ac:dyDescent="0.25">
      <c r="A474" s="2" t="s">
        <v>3158</v>
      </c>
      <c r="B474" s="8">
        <v>43869</v>
      </c>
      <c r="C474" s="2" t="s">
        <v>3159</v>
      </c>
      <c r="D474" t="s">
        <v>6153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_xlfn.XLOOKUP(orders!C474,customers!$A$1:$A$999,customers!$G$1:$G$999,,0)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_xlfn.XLOOKUP(coffee_orders_table[[#This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6139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_xlfn.XLOOKUP(orders!C475,customers!$A$1:$A$999,customers!$G$1:$G$999,,0)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Excelsa</v>
      </c>
      <c r="O475" t="str">
        <f t="shared" si="23"/>
        <v>Light</v>
      </c>
      <c r="P475" t="str">
        <f>_xlfn.XLOOKUP(coffee_orders_table[[#This Row],[Customer ID]],customers!$A$1:$A$1001,customers!$I$1:$I$1001,,0)</f>
        <v>No</v>
      </c>
    </row>
    <row r="476" spans="1:16" hidden="1" x14ac:dyDescent="0.25">
      <c r="A476" s="2" t="s">
        <v>3170</v>
      </c>
      <c r="B476" s="8">
        <v>44014</v>
      </c>
      <c r="C476" s="2" t="s">
        <v>3171</v>
      </c>
      <c r="D476" t="s">
        <v>6165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_xlfn.XLOOKUP(orders!C476,customers!$A$1:$A$999,customers!$G$1:$G$999,,0)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Liberca</v>
      </c>
      <c r="O476" t="str">
        <f t="shared" si="23"/>
        <v>Medium</v>
      </c>
      <c r="P476" t="str">
        <f>_xlfn.XLOOKUP(coffee_orders_table[[#This Row],[Customer ID]],customers!$A$1:$A$1001,customers!$I$1:$I$1001,,0)</f>
        <v>Yes</v>
      </c>
    </row>
    <row r="477" spans="1:16" hidden="1" x14ac:dyDescent="0.25">
      <c r="A477" s="2" t="s">
        <v>3176</v>
      </c>
      <c r="B477" s="3">
        <v>44767</v>
      </c>
      <c r="C477" s="2" t="s">
        <v>3177</v>
      </c>
      <c r="D477" t="s">
        <v>6158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_xlfn.XLOOKUP(orders!C477,customers!$A$1:$A$999,customers!$G$1:$G$999,,0)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Excelsa</v>
      </c>
      <c r="O477" t="str">
        <f t="shared" si="23"/>
        <v>Medium</v>
      </c>
      <c r="P477" t="str">
        <f>_xlfn.XLOOKUP(coffee_orders_table[[#This Row],[Customer ID]],customers!$A$1:$A$1001,customers!$I$1:$I$1001,,0)</f>
        <v>No</v>
      </c>
    </row>
    <row r="478" spans="1:16" hidden="1" x14ac:dyDescent="0.25">
      <c r="A478" s="2" t="s">
        <v>3181</v>
      </c>
      <c r="B478" s="3">
        <v>44274</v>
      </c>
      <c r="C478" s="2" t="s">
        <v>3182</v>
      </c>
      <c r="D478" t="s">
        <v>6183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_xlfn.XLOOKUP(orders!C478,customers!$A$1:$A$999,customers!$G$1:$G$999,,0)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Liberca</v>
      </c>
      <c r="O478" t="str">
        <f t="shared" si="23"/>
        <v>Light</v>
      </c>
      <c r="P478" t="str">
        <f>_xlfn.XLOOKUP(coffee_orders_table[[#This Row],[Customer ID]],customers!$A$1:$A$1001,customers!$I$1:$I$1001,,0)</f>
        <v>Yes</v>
      </c>
    </row>
    <row r="479" spans="1:16" hidden="1" x14ac:dyDescent="0.25">
      <c r="A479" s="2" t="s">
        <v>3187</v>
      </c>
      <c r="B479" s="8">
        <v>43962</v>
      </c>
      <c r="C479" s="2" t="s">
        <v>3188</v>
      </c>
      <c r="D479" t="s">
        <v>6158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_xlfn.XLOOKUP(orders!C479,customers!$A$1:$A$999,customers!$G$1:$G$999,,0)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/>
      </c>
      <c r="O479" t="str">
        <f t="shared" si="23"/>
        <v>Medium</v>
      </c>
      <c r="P479" t="str">
        <f>_xlfn.XLOOKUP(coffee_orders_table[[#This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6176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_xlfn.XLOOKUP(orders!C480,customers!$A$1:$A$999,customers!$G$1:$G$999,,0)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_xlfn.XLOOKUP(coffee_orders_table[[#This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6165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_xlfn.XLOOKUP(orders!C481,customers!$A$1:$A$999,customers!$G$1:$G$999,,0)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_xlfn.XLOOKUP(coffee_orders_table[[#This Row],[Customer ID]],customers!$A$1:$A$1001,customers!$I$1:$I$1001,,0)</f>
        <v>Yes</v>
      </c>
    </row>
    <row r="482" spans="1:16" hidden="1" x14ac:dyDescent="0.25">
      <c r="A482" s="2" t="s">
        <v>3193</v>
      </c>
      <c r="B482" s="3">
        <v>43624</v>
      </c>
      <c r="C482" s="2" t="s">
        <v>3194</v>
      </c>
      <c r="D482" t="s">
        <v>6155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_xlfn.XLOOKUP(orders!C482,customers!$A$1:$A$999,customers!$G$1:$G$999,,0)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/>
      </c>
      <c r="O482" t="str">
        <f t="shared" si="23"/>
        <v>Medium</v>
      </c>
      <c r="P482" t="str">
        <f>_xlfn.XLOOKUP(coffee_orders_table[[#This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6178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_xlfn.XLOOKUP(orders!C483,customers!$A$1:$A$999,customers!$G$1:$G$999,,0)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_xlfn.XLOOKUP(coffee_orders_table[[#This Row],[Customer ID]],customers!$A$1:$A$1001,customers!$I$1:$I$1001,,0)</f>
        <v>No</v>
      </c>
    </row>
    <row r="484" spans="1:16" hidden="1" x14ac:dyDescent="0.25">
      <c r="A484" s="2" t="s">
        <v>3214</v>
      </c>
      <c r="B484" s="3">
        <v>44247</v>
      </c>
      <c r="C484" s="2" t="s">
        <v>3215</v>
      </c>
      <c r="D484" t="s">
        <v>6184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_xlfn.XLOOKUP(orders!C484,customers!$A$1:$A$999,customers!$G$1:$G$999,,0)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Liberca</v>
      </c>
      <c r="O484" t="str">
        <f t="shared" si="23"/>
        <v>Dark</v>
      </c>
      <c r="P484" t="str">
        <f>_xlfn.XLOOKUP(coffee_orders_table[[#This Row],[Customer ID]],customers!$A$1:$A$1001,customers!$I$1:$I$1001,,0)</f>
        <v>Yes</v>
      </c>
    </row>
    <row r="485" spans="1:16" hidden="1" x14ac:dyDescent="0.25">
      <c r="A485" s="2" t="s">
        <v>3220</v>
      </c>
      <c r="B485" s="3">
        <v>43790</v>
      </c>
      <c r="C485" s="2" t="s">
        <v>3221</v>
      </c>
      <c r="D485" t="s">
        <v>6164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_xlfn.XLOOKUP(orders!C485,customers!$A$1:$A$999,customers!$G$1:$G$999,,0)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Liberca</v>
      </c>
      <c r="O485" t="str">
        <f t="shared" si="23"/>
        <v>Dark</v>
      </c>
      <c r="P485" t="str">
        <f>_xlfn.XLOOKUP(coffee_orders_table[[#This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6160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_xlfn.XLOOKUP(orders!C486,customers!$A$1:$A$999,customers!$G$1:$G$999,,0)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/>
      </c>
      <c r="O486" t="str">
        <f t="shared" si="23"/>
        <v>Light</v>
      </c>
      <c r="P486" t="str">
        <f>_xlfn.XLOOKUP(coffee_orders_table[[#This Row],[Customer ID]],customers!$A$1:$A$1001,customers!$I$1:$I$1001,,0)</f>
        <v>No</v>
      </c>
    </row>
    <row r="487" spans="1:16" hidden="1" x14ac:dyDescent="0.25">
      <c r="A487" s="2" t="s">
        <v>3230</v>
      </c>
      <c r="B487" s="3">
        <v>44413</v>
      </c>
      <c r="C487" s="2" t="s">
        <v>3231</v>
      </c>
      <c r="D487" t="s">
        <v>6177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_xlfn.XLOOKUP(orders!C487,customers!$A$1:$A$999,customers!$G$1:$G$999,,0)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_xlfn.XLOOKUP(coffee_orders_table[[#This Row],[Customer ID]],customers!$A$1:$A$1001,customers!$I$1:$I$1001,,0)</f>
        <v>Yes</v>
      </c>
    </row>
    <row r="488" spans="1:16" hidden="1" x14ac:dyDescent="0.25">
      <c r="A488" s="2" t="s">
        <v>3236</v>
      </c>
      <c r="B488" s="8">
        <v>44043</v>
      </c>
      <c r="C488" s="2" t="s">
        <v>3237</v>
      </c>
      <c r="D488" t="s">
        <v>6159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_xlfn.XLOOKUP(orders!C488,customers!$A$1:$A$999,customers!$G$1:$G$999,,0)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Excelsa</v>
      </c>
      <c r="O488" t="str">
        <f t="shared" si="23"/>
        <v>Medium</v>
      </c>
      <c r="P488" t="str">
        <f>_xlfn.XLOOKUP(coffee_orders_table[[#This Row],[Customer ID]],customers!$A$1:$A$1001,customers!$I$1:$I$1001,,0)</f>
        <v>Yes</v>
      </c>
    </row>
    <row r="489" spans="1:16" x14ac:dyDescent="0.25">
      <c r="A489" s="2" t="s">
        <v>3242</v>
      </c>
      <c r="B489" s="8">
        <v>44093</v>
      </c>
      <c r="C489" s="2" t="s">
        <v>3243</v>
      </c>
      <c r="D489" t="s">
        <v>6182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_xlfn.XLOOKUP(orders!C489,customers!$A$1:$A$999,customers!$G$1:$G$999,,0)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/>
      </c>
      <c r="O489" t="str">
        <f t="shared" si="23"/>
        <v>Dark</v>
      </c>
      <c r="P489" t="str">
        <f>_xlfn.XLOOKUP(coffee_orders_table[[#This Row],[Customer ID]],customers!$A$1:$A$1001,customers!$I$1:$I$1001,,0)</f>
        <v>No</v>
      </c>
    </row>
    <row r="490" spans="1:16" hidden="1" x14ac:dyDescent="0.25">
      <c r="A490" s="2" t="s">
        <v>3248</v>
      </c>
      <c r="B490" s="8">
        <v>43954</v>
      </c>
      <c r="C490" s="2" t="s">
        <v>3249</v>
      </c>
      <c r="D490" t="s">
        <v>6173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_xlfn.XLOOKUP(orders!C490,customers!$A$1:$A$999,customers!$G$1:$G$999,,0)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_xlfn.XLOOKUP(coffee_orders_table[[#This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6169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_xlfn.XLOOKUP(orders!C491,customers!$A$1:$A$999,customers!$G$1:$G$999,,0)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Liberca</v>
      </c>
      <c r="O491" t="str">
        <f t="shared" si="23"/>
        <v>Light</v>
      </c>
      <c r="P491" t="str">
        <f>_xlfn.XLOOKUP(coffee_orders_table[[#This Row],[Customer ID]],customers!$A$1:$A$1001,customers!$I$1:$I$1001,,0)</f>
        <v>No</v>
      </c>
    </row>
    <row r="492" spans="1:16" hidden="1" x14ac:dyDescent="0.25">
      <c r="A492" s="2" t="s">
        <v>3260</v>
      </c>
      <c r="B492" s="3">
        <v>43764</v>
      </c>
      <c r="C492" s="2" t="s">
        <v>3261</v>
      </c>
      <c r="D492" t="s">
        <v>6168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_xlfn.XLOOKUP(orders!C492,customers!$A$1:$A$999,customers!$G$1:$G$999,,0)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Liberca</v>
      </c>
      <c r="O492" t="str">
        <f t="shared" si="23"/>
        <v>Dark</v>
      </c>
      <c r="P492" t="str">
        <f>_xlfn.XLOOKUP(coffee_orders_table[[#This Row],[Customer ID]],customers!$A$1:$A$1001,customers!$I$1:$I$1001,,0)</f>
        <v>No</v>
      </c>
    </row>
    <row r="493" spans="1:16" hidden="1" x14ac:dyDescent="0.25">
      <c r="A493" s="2" t="s">
        <v>3266</v>
      </c>
      <c r="B493" s="8">
        <v>44101</v>
      </c>
      <c r="C493" s="2" t="s">
        <v>3267</v>
      </c>
      <c r="D493" t="s">
        <v>6149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_xlfn.XLOOKUP(orders!C493,customers!$A$1:$A$999,customers!$G$1:$G$999,,0)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Excelsa</v>
      </c>
      <c r="O493" t="str">
        <f t="shared" si="23"/>
        <v>Dark</v>
      </c>
      <c r="P493" t="str">
        <f>_xlfn.XLOOKUP(coffee_orders_table[[#This Row],[Customer ID]],customers!$A$1:$A$1001,customers!$I$1:$I$1001,,0)</f>
        <v>No</v>
      </c>
    </row>
    <row r="494" spans="1:16" hidden="1" x14ac:dyDescent="0.25">
      <c r="A494" s="2" t="s">
        <v>3271</v>
      </c>
      <c r="B494" s="3">
        <v>44620</v>
      </c>
      <c r="C494" s="2" t="s">
        <v>3272</v>
      </c>
      <c r="D494" t="s">
        <v>6155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_xlfn.XLOOKUP(orders!C494,customers!$A$1:$A$999,customers!$G$1:$G$999,,0)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/>
      </c>
      <c r="O494" t="str">
        <f t="shared" si="23"/>
        <v>Medium</v>
      </c>
      <c r="P494" t="str">
        <f>_xlfn.XLOOKUP(coffee_orders_table[[#This Row],[Customer ID]],customers!$A$1:$A$1001,customers!$I$1:$I$1001,,0)</f>
        <v>Yes</v>
      </c>
    </row>
    <row r="495" spans="1:16" hidden="1" x14ac:dyDescent="0.25">
      <c r="A495" s="2" t="s">
        <v>3277</v>
      </c>
      <c r="B495" s="8">
        <v>44090</v>
      </c>
      <c r="C495" s="2" t="s">
        <v>3278</v>
      </c>
      <c r="D495" t="s">
        <v>6145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_xlfn.XLOOKUP(orders!C495,customers!$A$1:$A$999,customers!$G$1:$G$999,,0)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_xlfn.XLOOKUP(coffee_orders_table[[#This Row],[Customer ID]],customers!$A$1:$A$1001,customers!$I$1:$I$1001,,0)</f>
        <v>No</v>
      </c>
    </row>
    <row r="496" spans="1:16" x14ac:dyDescent="0.25">
      <c r="A496" s="2" t="s">
        <v>3283</v>
      </c>
      <c r="B496" s="8">
        <v>44132</v>
      </c>
      <c r="C496" s="2" t="s">
        <v>3284</v>
      </c>
      <c r="D496" t="s">
        <v>6169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_xlfn.XLOOKUP(orders!C496,customers!$A$1:$A$999,customers!$G$1:$G$999,,0)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Liberca</v>
      </c>
      <c r="O496" t="str">
        <f t="shared" si="23"/>
        <v>Light</v>
      </c>
      <c r="P496" t="str">
        <f>_xlfn.XLOOKUP(coffee_orders_table[[#This Row],[Customer ID]],customers!$A$1:$A$1001,customers!$I$1:$I$1001,,0)</f>
        <v>No</v>
      </c>
    </row>
    <row r="497" spans="1:16" hidden="1" x14ac:dyDescent="0.25">
      <c r="A497" s="2" t="s">
        <v>3289</v>
      </c>
      <c r="B497" s="3">
        <v>43710</v>
      </c>
      <c r="C497" s="2" t="s">
        <v>3290</v>
      </c>
      <c r="D497" t="s">
        <v>6169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_xlfn.XLOOKUP(orders!C497,customers!$A$1:$A$999,customers!$G$1:$G$999,,0)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Excelsa</v>
      </c>
      <c r="O497" t="str">
        <f t="shared" si="23"/>
        <v>Light</v>
      </c>
      <c r="P497" t="str">
        <f>_xlfn.XLOOKUP(coffee_orders_table[[#This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6152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_xlfn.XLOOKUP(orders!C498,customers!$A$1:$A$999,customers!$G$1:$G$999,,0)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/>
      </c>
      <c r="O498" t="str">
        <f t="shared" si="23"/>
        <v>Dark</v>
      </c>
      <c r="P498" t="str">
        <f>_xlfn.XLOOKUP(coffee_orders_table[[#This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6146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_xlfn.XLOOKUP(orders!C499,customers!$A$1:$A$999,customers!$G$1:$G$999,,0)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_xlfn.XLOOKUP(coffee_orders_table[[#This Row],[Customer ID]],customers!$A$1:$A$1001,customers!$I$1:$I$1001,,0)</f>
        <v>No</v>
      </c>
    </row>
    <row r="500" spans="1:16" hidden="1" x14ac:dyDescent="0.25">
      <c r="A500" s="2" t="s">
        <v>3307</v>
      </c>
      <c r="B500" s="8">
        <v>44159</v>
      </c>
      <c r="C500" s="2" t="s">
        <v>3368</v>
      </c>
      <c r="D500" t="s">
        <v>6137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_xlfn.XLOOKUP(orders!C500,customers!$A$1:$A$999,customers!$G$1:$G$999,,0)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_xlfn.XLOOKUP(coffee_orders_table[[#This Row],[Customer ID]],customers!$A$1:$A$1001,customers!$I$1:$I$1001,,0)</f>
        <v>Yes</v>
      </c>
    </row>
    <row r="501" spans="1:16" x14ac:dyDescent="0.25">
      <c r="A501" s="2" t="s">
        <v>3313</v>
      </c>
      <c r="B501" s="8">
        <v>44003</v>
      </c>
      <c r="C501" s="2" t="s">
        <v>3314</v>
      </c>
      <c r="D501" t="s">
        <v>6162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_xlfn.XLOOKUP(orders!C501,customers!$A$1:$A$999,customers!$G$1:$G$999,,0)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_xlfn.XLOOKUP(coffee_orders_table[[#This Row],[Customer ID]],customers!$A$1:$A$1001,customers!$I$1:$I$1001,,0)</f>
        <v>Yes</v>
      </c>
    </row>
    <row r="502" spans="1:16" x14ac:dyDescent="0.25">
      <c r="A502" s="2" t="s">
        <v>3318</v>
      </c>
      <c r="B502" s="8">
        <v>44025</v>
      </c>
      <c r="C502" s="2" t="s">
        <v>3319</v>
      </c>
      <c r="D502" t="s">
        <v>6178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_xlfn.XLOOKUP(orders!C502,customers!$A$1:$A$999,customers!$G$1:$G$999,,0)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_xlfn.XLOOKUP(coffee_orders_table[[#This Row],[Customer ID]],customers!$A$1:$A$1001,customers!$I$1:$I$1001,,0)</f>
        <v>No</v>
      </c>
    </row>
    <row r="503" spans="1:16" hidden="1" x14ac:dyDescent="0.25">
      <c r="A503" s="2" t="s">
        <v>3323</v>
      </c>
      <c r="B503" s="3">
        <v>43467</v>
      </c>
      <c r="C503" s="2" t="s">
        <v>3324</v>
      </c>
      <c r="D503" t="s">
        <v>6173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_xlfn.XLOOKUP(orders!C503,customers!$A$1:$A$999,customers!$G$1:$G$999,,0)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_xlfn.XLOOKUP(coffee_orders_table[[#This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6155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_xlfn.XLOOKUP(orders!C504,customers!$A$1:$A$999,customers!$G$1:$G$999,,0)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Liberca</v>
      </c>
      <c r="O504" t="str">
        <f t="shared" si="23"/>
        <v>Medium</v>
      </c>
      <c r="P504" t="str">
        <f>_xlfn.XLOOKUP(coffee_orders_table[[#This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6142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_xlfn.XLOOKUP(orders!C505,customers!$A$1:$A$999,customers!$G$1:$G$999,,0)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Liberca</v>
      </c>
      <c r="O505" t="str">
        <f t="shared" si="23"/>
        <v>Dark</v>
      </c>
      <c r="P505" t="str">
        <f>_xlfn.XLOOKUP(coffee_orders_table[[#This Row],[Customer ID]],customers!$A$1:$A$1001,customers!$I$1:$I$1001,,0)</f>
        <v>No</v>
      </c>
    </row>
    <row r="506" spans="1:16" hidden="1" x14ac:dyDescent="0.25">
      <c r="A506" s="2" t="s">
        <v>3323</v>
      </c>
      <c r="B506" s="3">
        <v>43467</v>
      </c>
      <c r="C506" s="2" t="s">
        <v>3324</v>
      </c>
      <c r="D506" t="s">
        <v>6144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_xlfn.XLOOKUP(orders!C506,customers!$A$1:$A$999,customers!$G$1:$G$999,,0)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Liberca</v>
      </c>
      <c r="O506" t="str">
        <f t="shared" si="23"/>
        <v>Light</v>
      </c>
      <c r="P506" t="str">
        <f>_xlfn.XLOOKUP(coffee_orders_table[[#This Row],[Customer ID]],customers!$A$1:$A$1001,customers!$I$1:$I$1001,,0)</f>
        <v>No</v>
      </c>
    </row>
    <row r="507" spans="1:16" hidden="1" x14ac:dyDescent="0.25">
      <c r="A507" s="2" t="s">
        <v>3343</v>
      </c>
      <c r="B507" s="3">
        <v>44609</v>
      </c>
      <c r="C507" s="2" t="s">
        <v>3344</v>
      </c>
      <c r="D507" t="s">
        <v>6158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_xlfn.XLOOKUP(orders!C507,customers!$A$1:$A$999,customers!$G$1:$G$999,,0)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/>
      </c>
      <c r="O507" t="str">
        <f t="shared" si="23"/>
        <v>Medium</v>
      </c>
      <c r="P507" t="str">
        <f>_xlfn.XLOOKUP(coffee_orders_table[[#This Row],[Customer ID]],customers!$A$1:$A$1001,customers!$I$1:$I$1001,,0)</f>
        <v>No</v>
      </c>
    </row>
    <row r="508" spans="1:16" x14ac:dyDescent="0.25">
      <c r="A508" s="2" t="s">
        <v>3349</v>
      </c>
      <c r="B508" s="8">
        <v>44184</v>
      </c>
      <c r="C508" s="2" t="s">
        <v>3350</v>
      </c>
      <c r="D508" t="s">
        <v>6139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_xlfn.XLOOKUP(orders!C508,customers!$A$1:$A$999,customers!$G$1:$G$999,,0)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_xlfn.XLOOKUP(coffee_orders_table[[#This Row],[Customer ID]],customers!$A$1:$A$1001,customers!$I$1:$I$1001,,0)</f>
        <v>Yes</v>
      </c>
    </row>
    <row r="509" spans="1:16" hidden="1" x14ac:dyDescent="0.25">
      <c r="A509" s="2" t="s">
        <v>3355</v>
      </c>
      <c r="B509" s="3">
        <v>43516</v>
      </c>
      <c r="C509" s="2" t="s">
        <v>3356</v>
      </c>
      <c r="D509" t="s">
        <v>6181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_xlfn.XLOOKUP(orders!C509,customers!$A$1:$A$999,customers!$G$1:$G$999,,0)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_xlfn.XLOOKUP(coffee_orders_table[[#This Row],[Customer ID]],customers!$A$1:$A$1001,customers!$I$1:$I$1001,,0)</f>
        <v>Yes</v>
      </c>
    </row>
    <row r="510" spans="1:16" hidden="1" x14ac:dyDescent="0.25">
      <c r="A510" s="2" t="s">
        <v>3361</v>
      </c>
      <c r="B510" s="3">
        <v>44210</v>
      </c>
      <c r="C510" s="2" t="s">
        <v>3362</v>
      </c>
      <c r="D510" t="s">
        <v>6168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_xlfn.XLOOKUP(orders!C510,customers!$A$1:$A$999,customers!$G$1:$G$999,,0)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/>
      </c>
      <c r="O510" t="str">
        <f t="shared" si="23"/>
        <v>Dark</v>
      </c>
      <c r="P510" t="str">
        <f>_xlfn.XLOOKUP(coffee_orders_table[[#This Row],[Customer ID]],customers!$A$1:$A$1001,customers!$I$1:$I$1001,,0)</f>
        <v>No</v>
      </c>
    </row>
    <row r="511" spans="1:16" hidden="1" x14ac:dyDescent="0.25">
      <c r="A511" s="2" t="s">
        <v>3367</v>
      </c>
      <c r="B511" s="3">
        <v>43785</v>
      </c>
      <c r="C511" s="2" t="s">
        <v>3368</v>
      </c>
      <c r="D511" t="s">
        <v>6146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_xlfn.XLOOKUP(orders!C511,customers!$A$1:$A$999,customers!$G$1:$G$999,,0)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_xlfn.XLOOKUP(coffee_orders_table[[#This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6177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_xlfn.XLOOKUP(orders!C512,customers!$A$1:$A$999,customers!$G$1:$G$999,,0)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_xlfn.XLOOKUP(coffee_orders_table[[#This Row],[Customer ID]],customers!$A$1:$A$1001,customers!$I$1:$I$1001,,0)</f>
        <v>Yes</v>
      </c>
    </row>
    <row r="513" spans="1:16" x14ac:dyDescent="0.25">
      <c r="A513" s="2" t="s">
        <v>3379</v>
      </c>
      <c r="B513" s="8">
        <v>44043</v>
      </c>
      <c r="C513" s="2" t="s">
        <v>3380</v>
      </c>
      <c r="D513" t="s">
        <v>6151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_xlfn.XLOOKUP(orders!C513,customers!$A$1:$A$999,customers!$G$1:$G$999,,0)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_xlfn.XLOOKUP(coffee_orders_table[[#This Row],[Customer ID]],customers!$A$1:$A$1001,customers!$I$1:$I$1001,,0)</f>
        <v>Yes</v>
      </c>
    </row>
    <row r="514" spans="1:16" hidden="1" x14ac:dyDescent="0.25">
      <c r="A514" s="2" t="s">
        <v>3385</v>
      </c>
      <c r="B514" s="3">
        <v>43535</v>
      </c>
      <c r="C514" s="2" t="s">
        <v>3386</v>
      </c>
      <c r="D514" t="s">
        <v>6169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_xlfn.XLOOKUP(orders!C514,customers!$A$1:$A$999,customers!$G$1:$G$999,,0)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ref="M514:M577" si="24">L514*E514</f>
        <v>47.55</v>
      </c>
      <c r="N514" t="str">
        <f t="shared" ref="N514:N577" si="25">IF(I514="rob","Robusta",IF(I515="Exc","Excelsa",IF(I514="Ara","Arabica",IF(I515="Lib","Liberca",""))))</f>
        <v>Liberca</v>
      </c>
      <c r="O514" t="str">
        <f t="shared" ref="O514:O577" si="26">IF(J514="L","Light",IF(J514="M","Medium",IF(J514="D","Dark","")))</f>
        <v>Light</v>
      </c>
      <c r="P514" t="str">
        <f>_xlfn.XLOOKUP(coffee_orders_table[[#This Row],[Customer ID]],customers!$A$1:$A$1001,customers!$I$1:$I$1001,,0)</f>
        <v>No</v>
      </c>
    </row>
    <row r="515" spans="1:16" hidden="1" x14ac:dyDescent="0.25">
      <c r="A515" s="2" t="s">
        <v>3391</v>
      </c>
      <c r="B515" s="3">
        <v>44691</v>
      </c>
      <c r="C515" s="2" t="s">
        <v>3392</v>
      </c>
      <c r="D515" t="s">
        <v>6169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_xlfn.XLOOKUP(orders!C515,customers!$A$1:$A$999,customers!$G$1:$G$999,,0)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si="24"/>
        <v>79.25</v>
      </c>
      <c r="N515" t="str">
        <f t="shared" si="25"/>
        <v>Liberca</v>
      </c>
      <c r="O515" t="str">
        <f t="shared" si="26"/>
        <v>Light</v>
      </c>
      <c r="P515" t="str">
        <f>_xlfn.XLOOKUP(coffee_orders_table[[#This Row],[Customer ID]],customers!$A$1:$A$1001,customers!$I$1:$I$1001,,0)</f>
        <v>No</v>
      </c>
    </row>
    <row r="516" spans="1:16" hidden="1" x14ac:dyDescent="0.25">
      <c r="A516" s="2" t="s">
        <v>3396</v>
      </c>
      <c r="B516" s="3">
        <v>44555</v>
      </c>
      <c r="C516" s="2" t="s">
        <v>3397</v>
      </c>
      <c r="D516" t="s">
        <v>6158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_xlfn.XLOOKUP(orders!C516,customers!$A$1:$A$999,customers!$G$1:$G$999,,0)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/>
      </c>
      <c r="O516" t="str">
        <f t="shared" si="26"/>
        <v>Medium</v>
      </c>
      <c r="P516" t="str">
        <f>_xlfn.XLOOKUP(coffee_orders_table[[#This Row],[Customer ID]],customers!$A$1:$A$1001,customers!$I$1:$I$1001,,0)</f>
        <v>Yes</v>
      </c>
    </row>
    <row r="517" spans="1:16" hidden="1" x14ac:dyDescent="0.25">
      <c r="A517" s="2" t="s">
        <v>3402</v>
      </c>
      <c r="B517" s="3">
        <v>44673</v>
      </c>
      <c r="C517" s="2" t="s">
        <v>3403</v>
      </c>
      <c r="D517" t="s">
        <v>6172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_xlfn.XLOOKUP(orders!C517,customers!$A$1:$A$999,customers!$G$1:$G$999,,0)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_xlfn.XLOOKUP(coffee_orders_table[[#This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6148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_xlfn.XLOOKUP(orders!C518,customers!$A$1:$A$999,customers!$G$1:$G$999,,0)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_xlfn.XLOOKUP(coffee_orders_table[[#This Row],[Customer ID]],customers!$A$1:$A$1001,customers!$I$1:$I$1001,,0)</f>
        <v>Yes</v>
      </c>
    </row>
    <row r="519" spans="1:16" hidden="1" x14ac:dyDescent="0.25">
      <c r="A519" s="2" t="s">
        <v>3413</v>
      </c>
      <c r="B519" s="3">
        <v>44678</v>
      </c>
      <c r="C519" s="2" t="s">
        <v>3414</v>
      </c>
      <c r="D519" t="s">
        <v>6149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_xlfn.XLOOKUP(orders!C519,customers!$A$1:$A$999,customers!$G$1:$G$999,,0)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Excelsa</v>
      </c>
      <c r="O519" t="str">
        <f t="shared" si="26"/>
        <v>Dark</v>
      </c>
      <c r="P519" t="str">
        <f>_xlfn.XLOOKUP(coffee_orders_table[[#This Row],[Customer ID]],customers!$A$1:$A$1001,customers!$I$1:$I$1001,,0)</f>
        <v>No</v>
      </c>
    </row>
    <row r="520" spans="1:16" hidden="1" x14ac:dyDescent="0.25">
      <c r="A520" s="2" t="s">
        <v>3418</v>
      </c>
      <c r="B520" s="8">
        <v>44194</v>
      </c>
      <c r="C520" s="2" t="s">
        <v>3419</v>
      </c>
      <c r="D520" t="s">
        <v>6184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_xlfn.XLOOKUP(orders!C520,customers!$A$1:$A$999,customers!$G$1:$G$999,,0)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/>
      </c>
      <c r="O520" t="str">
        <f t="shared" si="26"/>
        <v>Dark</v>
      </c>
      <c r="P520" t="str">
        <f>_xlfn.XLOOKUP(coffee_orders_table[[#This Row],[Customer ID]],customers!$A$1:$A$1001,customers!$I$1:$I$1001,,0)</f>
        <v>No</v>
      </c>
    </row>
    <row r="521" spans="1:16" hidden="1" x14ac:dyDescent="0.25">
      <c r="A521" s="2" t="s">
        <v>3424</v>
      </c>
      <c r="B521" s="8">
        <v>44026</v>
      </c>
      <c r="C521" s="2" t="s">
        <v>3368</v>
      </c>
      <c r="D521" t="s">
        <v>6157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_xlfn.XLOOKUP(orders!C521,customers!$A$1:$A$999,customers!$G$1:$G$999,,0)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_xlfn.XLOOKUP(coffee_orders_table[[#This Row],[Customer ID]],customers!$A$1:$A$1001,customers!$I$1:$I$1001,,0)</f>
        <v>Yes</v>
      </c>
    </row>
    <row r="522" spans="1:16" hidden="1" x14ac:dyDescent="0.25">
      <c r="A522" s="2" t="s">
        <v>3430</v>
      </c>
      <c r="B522" s="3">
        <v>44446</v>
      </c>
      <c r="C522" s="2" t="s">
        <v>3431</v>
      </c>
      <c r="D522" t="s">
        <v>6149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_xlfn.XLOOKUP(orders!C522,customers!$A$1:$A$999,customers!$G$1:$G$999,,0)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/>
      </c>
      <c r="O522" t="str">
        <f t="shared" si="26"/>
        <v>Dark</v>
      </c>
      <c r="P522" t="str">
        <f>_xlfn.XLOOKUP(coffee_orders_table[[#This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6137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_xlfn.XLOOKUP(orders!C523,customers!$A$1:$A$999,customers!$G$1:$G$999,,0)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_xlfn.XLOOKUP(coffee_orders_table[[#This Row],[Customer ID]],customers!$A$1:$A$1001,customers!$I$1:$I$1001,,0)</f>
        <v>No</v>
      </c>
    </row>
    <row r="524" spans="1:16" hidden="1" x14ac:dyDescent="0.25">
      <c r="A524" s="2" t="s">
        <v>3441</v>
      </c>
      <c r="B524" s="3">
        <v>43625</v>
      </c>
      <c r="C524" s="2" t="s">
        <v>3442</v>
      </c>
      <c r="D524" t="s">
        <v>6145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_xlfn.XLOOKUP(orders!C524,customers!$A$1:$A$999,customers!$G$1:$G$999,,0)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_xlfn.XLOOKUP(coffee_orders_table[[#This Row],[Customer ID]],customers!$A$1:$A$1001,customers!$I$1:$I$1001,,0)</f>
        <v>No</v>
      </c>
    </row>
    <row r="525" spans="1:16" hidden="1" x14ac:dyDescent="0.25">
      <c r="A525" s="2" t="s">
        <v>3447</v>
      </c>
      <c r="B525" s="8">
        <v>44129</v>
      </c>
      <c r="C525" s="2" t="s">
        <v>3448</v>
      </c>
      <c r="D525" t="s">
        <v>6164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_xlfn.XLOOKUP(orders!C525,customers!$A$1:$A$999,customers!$G$1:$G$999,,0)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Liberca</v>
      </c>
      <c r="O525" t="str">
        <f t="shared" si="26"/>
        <v>Dark</v>
      </c>
      <c r="P525" t="str">
        <f>_xlfn.XLOOKUP(coffee_orders_table[[#This Row],[Customer ID]],customers!$A$1:$A$1001,customers!$I$1:$I$1001,,0)</f>
        <v>No</v>
      </c>
    </row>
    <row r="526" spans="1:16" hidden="1" x14ac:dyDescent="0.25">
      <c r="A526" s="2" t="s">
        <v>3453</v>
      </c>
      <c r="B526" s="3">
        <v>44255</v>
      </c>
      <c r="C526" s="2" t="s">
        <v>3454</v>
      </c>
      <c r="D526" t="s">
        <v>6163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_xlfn.XLOOKUP(orders!C526,customers!$A$1:$A$999,customers!$G$1:$G$999,,0)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/>
      </c>
      <c r="O526" t="str">
        <f t="shared" si="26"/>
        <v>Light</v>
      </c>
      <c r="P526" t="str">
        <f>_xlfn.XLOOKUP(coffee_orders_table[[#This Row],[Customer ID]],customers!$A$1:$A$1001,customers!$I$1:$I$1001,,0)</f>
        <v>No</v>
      </c>
    </row>
    <row r="527" spans="1:16" hidden="1" x14ac:dyDescent="0.25">
      <c r="A527" s="2" t="s">
        <v>3458</v>
      </c>
      <c r="B527" s="8">
        <v>44038</v>
      </c>
      <c r="C527" s="2" t="s">
        <v>3459</v>
      </c>
      <c r="D527" t="s">
        <v>6162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_xlfn.XLOOKUP(orders!C527,customers!$A$1:$A$999,customers!$G$1:$G$999,,0)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_xlfn.XLOOKUP(coffee_orders_table[[#This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6165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_xlfn.XLOOKUP(orders!C528,customers!$A$1:$A$999,customers!$G$1:$G$999,,0)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_xlfn.XLOOKUP(coffee_orders_table[[#This Row],[Customer ID]],customers!$A$1:$A$1001,customers!$I$1:$I$1001,,0)</f>
        <v>Yes</v>
      </c>
    </row>
    <row r="529" spans="1:16" hidden="1" x14ac:dyDescent="0.25">
      <c r="A529" s="2" t="s">
        <v>3469</v>
      </c>
      <c r="B529" s="3">
        <v>43517</v>
      </c>
      <c r="C529" s="2" t="s">
        <v>3470</v>
      </c>
      <c r="D529" t="s">
        <v>6138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_xlfn.XLOOKUP(orders!C529,customers!$A$1:$A$999,customers!$G$1:$G$999,,0)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_xlfn.XLOOKUP(coffee_orders_table[[#This Row],[Customer ID]],customers!$A$1:$A$1001,customers!$I$1:$I$1001,,0)</f>
        <v>No</v>
      </c>
    </row>
    <row r="530" spans="1:16" hidden="1" x14ac:dyDescent="0.25">
      <c r="A530" s="2" t="s">
        <v>3475</v>
      </c>
      <c r="B530" s="8">
        <v>43926</v>
      </c>
      <c r="C530" s="2" t="s">
        <v>3476</v>
      </c>
      <c r="D530" t="s">
        <v>6175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_xlfn.XLOOKUP(orders!C530,customers!$A$1:$A$999,customers!$G$1:$G$999,,0)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/>
      </c>
      <c r="O530" t="str">
        <f t="shared" si="26"/>
        <v>Light</v>
      </c>
      <c r="P530" t="str">
        <f>_xlfn.XLOOKUP(coffee_orders_table[[#This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6137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_xlfn.XLOOKUP(orders!C531,customers!$A$1:$A$999,customers!$G$1:$G$999,,0)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_xlfn.XLOOKUP(coffee_orders_table[[#This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6137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_xlfn.XLOOKUP(orders!C532,customers!$A$1:$A$999,customers!$G$1:$G$999,,0)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_xlfn.XLOOKUP(coffee_orders_table[[#This Row],[Customer ID]],customers!$A$1:$A$1001,customers!$I$1:$I$1001,,0)</f>
        <v>No</v>
      </c>
    </row>
    <row r="533" spans="1:16" hidden="1" x14ac:dyDescent="0.25">
      <c r="A533" s="2" t="s">
        <v>3493</v>
      </c>
      <c r="B533" s="3">
        <v>44591</v>
      </c>
      <c r="C533" s="2" t="s">
        <v>3494</v>
      </c>
      <c r="D533" t="s">
        <v>6176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_xlfn.XLOOKUP(orders!C533,customers!$A$1:$A$999,customers!$G$1:$G$999,,0)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_xlfn.XLOOKUP(coffee_orders_table[[#This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6138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_xlfn.XLOOKUP(orders!C534,customers!$A$1:$A$999,customers!$G$1:$G$999,,0)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/>
      </c>
      <c r="O534" t="str">
        <f t="shared" si="26"/>
        <v>Medium</v>
      </c>
      <c r="P534" t="str">
        <f>_xlfn.XLOOKUP(coffee_orders_table[[#This Row],[Customer ID]],customers!$A$1:$A$1001,customers!$I$1:$I$1001,,0)</f>
        <v>Yes</v>
      </c>
    </row>
    <row r="535" spans="1:16" hidden="1" x14ac:dyDescent="0.25">
      <c r="A535" s="2" t="s">
        <v>3505</v>
      </c>
      <c r="B535" s="3">
        <v>44724</v>
      </c>
      <c r="C535" s="2" t="s">
        <v>3506</v>
      </c>
      <c r="D535" t="s">
        <v>6171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_xlfn.XLOOKUP(orders!C535,customers!$A$1:$A$999,customers!$G$1:$G$999,,0)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_xlfn.XLOOKUP(coffee_orders_table[[#This Row],[Customer ID]],customers!$A$1:$A$1001,customers!$I$1:$I$1001,,0)</f>
        <v>No</v>
      </c>
    </row>
    <row r="536" spans="1:16" hidden="1" x14ac:dyDescent="0.25">
      <c r="A536" s="2" t="s">
        <v>3510</v>
      </c>
      <c r="B536" s="3">
        <v>44563</v>
      </c>
      <c r="C536" s="2" t="s">
        <v>3511</v>
      </c>
      <c r="D536" t="s">
        <v>6150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_xlfn.XLOOKUP(orders!C536,customers!$A$1:$A$999,customers!$G$1:$G$999,,0)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_xlfn.XLOOKUP(coffee_orders_table[[#This Row],[Customer ID]],customers!$A$1:$A$1001,customers!$I$1:$I$1001,,0)</f>
        <v>Yes</v>
      </c>
    </row>
    <row r="537" spans="1:16" hidden="1" x14ac:dyDescent="0.25">
      <c r="A537" s="2" t="s">
        <v>3516</v>
      </c>
      <c r="B537" s="3">
        <v>44585</v>
      </c>
      <c r="C537" s="2" t="s">
        <v>3517</v>
      </c>
      <c r="D537" t="s">
        <v>6144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_xlfn.XLOOKUP(orders!C537,customers!$A$1:$A$999,customers!$G$1:$G$999,,0)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/>
      </c>
      <c r="O537" t="str">
        <f t="shared" si="26"/>
        <v>Light</v>
      </c>
      <c r="P537" t="str">
        <f>_xlfn.XLOOKUP(coffee_orders_table[[#This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6162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_xlfn.XLOOKUP(orders!C538,customers!$A$1:$A$999,customers!$G$1:$G$999,,0)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_xlfn.XLOOKUP(coffee_orders_table[[#This Row],[Customer ID]],customers!$A$1:$A$1001,customers!$I$1:$I$1001,,0)</f>
        <v>Yes</v>
      </c>
    </row>
    <row r="539" spans="1:16" hidden="1" x14ac:dyDescent="0.25">
      <c r="A539" s="2" t="s">
        <v>3527</v>
      </c>
      <c r="B539" s="8">
        <v>44156</v>
      </c>
      <c r="C539" s="2" t="s">
        <v>3528</v>
      </c>
      <c r="D539" t="s">
        <v>6184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_xlfn.XLOOKUP(orders!C539,customers!$A$1:$A$999,customers!$G$1:$G$999,,0)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/>
      </c>
      <c r="O539" t="str">
        <f t="shared" si="26"/>
        <v>Dark</v>
      </c>
      <c r="P539" t="str">
        <f>_xlfn.XLOOKUP(coffee_orders_table[[#This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6162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_xlfn.XLOOKUP(orders!C540,customers!$A$1:$A$999,customers!$G$1:$G$999,,0)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_xlfn.XLOOKUP(coffee_orders_table[[#This Row],[Customer ID]],customers!$A$1:$A$1001,customers!$I$1:$I$1001,,0)</f>
        <v>Yes</v>
      </c>
    </row>
    <row r="541" spans="1:16" hidden="1" x14ac:dyDescent="0.25">
      <c r="A541" s="2" t="s">
        <v>3537</v>
      </c>
      <c r="B541" s="3">
        <v>44488</v>
      </c>
      <c r="C541" s="2" t="s">
        <v>3538</v>
      </c>
      <c r="D541" t="s">
        <v>6171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_xlfn.XLOOKUP(orders!C541,customers!$A$1:$A$999,customers!$G$1:$G$999,,0)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_xlfn.XLOOKUP(coffee_orders_table[[#This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6169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_xlfn.XLOOKUP(orders!C542,customers!$A$1:$A$999,customers!$G$1:$G$999,,0)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/>
      </c>
      <c r="O542" t="str">
        <f t="shared" si="26"/>
        <v>Light</v>
      </c>
      <c r="P542" t="str">
        <f>_xlfn.XLOOKUP(coffee_orders_table[[#This Row],[Customer ID]],customers!$A$1:$A$1001,customers!$I$1:$I$1001,,0)</f>
        <v>Yes</v>
      </c>
    </row>
    <row r="543" spans="1:16" hidden="1" x14ac:dyDescent="0.25">
      <c r="A543" s="2" t="s">
        <v>3548</v>
      </c>
      <c r="B543" s="3">
        <v>43750</v>
      </c>
      <c r="C543" s="2" t="s">
        <v>3549</v>
      </c>
      <c r="D543" t="s">
        <v>6167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_xlfn.XLOOKUP(orders!C543,customers!$A$1:$A$999,customers!$G$1:$G$999,,0)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_xlfn.XLOOKUP(coffee_orders_table[[#This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6174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_xlfn.XLOOKUP(orders!C544,customers!$A$1:$A$999,customers!$G$1:$G$999,,0)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_xlfn.XLOOKUP(coffee_orders_table[[#This Row],[Customer ID]],customers!$A$1:$A$1001,customers!$I$1:$I$1001,,0)</f>
        <v>No</v>
      </c>
    </row>
    <row r="545" spans="1:16" hidden="1" x14ac:dyDescent="0.25">
      <c r="A545" s="2" t="s">
        <v>3559</v>
      </c>
      <c r="B545" s="3">
        <v>44380</v>
      </c>
      <c r="C545" s="2" t="s">
        <v>3560</v>
      </c>
      <c r="D545" t="s">
        <v>6141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_xlfn.XLOOKUP(orders!C545,customers!$A$1:$A$999,customers!$G$1:$G$999,,0)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_xlfn.XLOOKUP(coffee_orders_table[[#This Row],[Customer ID]],customers!$A$1:$A$1001,customers!$I$1:$I$1001,,0)</f>
        <v>No</v>
      </c>
    </row>
    <row r="546" spans="1:16" hidden="1" x14ac:dyDescent="0.25">
      <c r="A546" s="2" t="s">
        <v>3565</v>
      </c>
      <c r="B546" s="8">
        <v>43869</v>
      </c>
      <c r="C546" s="2" t="s">
        <v>3566</v>
      </c>
      <c r="D546" t="s">
        <v>6179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_xlfn.XLOOKUP(orders!C546,customers!$A$1:$A$999,customers!$G$1:$G$999,,0)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_xlfn.XLOOKUP(coffee_orders_table[[#This Row],[Customer ID]],customers!$A$1:$A$1001,customers!$I$1:$I$1001,,0)</f>
        <v>No</v>
      </c>
    </row>
    <row r="547" spans="1:16" hidden="1" x14ac:dyDescent="0.25">
      <c r="A547" s="2" t="s">
        <v>3571</v>
      </c>
      <c r="B547" s="8">
        <v>44120</v>
      </c>
      <c r="C547" s="2" t="s">
        <v>3572</v>
      </c>
      <c r="D547" t="s">
        <v>6149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_xlfn.XLOOKUP(orders!C547,customers!$A$1:$A$999,customers!$G$1:$G$999,,0)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Excelsa</v>
      </c>
      <c r="O547" t="str">
        <f t="shared" si="26"/>
        <v>Dark</v>
      </c>
      <c r="P547" t="str">
        <f>_xlfn.XLOOKUP(coffee_orders_table[[#This Row],[Customer ID]],customers!$A$1:$A$1001,customers!$I$1:$I$1001,,0)</f>
        <v>No</v>
      </c>
    </row>
    <row r="548" spans="1:16" hidden="1" x14ac:dyDescent="0.25">
      <c r="A548" s="2" t="s">
        <v>3577</v>
      </c>
      <c r="B548" s="8">
        <v>44127</v>
      </c>
      <c r="C548" s="2" t="s">
        <v>3578</v>
      </c>
      <c r="D548" t="s">
        <v>6184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_xlfn.XLOOKUP(orders!C548,customers!$A$1:$A$999,customers!$G$1:$G$999,,0)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/>
      </c>
      <c r="O548" t="str">
        <f t="shared" si="26"/>
        <v>Dark</v>
      </c>
      <c r="P548" t="str">
        <f>_xlfn.XLOOKUP(coffee_orders_table[[#This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6177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_xlfn.XLOOKUP(orders!C549,customers!$A$1:$A$999,customers!$G$1:$G$999,,0)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_xlfn.XLOOKUP(coffee_orders_table[[#This Row],[Customer ID]],customers!$A$1:$A$1001,customers!$I$1:$I$1001,,0)</f>
        <v>Yes</v>
      </c>
    </row>
    <row r="550" spans="1:16" hidden="1" x14ac:dyDescent="0.25">
      <c r="A550" s="2" t="s">
        <v>3587</v>
      </c>
      <c r="B550" s="3">
        <v>44384</v>
      </c>
      <c r="C550" s="2" t="s">
        <v>3588</v>
      </c>
      <c r="D550" t="s">
        <v>6183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_xlfn.XLOOKUP(orders!C550,customers!$A$1:$A$999,customers!$G$1:$G$999,,0)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_xlfn.XLOOKUP(coffee_orders_table[[#This Row],[Customer ID]],customers!$A$1:$A$1001,customers!$I$1:$I$1001,,0)</f>
        <v>Yes</v>
      </c>
    </row>
    <row r="551" spans="1:16" hidden="1" x14ac:dyDescent="0.25">
      <c r="A551" s="2" t="s">
        <v>3593</v>
      </c>
      <c r="B551" s="3">
        <v>44232</v>
      </c>
      <c r="C551" s="2" t="s">
        <v>3594</v>
      </c>
      <c r="D551" t="s">
        <v>6183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_xlfn.XLOOKUP(orders!C551,customers!$A$1:$A$999,customers!$G$1:$G$999,,0)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Liberca</v>
      </c>
      <c r="O551" t="str">
        <f t="shared" si="26"/>
        <v>Light</v>
      </c>
      <c r="P551" t="str">
        <f>_xlfn.XLOOKUP(coffee_orders_table[[#This Row],[Customer ID]],customers!$A$1:$A$1001,customers!$I$1:$I$1001,,0)</f>
        <v>Yes</v>
      </c>
    </row>
    <row r="552" spans="1:16" hidden="1" x14ac:dyDescent="0.25">
      <c r="A552" s="2" t="s">
        <v>3599</v>
      </c>
      <c r="B552" s="8">
        <v>44176</v>
      </c>
      <c r="C552" s="2" t="s">
        <v>3600</v>
      </c>
      <c r="D552" t="s">
        <v>6149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_xlfn.XLOOKUP(orders!C552,customers!$A$1:$A$999,customers!$G$1:$G$999,,0)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Excelsa</v>
      </c>
      <c r="O552" t="str">
        <f t="shared" si="26"/>
        <v>Dark</v>
      </c>
      <c r="P552" t="str">
        <f>_xlfn.XLOOKUP(coffee_orders_table[[#This Row],[Customer ID]],customers!$A$1:$A$1001,customers!$I$1:$I$1001,,0)</f>
        <v>Yes</v>
      </c>
    </row>
    <row r="553" spans="1:16" hidden="1" x14ac:dyDescent="0.25">
      <c r="A553" s="2" t="s">
        <v>3605</v>
      </c>
      <c r="B553" s="3">
        <v>44694</v>
      </c>
      <c r="C553" s="2" t="s">
        <v>3606</v>
      </c>
      <c r="D553" t="s">
        <v>6152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_xlfn.XLOOKUP(orders!C553,customers!$A$1:$A$999,customers!$G$1:$G$999,,0)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_xlfn.XLOOKUP(coffee_orders_table[[#This Row],[Customer ID]],customers!$A$1:$A$1001,customers!$I$1:$I$1001,,0)</f>
        <v>No</v>
      </c>
    </row>
    <row r="554" spans="1:16" hidden="1" x14ac:dyDescent="0.25">
      <c r="A554" s="2" t="s">
        <v>3611</v>
      </c>
      <c r="B554" s="3">
        <v>43761</v>
      </c>
      <c r="C554" s="2" t="s">
        <v>3612</v>
      </c>
      <c r="D554" t="s">
        <v>6183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_xlfn.XLOOKUP(orders!C554,customers!$A$1:$A$999,customers!$G$1:$G$999,,0)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_xlfn.XLOOKUP(coffee_orders_table[[#This Row],[Customer ID]],customers!$A$1:$A$1001,customers!$I$1:$I$1001,,0)</f>
        <v>Yes</v>
      </c>
    </row>
    <row r="555" spans="1:16" hidden="1" x14ac:dyDescent="0.25">
      <c r="A555" s="2" t="s">
        <v>3617</v>
      </c>
      <c r="B555" s="8">
        <v>44085</v>
      </c>
      <c r="C555" s="2" t="s">
        <v>3618</v>
      </c>
      <c r="D555" t="s">
        <v>6140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_xlfn.XLOOKUP(orders!C555,customers!$A$1:$A$999,customers!$G$1:$G$999,,0)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/>
      </c>
      <c r="O555" t="str">
        <f t="shared" si="26"/>
        <v>Medium</v>
      </c>
      <c r="P555" t="str">
        <f>_xlfn.XLOOKUP(coffee_orders_table[[#This Row],[Customer ID]],customers!$A$1:$A$1001,customers!$I$1:$I$1001,,0)</f>
        <v>No</v>
      </c>
    </row>
    <row r="556" spans="1:16" hidden="1" x14ac:dyDescent="0.25">
      <c r="A556" s="2" t="s">
        <v>3622</v>
      </c>
      <c r="B556" s="3">
        <v>43737</v>
      </c>
      <c r="C556" s="2" t="s">
        <v>3623</v>
      </c>
      <c r="D556" t="s">
        <v>6141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_xlfn.XLOOKUP(orders!C556,customers!$A$1:$A$999,customers!$G$1:$G$999,,0)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_xlfn.XLOOKUP(coffee_orders_table[[#This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6140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_xlfn.XLOOKUP(orders!C557,customers!$A$1:$A$999,customers!$G$1:$G$999,,0)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Liberca</v>
      </c>
      <c r="O557" t="str">
        <f t="shared" si="26"/>
        <v>Medium</v>
      </c>
      <c r="P557" t="str">
        <f>_xlfn.XLOOKUP(coffee_orders_table[[#This Row],[Customer ID]],customers!$A$1:$A$1001,customers!$I$1:$I$1001,,0)</f>
        <v>No</v>
      </c>
    </row>
    <row r="558" spans="1:16" hidden="1" x14ac:dyDescent="0.25">
      <c r="A558" s="2" t="s">
        <v>3633</v>
      </c>
      <c r="B558" s="3">
        <v>44523</v>
      </c>
      <c r="C558" s="2" t="s">
        <v>3634</v>
      </c>
      <c r="D558" t="s">
        <v>6158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_xlfn.XLOOKUP(orders!C558,customers!$A$1:$A$999,customers!$G$1:$G$999,,0)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Excelsa</v>
      </c>
      <c r="O558" t="str">
        <f t="shared" si="26"/>
        <v>Medium</v>
      </c>
      <c r="P558" t="str">
        <f>_xlfn.XLOOKUP(coffee_orders_table[[#This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6170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_xlfn.XLOOKUP(orders!C559,customers!$A$1:$A$999,customers!$G$1:$G$999,,0)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Liberca</v>
      </c>
      <c r="O559" t="str">
        <f t="shared" si="26"/>
        <v>Light</v>
      </c>
      <c r="P559" t="str">
        <f>_xlfn.XLOOKUP(coffee_orders_table[[#This Row],[Customer ID]],customers!$A$1:$A$1001,customers!$I$1:$I$1001,,0)</f>
        <v>Yes</v>
      </c>
    </row>
    <row r="560" spans="1:16" hidden="1" x14ac:dyDescent="0.25">
      <c r="A560" s="2" t="s">
        <v>3643</v>
      </c>
      <c r="B560" s="3">
        <v>44225</v>
      </c>
      <c r="C560" s="2" t="s">
        <v>3644</v>
      </c>
      <c r="D560" t="s">
        <v>6149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_xlfn.XLOOKUP(orders!C560,customers!$A$1:$A$999,customers!$G$1:$G$999,,0)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/>
      </c>
      <c r="O560" t="str">
        <f t="shared" si="26"/>
        <v>Dark</v>
      </c>
      <c r="P560" t="str">
        <f>_xlfn.XLOOKUP(coffee_orders_table[[#This Row],[Customer ID]],customers!$A$1:$A$1001,customers!$I$1:$I$1001,,0)</f>
        <v>Yes</v>
      </c>
    </row>
    <row r="561" spans="1:16" hidden="1" x14ac:dyDescent="0.25">
      <c r="A561" s="2" t="s">
        <v>3648</v>
      </c>
      <c r="B561" s="3">
        <v>44667</v>
      </c>
      <c r="C561" s="2" t="s">
        <v>3649</v>
      </c>
      <c r="D561" t="s">
        <v>6139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_xlfn.XLOOKUP(orders!C561,customers!$A$1:$A$999,customers!$G$1:$G$999,,0)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Excelsa</v>
      </c>
      <c r="O561" t="str">
        <f t="shared" si="26"/>
        <v>Light</v>
      </c>
      <c r="P561" t="str">
        <f>_xlfn.XLOOKUP(coffee_orders_table[[#This Row],[Customer ID]],customers!$A$1:$A$1001,customers!$I$1:$I$1001,,0)</f>
        <v>Yes</v>
      </c>
    </row>
    <row r="562" spans="1:16" hidden="1" x14ac:dyDescent="0.25">
      <c r="A562" s="2" t="s">
        <v>3654</v>
      </c>
      <c r="B562" s="3">
        <v>44401</v>
      </c>
      <c r="C562" s="2" t="s">
        <v>3655</v>
      </c>
      <c r="D562" t="s">
        <v>6165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_xlfn.XLOOKUP(orders!C562,customers!$A$1:$A$999,customers!$G$1:$G$999,,0)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/>
      </c>
      <c r="O562" t="str">
        <f t="shared" si="26"/>
        <v>Medium</v>
      </c>
      <c r="P562" t="str">
        <f>_xlfn.XLOOKUP(coffee_orders_table[[#This Row],[Customer ID]],customers!$A$1:$A$1001,customers!$I$1:$I$1001,,0)</f>
        <v>Yes</v>
      </c>
    </row>
    <row r="563" spans="1:16" hidden="1" x14ac:dyDescent="0.25">
      <c r="A563" s="2" t="s">
        <v>3659</v>
      </c>
      <c r="B563" s="3">
        <v>43688</v>
      </c>
      <c r="C563" s="2" t="s">
        <v>3660</v>
      </c>
      <c r="D563" t="s">
        <v>6153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_xlfn.XLOOKUP(orders!C563,customers!$A$1:$A$999,customers!$G$1:$G$999,,0)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_xlfn.XLOOKUP(coffee_orders_table[[#This Row],[Customer ID]],customers!$A$1:$A$1001,customers!$I$1:$I$1001,,0)</f>
        <v>Yes</v>
      </c>
    </row>
    <row r="564" spans="1:16" hidden="1" x14ac:dyDescent="0.25">
      <c r="A564" s="2" t="s">
        <v>3665</v>
      </c>
      <c r="B564" s="3">
        <v>43669</v>
      </c>
      <c r="C564" s="2" t="s">
        <v>3666</v>
      </c>
      <c r="D564" t="s">
        <v>6144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_xlfn.XLOOKUP(orders!C564,customers!$A$1:$A$999,customers!$G$1:$G$999,,0)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Excelsa</v>
      </c>
      <c r="O564" t="str">
        <f t="shared" si="26"/>
        <v>Light</v>
      </c>
      <c r="P564" t="str">
        <f>_xlfn.XLOOKUP(coffee_orders_table[[#This Row],[Customer ID]],customers!$A$1:$A$1001,customers!$I$1:$I$1001,,0)</f>
        <v>No</v>
      </c>
    </row>
    <row r="565" spans="1:16" x14ac:dyDescent="0.25">
      <c r="A565" s="2" t="s">
        <v>3671</v>
      </c>
      <c r="B565" s="8">
        <v>43991</v>
      </c>
      <c r="C565" s="2" t="s">
        <v>3752</v>
      </c>
      <c r="D565" t="s">
        <v>6140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_xlfn.XLOOKUP(orders!C565,customers!$A$1:$A$999,customers!$G$1:$G$999,,0)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/>
      </c>
      <c r="O565" t="str">
        <f t="shared" si="26"/>
        <v>Medium</v>
      </c>
      <c r="P565" t="str">
        <f>_xlfn.XLOOKUP(coffee_orders_table[[#This Row],[Customer ID]],customers!$A$1:$A$1001,customers!$I$1:$I$1001,,0)</f>
        <v>No</v>
      </c>
    </row>
    <row r="566" spans="1:16" hidden="1" x14ac:dyDescent="0.25">
      <c r="A566" s="2" t="s">
        <v>3677</v>
      </c>
      <c r="B566" s="8">
        <v>43883</v>
      </c>
      <c r="C566" s="2" t="s">
        <v>3678</v>
      </c>
      <c r="D566" t="s">
        <v>6172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_xlfn.XLOOKUP(orders!C566,customers!$A$1:$A$999,customers!$G$1:$G$999,,0)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_xlfn.XLOOKUP(coffee_orders_table[[#This Row],[Customer ID]],customers!$A$1:$A$1001,customers!$I$1:$I$1001,,0)</f>
        <v>No</v>
      </c>
    </row>
    <row r="567" spans="1:16" hidden="1" x14ac:dyDescent="0.25">
      <c r="A567" s="2" t="s">
        <v>3683</v>
      </c>
      <c r="B567" s="8">
        <v>44031</v>
      </c>
      <c r="C567" s="2" t="s">
        <v>3684</v>
      </c>
      <c r="D567" t="s">
        <v>6148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_xlfn.XLOOKUP(orders!C567,customers!$A$1:$A$999,customers!$G$1:$G$999,,0)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_xlfn.XLOOKUP(coffee_orders_table[[#This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6151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_xlfn.XLOOKUP(orders!C568,customers!$A$1:$A$999,customers!$G$1:$G$999,,0)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_xlfn.XLOOKUP(coffee_orders_table[[#This Row],[Customer ID]],customers!$A$1:$A$1001,customers!$I$1:$I$1001,,0)</f>
        <v>Yes</v>
      </c>
    </row>
    <row r="569" spans="1:16" hidden="1" x14ac:dyDescent="0.25">
      <c r="A569" s="2" t="s">
        <v>3695</v>
      </c>
      <c r="B569" s="3">
        <v>44318</v>
      </c>
      <c r="C569" s="2" t="s">
        <v>3696</v>
      </c>
      <c r="D569" t="s">
        <v>6141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_xlfn.XLOOKUP(orders!C569,customers!$A$1:$A$999,customers!$G$1:$G$999,,0)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_xlfn.XLOOKUP(coffee_orders_table[[#This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6144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_xlfn.XLOOKUP(orders!C570,customers!$A$1:$A$999,customers!$G$1:$G$999,,0)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/>
      </c>
      <c r="O570" t="str">
        <f t="shared" si="26"/>
        <v>Light</v>
      </c>
      <c r="P570" t="str">
        <f>_xlfn.XLOOKUP(coffee_orders_table[[#This Row],[Customer ID]],customers!$A$1:$A$1001,customers!$I$1:$I$1001,,0)</f>
        <v>Yes</v>
      </c>
    </row>
    <row r="571" spans="1:16" hidden="1" x14ac:dyDescent="0.25">
      <c r="A571" s="2" t="s">
        <v>3706</v>
      </c>
      <c r="B571" s="8">
        <v>43879</v>
      </c>
      <c r="C571" s="2" t="s">
        <v>3752</v>
      </c>
      <c r="D571" t="s">
        <v>6167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_xlfn.XLOOKUP(orders!C571,customers!$A$1:$A$999,customers!$G$1:$G$999,,0)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_xlfn.XLOOKUP(coffee_orders_table[[#This Row],[Customer ID]],customers!$A$1:$A$1001,customers!$I$1:$I$1001,,0)</f>
        <v>No</v>
      </c>
    </row>
    <row r="572" spans="1:16" x14ac:dyDescent="0.25">
      <c r="A572" s="2" t="s">
        <v>3712</v>
      </c>
      <c r="B572" s="8">
        <v>43928</v>
      </c>
      <c r="C572" s="2" t="s">
        <v>3713</v>
      </c>
      <c r="D572" t="s">
        <v>6156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_xlfn.XLOOKUP(orders!C572,customers!$A$1:$A$999,customers!$G$1:$G$999,,0)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Excelsa</v>
      </c>
      <c r="O572" t="str">
        <f t="shared" si="26"/>
        <v>Medium</v>
      </c>
      <c r="P572" t="str">
        <f>_xlfn.XLOOKUP(coffee_orders_table[[#This Row],[Customer ID]],customers!$A$1:$A$1001,customers!$I$1:$I$1001,,0)</f>
        <v>No</v>
      </c>
    </row>
    <row r="573" spans="1:16" hidden="1" x14ac:dyDescent="0.25">
      <c r="A573" s="2" t="s">
        <v>3718</v>
      </c>
      <c r="B573" s="3">
        <v>44592</v>
      </c>
      <c r="C573" s="2" t="s">
        <v>3719</v>
      </c>
      <c r="D573" t="s">
        <v>6175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_xlfn.XLOOKUP(orders!C573,customers!$A$1:$A$999,customers!$G$1:$G$999,,0)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/>
      </c>
      <c r="O573" t="str">
        <f t="shared" si="26"/>
        <v>Light</v>
      </c>
      <c r="P573" t="str">
        <f>_xlfn.XLOOKUP(coffee_orders_table[[#This Row],[Customer ID]],customers!$A$1:$A$1001,customers!$I$1:$I$1001,,0)</f>
        <v>No</v>
      </c>
    </row>
    <row r="574" spans="1:16" hidden="1" x14ac:dyDescent="0.25">
      <c r="A574" s="2" t="s">
        <v>3724</v>
      </c>
      <c r="B574" s="3">
        <v>43515</v>
      </c>
      <c r="C574" s="2" t="s">
        <v>3725</v>
      </c>
      <c r="D574" t="s">
        <v>6153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_xlfn.XLOOKUP(orders!C574,customers!$A$1:$A$999,customers!$G$1:$G$999,,0)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_xlfn.XLOOKUP(coffee_orders_table[[#This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6154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_xlfn.XLOOKUP(orders!C575,customers!$A$1:$A$999,customers!$G$1:$G$999,,0)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_xlfn.XLOOKUP(coffee_orders_table[[#This Row],[Customer ID]],customers!$A$1:$A$1001,customers!$I$1:$I$1001,,0)</f>
        <v>No</v>
      </c>
    </row>
    <row r="576" spans="1:16" hidden="1" x14ac:dyDescent="0.25">
      <c r="A576" s="2" t="s">
        <v>3734</v>
      </c>
      <c r="B576" s="3">
        <v>44697</v>
      </c>
      <c r="C576" s="2" t="s">
        <v>3735</v>
      </c>
      <c r="D576" t="s">
        <v>6177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_xlfn.XLOOKUP(orders!C576,customers!$A$1:$A$999,customers!$G$1:$G$999,,0)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_xlfn.XLOOKUP(coffee_orders_table[[#This Row],[Customer ID]],customers!$A$1:$A$1001,customers!$I$1:$I$1001,,0)</f>
        <v>Yes</v>
      </c>
    </row>
    <row r="577" spans="1:16" hidden="1" x14ac:dyDescent="0.25">
      <c r="A577" s="2" t="s">
        <v>3739</v>
      </c>
      <c r="B577" s="3">
        <v>44239</v>
      </c>
      <c r="C577" s="2" t="s">
        <v>3740</v>
      </c>
      <c r="D577" t="s">
        <v>6180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_xlfn.XLOOKUP(orders!C577,customers!$A$1:$A$999,customers!$G$1:$G$999,,0)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/>
      </c>
      <c r="O577" t="str">
        <f t="shared" si="26"/>
        <v>Medium</v>
      </c>
      <c r="P577" t="str">
        <f>_xlfn.XLOOKUP(coffee_orders_table[[#This Row],[Customer ID]],customers!$A$1:$A$1001,customers!$I$1:$I$1001,,0)</f>
        <v>No</v>
      </c>
    </row>
    <row r="578" spans="1:16" hidden="1" x14ac:dyDescent="0.25">
      <c r="A578" s="2" t="s">
        <v>3745</v>
      </c>
      <c r="B578" s="3">
        <v>44290</v>
      </c>
      <c r="C578" s="2" t="s">
        <v>3746</v>
      </c>
      <c r="D578" t="s">
        <v>6153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_xlfn.XLOOKUP(orders!C578,customers!$A$1:$A$999,customers!$G$1:$G$999,,0)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ref="M578:M641" si="27">L578*E578</f>
        <v>17.91</v>
      </c>
      <c r="N578" t="str">
        <f t="shared" ref="N578:N641" si="28">IF(I578="rob","Robusta",IF(I579="Exc","Excelsa",IF(I578="Ara","Arabica",IF(I579="Lib","Liberca",""))))</f>
        <v>Arabica</v>
      </c>
      <c r="O578" t="str">
        <f t="shared" ref="O578:O641" si="29">IF(J578="L","Light",IF(J578="M","Medium",IF(J578="D","Dark","")))</f>
        <v>Dark</v>
      </c>
      <c r="P578" t="str">
        <f>_xlfn.XLOOKUP(coffee_orders_table[[#This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6161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_xlfn.XLOOKUP(orders!C579,customers!$A$1:$A$999,customers!$G$1:$G$999,,0)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si="27"/>
        <v>58.2</v>
      </c>
      <c r="N579" t="str">
        <f t="shared" si="28"/>
        <v>Excelsa</v>
      </c>
      <c r="O579" t="str">
        <f t="shared" si="29"/>
        <v>Medium</v>
      </c>
      <c r="P579" t="str">
        <f>_xlfn.XLOOKUP(coffee_orders_table[[#This Row],[Customer ID]],customers!$A$1:$A$1001,customers!$I$1:$I$1001,,0)</f>
        <v>No</v>
      </c>
    </row>
    <row r="580" spans="1:16" hidden="1" x14ac:dyDescent="0.25">
      <c r="A580" s="2" t="s">
        <v>3756</v>
      </c>
      <c r="B580" s="3">
        <v>44720</v>
      </c>
      <c r="C580" s="2" t="s">
        <v>3757</v>
      </c>
      <c r="D580" t="s">
        <v>6183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_xlfn.XLOOKUP(orders!C580,customers!$A$1:$A$999,customers!$G$1:$G$999,,0)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/>
      </c>
      <c r="O580" t="str">
        <f t="shared" si="29"/>
        <v>Light</v>
      </c>
      <c r="P580" t="str">
        <f>_xlfn.XLOOKUP(coffee_orders_table[[#This Row],[Customer ID]],customers!$A$1:$A$1001,customers!$I$1:$I$1001,,0)</f>
        <v>No</v>
      </c>
    </row>
    <row r="581" spans="1:16" hidden="1" x14ac:dyDescent="0.25">
      <c r="A581" s="2" t="s">
        <v>3756</v>
      </c>
      <c r="B581" s="3">
        <v>44720</v>
      </c>
      <c r="C581" s="2" t="s">
        <v>3757</v>
      </c>
      <c r="D581" t="s">
        <v>6156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_xlfn.XLOOKUP(orders!C581,customers!$A$1:$A$999,customers!$G$1:$G$999,,0)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Excelsa</v>
      </c>
      <c r="O581" t="str">
        <f t="shared" si="29"/>
        <v>Medium</v>
      </c>
      <c r="P581" t="str">
        <f>_xlfn.XLOOKUP(coffee_orders_table[[#This Row],[Customer ID]],customers!$A$1:$A$1001,customers!$I$1:$I$1001,,0)</f>
        <v>No</v>
      </c>
    </row>
    <row r="582" spans="1:16" hidden="1" x14ac:dyDescent="0.25">
      <c r="A582" s="2" t="s">
        <v>3767</v>
      </c>
      <c r="B582" s="8">
        <v>43965</v>
      </c>
      <c r="C582" s="2" t="s">
        <v>3768</v>
      </c>
      <c r="D582" t="s">
        <v>6170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_xlfn.XLOOKUP(orders!C582,customers!$A$1:$A$999,customers!$G$1:$G$999,,0)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_xlfn.XLOOKUP(coffee_orders_table[[#This Row],[Customer ID]],customers!$A$1:$A$1001,customers!$I$1:$I$1001,,0)</f>
        <v>Yes</v>
      </c>
    </row>
    <row r="583" spans="1:16" hidden="1" x14ac:dyDescent="0.25">
      <c r="A583" s="2" t="s">
        <v>3773</v>
      </c>
      <c r="B583" s="8">
        <v>44190</v>
      </c>
      <c r="C583" s="2" t="s">
        <v>3774</v>
      </c>
      <c r="D583" t="s">
        <v>6175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_xlfn.XLOOKUP(orders!C583,customers!$A$1:$A$999,customers!$G$1:$G$999,,0)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_xlfn.XLOOKUP(coffee_orders_table[[#This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6182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_xlfn.XLOOKUP(orders!C584,customers!$A$1:$A$999,customers!$G$1:$G$999,,0)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/>
      </c>
      <c r="O584" t="str">
        <f t="shared" si="29"/>
        <v>Dark</v>
      </c>
      <c r="P584" t="str">
        <f>_xlfn.XLOOKUP(coffee_orders_table[[#This Row],[Customer ID]],customers!$A$1:$A$1001,customers!$I$1:$I$1001,,0)</f>
        <v>No</v>
      </c>
    </row>
    <row r="585" spans="1:16" hidden="1" x14ac:dyDescent="0.25">
      <c r="A585" s="2" t="s">
        <v>3784</v>
      </c>
      <c r="B585" s="3">
        <v>43538</v>
      </c>
      <c r="C585" s="2" t="s">
        <v>3785</v>
      </c>
      <c r="D585" t="s">
        <v>6177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_xlfn.XLOOKUP(orders!C585,customers!$A$1:$A$999,customers!$G$1:$G$999,,0)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_xlfn.XLOOKUP(coffee_orders_table[[#This Row],[Customer ID]],customers!$A$1:$A$1001,customers!$I$1:$I$1001,,0)</f>
        <v>Yes</v>
      </c>
    </row>
    <row r="586" spans="1:16" hidden="1" x14ac:dyDescent="0.25">
      <c r="A586" s="2" t="s">
        <v>3790</v>
      </c>
      <c r="B586" s="3">
        <v>44262</v>
      </c>
      <c r="C586" s="2" t="s">
        <v>3791</v>
      </c>
      <c r="D586" t="s">
        <v>6177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_xlfn.XLOOKUP(orders!C586,customers!$A$1:$A$999,customers!$G$1:$G$999,,0)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_xlfn.XLOOKUP(coffee_orders_table[[#This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6138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_xlfn.XLOOKUP(orders!C587,customers!$A$1:$A$999,customers!$G$1:$G$999,,0)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/>
      </c>
      <c r="O587" t="str">
        <f t="shared" si="29"/>
        <v>Medium</v>
      </c>
      <c r="P587" t="str">
        <f>_xlfn.XLOOKUP(coffee_orders_table[[#This Row],[Customer ID]],customers!$A$1:$A$1001,customers!$I$1:$I$1001,,0)</f>
        <v>Yes</v>
      </c>
    </row>
    <row r="588" spans="1:16" hidden="1" x14ac:dyDescent="0.25">
      <c r="A588" s="2" t="s">
        <v>3802</v>
      </c>
      <c r="B588" s="8">
        <v>43867</v>
      </c>
      <c r="C588" s="2" t="s">
        <v>3803</v>
      </c>
      <c r="D588" t="s">
        <v>6141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_xlfn.XLOOKUP(orders!C588,customers!$A$1:$A$999,customers!$G$1:$G$999,,0)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_xlfn.XLOOKUP(coffee_orders_table[[#This Row],[Customer ID]],customers!$A$1:$A$1001,customers!$I$1:$I$1001,,0)</f>
        <v>No</v>
      </c>
    </row>
    <row r="589" spans="1:16" hidden="1" x14ac:dyDescent="0.25">
      <c r="A589" s="2" t="s">
        <v>3807</v>
      </c>
      <c r="B589" s="3">
        <v>44267</v>
      </c>
      <c r="C589" s="2" t="s">
        <v>3808</v>
      </c>
      <c r="D589" t="s">
        <v>6168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_xlfn.XLOOKUP(orders!C589,customers!$A$1:$A$999,customers!$G$1:$G$999,,0)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/>
      </c>
      <c r="O589" t="str">
        <f t="shared" si="29"/>
        <v>Dark</v>
      </c>
      <c r="P589" t="str">
        <f>_xlfn.XLOOKUP(coffee_orders_table[[#This Row],[Customer ID]],customers!$A$1:$A$1001,customers!$I$1:$I$1001,,0)</f>
        <v>Yes</v>
      </c>
    </row>
    <row r="590" spans="1:16" hidden="1" x14ac:dyDescent="0.25">
      <c r="A590" s="2" t="s">
        <v>3812</v>
      </c>
      <c r="B590" s="8">
        <v>44046</v>
      </c>
      <c r="C590" s="2" t="s">
        <v>3813</v>
      </c>
      <c r="D590" t="s">
        <v>6145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_xlfn.XLOOKUP(orders!C590,customers!$A$1:$A$999,customers!$G$1:$G$999,,0)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_xlfn.XLOOKUP(coffee_orders_table[[#This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6147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_xlfn.XLOOKUP(orders!C591,customers!$A$1:$A$999,customers!$G$1:$G$999,,0)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_xlfn.XLOOKUP(coffee_orders_table[[#This Row],[Customer ID]],customers!$A$1:$A$1001,customers!$I$1:$I$1001,,0)</f>
        <v>No</v>
      </c>
    </row>
    <row r="592" spans="1:16" hidden="1" x14ac:dyDescent="0.25">
      <c r="A592" s="2" t="s">
        <v>3823</v>
      </c>
      <c r="B592" s="8">
        <v>43950</v>
      </c>
      <c r="C592" s="2" t="s">
        <v>3824</v>
      </c>
      <c r="D592" t="s">
        <v>6165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_xlfn.XLOOKUP(orders!C592,customers!$A$1:$A$999,customers!$G$1:$G$999,,0)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/>
      </c>
      <c r="O592" t="str">
        <f t="shared" si="29"/>
        <v>Medium</v>
      </c>
      <c r="P592" t="str">
        <f>_xlfn.XLOOKUP(coffee_orders_table[[#This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6162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_xlfn.XLOOKUP(orders!C593,customers!$A$1:$A$999,customers!$G$1:$G$999,,0)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_xlfn.XLOOKUP(coffee_orders_table[[#This Row],[Customer ID]],customers!$A$1:$A$1001,customers!$I$1:$I$1001,,0)</f>
        <v>Yes</v>
      </c>
    </row>
    <row r="594" spans="1:16" hidden="1" x14ac:dyDescent="0.25">
      <c r="A594" s="2" t="s">
        <v>3834</v>
      </c>
      <c r="B594" s="3">
        <v>44437</v>
      </c>
      <c r="C594" s="2" t="s">
        <v>3835</v>
      </c>
      <c r="D594" t="s">
        <v>6174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_xlfn.XLOOKUP(orders!C594,customers!$A$1:$A$999,customers!$G$1:$G$999,,0)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Excelsa</v>
      </c>
      <c r="O594" t="str">
        <f t="shared" si="29"/>
        <v>Medium</v>
      </c>
      <c r="P594" t="str">
        <f>_xlfn.XLOOKUP(coffee_orders_table[[#This Row],[Customer ID]],customers!$A$1:$A$1001,customers!$I$1:$I$1001,,0)</f>
        <v>No</v>
      </c>
    </row>
    <row r="595" spans="1:16" hidden="1" x14ac:dyDescent="0.25">
      <c r="A595" s="2" t="s">
        <v>3839</v>
      </c>
      <c r="B595" s="8">
        <v>43903</v>
      </c>
      <c r="C595" s="2" t="s">
        <v>3840</v>
      </c>
      <c r="D595" t="s">
        <v>6184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_xlfn.XLOOKUP(orders!C595,customers!$A$1:$A$999,customers!$G$1:$G$999,,0)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/>
      </c>
      <c r="O595" t="str">
        <f t="shared" si="29"/>
        <v>Dark</v>
      </c>
      <c r="P595" t="str">
        <f>_xlfn.XLOOKUP(coffee_orders_table[[#This Row],[Customer ID]],customers!$A$1:$A$1001,customers!$I$1:$I$1001,,0)</f>
        <v>Yes</v>
      </c>
    </row>
    <row r="596" spans="1:16" hidden="1" x14ac:dyDescent="0.25">
      <c r="A596" s="2" t="s">
        <v>3844</v>
      </c>
      <c r="B596" s="3">
        <v>43512</v>
      </c>
      <c r="C596" s="2" t="s">
        <v>3845</v>
      </c>
      <c r="D596" t="s">
        <v>6181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_xlfn.XLOOKUP(orders!C596,customers!$A$1:$A$999,customers!$G$1:$G$999,,0)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Excelsa</v>
      </c>
      <c r="O596" t="str">
        <f t="shared" si="29"/>
        <v>Light</v>
      </c>
      <c r="P596" t="str">
        <f>_xlfn.XLOOKUP(coffee_orders_table[[#This Row],[Customer ID]],customers!$A$1:$A$1001,customers!$I$1:$I$1001,,0)</f>
        <v>No</v>
      </c>
    </row>
    <row r="597" spans="1:16" hidden="1" x14ac:dyDescent="0.25">
      <c r="A597" s="2" t="s">
        <v>3850</v>
      </c>
      <c r="B597" s="3">
        <v>44527</v>
      </c>
      <c r="C597" s="2" t="s">
        <v>3851</v>
      </c>
      <c r="D597" t="s">
        <v>6170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_xlfn.XLOOKUP(orders!C597,customers!$A$1:$A$999,customers!$G$1:$G$999,,0)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/>
      </c>
      <c r="O597" t="str">
        <f t="shared" si="29"/>
        <v>Light</v>
      </c>
      <c r="P597" t="str">
        <f>_xlfn.XLOOKUP(coffee_orders_table[[#This Row],[Customer ID]],customers!$A$1:$A$1001,customers!$I$1:$I$1001,,0)</f>
        <v>No</v>
      </c>
    </row>
    <row r="598" spans="1:16" hidden="1" x14ac:dyDescent="0.25">
      <c r="A598" s="2" t="s">
        <v>3854</v>
      </c>
      <c r="B598" s="3">
        <v>44523</v>
      </c>
      <c r="C598" s="2" t="s">
        <v>3855</v>
      </c>
      <c r="D598" t="s">
        <v>6156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_xlfn.XLOOKUP(orders!C598,customers!$A$1:$A$999,customers!$G$1:$G$999,,0)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_xlfn.XLOOKUP(coffee_orders_table[[#This Row],[Customer ID]],customers!$A$1:$A$1001,customers!$I$1:$I$1001,,0)</f>
        <v>No</v>
      </c>
    </row>
    <row r="599" spans="1:16" hidden="1" x14ac:dyDescent="0.25">
      <c r="A599" s="2" t="s">
        <v>3860</v>
      </c>
      <c r="B599" s="3">
        <v>44532</v>
      </c>
      <c r="C599" s="2" t="s">
        <v>3861</v>
      </c>
      <c r="D599" t="s">
        <v>6163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_xlfn.XLOOKUP(orders!C599,customers!$A$1:$A$999,customers!$G$1:$G$999,,0)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/>
      </c>
      <c r="O599" t="str">
        <f t="shared" si="29"/>
        <v>Light</v>
      </c>
      <c r="P599" t="str">
        <f>_xlfn.XLOOKUP(coffee_orders_table[[#This Row],[Customer ID]],customers!$A$1:$A$1001,customers!$I$1:$I$1001,,0)</f>
        <v>Yes</v>
      </c>
    </row>
    <row r="600" spans="1:16" hidden="1" x14ac:dyDescent="0.25">
      <c r="A600" s="2" t="s">
        <v>3866</v>
      </c>
      <c r="B600" s="3">
        <v>43471</v>
      </c>
      <c r="C600" s="2" t="s">
        <v>3867</v>
      </c>
      <c r="D600" t="s">
        <v>6173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_xlfn.XLOOKUP(orders!C600,customers!$A$1:$A$999,customers!$G$1:$G$999,,0)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_xlfn.XLOOKUP(coffee_orders_table[[#This Row],[Customer ID]],customers!$A$1:$A$1001,customers!$I$1:$I$1001,,0)</f>
        <v>Yes</v>
      </c>
    </row>
    <row r="601" spans="1:16" hidden="1" x14ac:dyDescent="0.25">
      <c r="A601" s="2" t="s">
        <v>3872</v>
      </c>
      <c r="B601" s="3">
        <v>44321</v>
      </c>
      <c r="C601" s="2" t="s">
        <v>3873</v>
      </c>
      <c r="D601" t="s">
        <v>6153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_xlfn.XLOOKUP(orders!C601,customers!$A$1:$A$999,customers!$G$1:$G$999,,0)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_xlfn.XLOOKUP(coffee_orders_table[[#This Row],[Customer ID]],customers!$A$1:$A$1001,customers!$I$1:$I$1001,,0)</f>
        <v>Yes</v>
      </c>
    </row>
    <row r="602" spans="1:16" hidden="1" x14ac:dyDescent="0.25">
      <c r="A602" s="2" t="s">
        <v>3877</v>
      </c>
      <c r="B602" s="3">
        <v>44492</v>
      </c>
      <c r="C602" s="2" t="s">
        <v>3878</v>
      </c>
      <c r="D602" t="s">
        <v>6168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_xlfn.XLOOKUP(orders!C602,customers!$A$1:$A$999,customers!$G$1:$G$999,,0)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/>
      </c>
      <c r="O602" t="str">
        <f t="shared" si="29"/>
        <v>Dark</v>
      </c>
      <c r="P602" t="str">
        <f>_xlfn.XLOOKUP(coffee_orders_table[[#This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6141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_xlfn.XLOOKUP(orders!C603,customers!$A$1:$A$999,customers!$G$1:$G$999,,0)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_xlfn.XLOOKUP(coffee_orders_table[[#This Row],[Customer ID]],customers!$A$1:$A$1001,customers!$I$1:$I$1001,,0)</f>
        <v>Yes</v>
      </c>
    </row>
    <row r="604" spans="1:16" hidden="1" x14ac:dyDescent="0.25">
      <c r="A604" s="2" t="s">
        <v>3889</v>
      </c>
      <c r="B604" s="3">
        <v>43603</v>
      </c>
      <c r="C604" s="2" t="s">
        <v>3890</v>
      </c>
      <c r="D604" t="s">
        <v>6183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_xlfn.XLOOKUP(orders!C604,customers!$A$1:$A$999,customers!$G$1:$G$999,,0)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/>
      </c>
      <c r="O604" t="str">
        <f t="shared" si="29"/>
        <v>Light</v>
      </c>
      <c r="P604" t="str">
        <f>_xlfn.XLOOKUP(coffee_orders_table[[#This Row],[Customer ID]],customers!$A$1:$A$1001,customers!$I$1:$I$1001,,0)</f>
        <v>Yes</v>
      </c>
    </row>
    <row r="605" spans="1:16" hidden="1" x14ac:dyDescent="0.25">
      <c r="A605" s="2" t="s">
        <v>3895</v>
      </c>
      <c r="B605" s="3">
        <v>43660</v>
      </c>
      <c r="C605" s="2" t="s">
        <v>3896</v>
      </c>
      <c r="D605" t="s">
        <v>6173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_xlfn.XLOOKUP(orders!C605,customers!$A$1:$A$999,customers!$G$1:$G$999,,0)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_xlfn.XLOOKUP(coffee_orders_table[[#This Row],[Customer ID]],customers!$A$1:$A$1001,customers!$I$1:$I$1001,,0)</f>
        <v>No</v>
      </c>
    </row>
    <row r="606" spans="1:16" hidden="1" x14ac:dyDescent="0.25">
      <c r="A606" s="2" t="s">
        <v>3900</v>
      </c>
      <c r="B606" s="8">
        <v>44148</v>
      </c>
      <c r="C606" s="2" t="s">
        <v>3901</v>
      </c>
      <c r="D606" t="s">
        <v>6164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_xlfn.XLOOKUP(orders!C606,customers!$A$1:$A$999,customers!$G$1:$G$999,,0)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/>
      </c>
      <c r="O606" t="str">
        <f t="shared" si="29"/>
        <v>Dark</v>
      </c>
      <c r="P606" t="str">
        <f>_xlfn.XLOOKUP(coffee_orders_table[[#This Row],[Customer ID]],customers!$A$1:$A$1001,customers!$I$1:$I$1001,,0)</f>
        <v>No</v>
      </c>
    </row>
    <row r="607" spans="1:16" hidden="1" x14ac:dyDescent="0.25">
      <c r="A607" s="2" t="s">
        <v>3905</v>
      </c>
      <c r="B607" s="8">
        <v>44028</v>
      </c>
      <c r="C607" s="2" t="s">
        <v>3906</v>
      </c>
      <c r="D607" t="s">
        <v>6181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_xlfn.XLOOKUP(orders!C607,customers!$A$1:$A$999,customers!$G$1:$G$999,,0)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_xlfn.XLOOKUP(coffee_orders_table[[#This Row],[Customer ID]],customers!$A$1:$A$1001,customers!$I$1:$I$1001,,0)</f>
        <v>Yes</v>
      </c>
    </row>
    <row r="608" spans="1:16" x14ac:dyDescent="0.25">
      <c r="A608" s="2" t="s">
        <v>3911</v>
      </c>
      <c r="B608" s="8">
        <v>44138</v>
      </c>
      <c r="C608" s="2" t="s">
        <v>3840</v>
      </c>
      <c r="D608" t="s">
        <v>6163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_xlfn.XLOOKUP(orders!C608,customers!$A$1:$A$999,customers!$G$1:$G$999,,0)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Excelsa</v>
      </c>
      <c r="O608" t="str">
        <f t="shared" si="29"/>
        <v>Light</v>
      </c>
      <c r="P608" t="str">
        <f>_xlfn.XLOOKUP(coffee_orders_table[[#This Row],[Customer ID]],customers!$A$1:$A$1001,customers!$I$1:$I$1001,,0)</f>
        <v>Yes</v>
      </c>
    </row>
    <row r="609" spans="1:16" hidden="1" x14ac:dyDescent="0.25">
      <c r="A609" s="2" t="s">
        <v>3917</v>
      </c>
      <c r="B609" s="3">
        <v>44640</v>
      </c>
      <c r="C609" s="2" t="s">
        <v>3918</v>
      </c>
      <c r="D609" t="s">
        <v>6152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_xlfn.XLOOKUP(orders!C609,customers!$A$1:$A$999,customers!$G$1:$G$999,,0)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_xlfn.XLOOKUP(coffee_orders_table[[#This Row],[Customer ID]],customers!$A$1:$A$1001,customers!$I$1:$I$1001,,0)</f>
        <v>Yes</v>
      </c>
    </row>
    <row r="610" spans="1:16" hidden="1" x14ac:dyDescent="0.25">
      <c r="A610" s="2" t="s">
        <v>3923</v>
      </c>
      <c r="B610" s="3">
        <v>44608</v>
      </c>
      <c r="C610" s="2" t="s">
        <v>3924</v>
      </c>
      <c r="D610" t="s">
        <v>6184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_xlfn.XLOOKUP(orders!C610,customers!$A$1:$A$999,customers!$G$1:$G$999,,0)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Liberca</v>
      </c>
      <c r="O610" t="str">
        <f t="shared" si="29"/>
        <v>Dark</v>
      </c>
      <c r="P610" t="str">
        <f>_xlfn.XLOOKUP(coffee_orders_table[[#This Row],[Customer ID]],customers!$A$1:$A$1001,customers!$I$1:$I$1001,,0)</f>
        <v>No</v>
      </c>
    </row>
    <row r="611" spans="1:16" hidden="1" x14ac:dyDescent="0.25">
      <c r="A611" s="2" t="s">
        <v>3927</v>
      </c>
      <c r="B611" s="8">
        <v>44147</v>
      </c>
      <c r="C611" s="2" t="s">
        <v>3928</v>
      </c>
      <c r="D611" t="s">
        <v>6158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_xlfn.XLOOKUP(orders!C611,customers!$A$1:$A$999,customers!$G$1:$G$999,,0)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/>
      </c>
      <c r="O611" t="str">
        <f t="shared" si="29"/>
        <v>Medium</v>
      </c>
      <c r="P611" t="str">
        <f>_xlfn.XLOOKUP(coffee_orders_table[[#This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6137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_xlfn.XLOOKUP(orders!C612,customers!$A$1:$A$999,customers!$G$1:$G$999,,0)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_xlfn.XLOOKUP(coffee_orders_table[[#This Row],[Customer ID]],customers!$A$1:$A$1001,customers!$I$1:$I$1001,,0)</f>
        <v>No</v>
      </c>
    </row>
    <row r="613" spans="1:16" hidden="1" x14ac:dyDescent="0.25">
      <c r="A613" s="2" t="s">
        <v>3939</v>
      </c>
      <c r="B613" s="3">
        <v>43739</v>
      </c>
      <c r="C613" s="2" t="s">
        <v>3940</v>
      </c>
      <c r="D613" t="s">
        <v>6147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_xlfn.XLOOKUP(orders!C613,customers!$A$1:$A$999,customers!$G$1:$G$999,,0)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/>
      </c>
      <c r="O613" t="str">
        <f t="shared" si="29"/>
        <v>Light</v>
      </c>
      <c r="P613" t="str">
        <f>_xlfn.XLOOKUP(coffee_orders_table[[#This Row],[Customer ID]],customers!$A$1:$A$1001,customers!$I$1:$I$1001,,0)</f>
        <v>No</v>
      </c>
    </row>
    <row r="614" spans="1:16" x14ac:dyDescent="0.25">
      <c r="A614" s="2" t="s">
        <v>3945</v>
      </c>
      <c r="B614" s="8">
        <v>43896</v>
      </c>
      <c r="C614" s="2" t="s">
        <v>3946</v>
      </c>
      <c r="D614" t="s">
        <v>6151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_xlfn.XLOOKUP(orders!C614,customers!$A$1:$A$999,customers!$G$1:$G$999,,0)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_xlfn.XLOOKUP(coffee_orders_table[[#This Row],[Customer ID]],customers!$A$1:$A$1001,customers!$I$1:$I$1001,,0)</f>
        <v>No</v>
      </c>
    </row>
    <row r="615" spans="1:16" hidden="1" x14ac:dyDescent="0.25">
      <c r="A615" s="2" t="s">
        <v>3950</v>
      </c>
      <c r="B615" s="3">
        <v>43761</v>
      </c>
      <c r="C615" s="2" t="s">
        <v>3951</v>
      </c>
      <c r="D615" t="s">
        <v>6145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_xlfn.XLOOKUP(orders!C615,customers!$A$1:$A$999,customers!$G$1:$G$999,,0)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_xlfn.XLOOKUP(coffee_orders_table[[#This Row],[Customer ID]],customers!$A$1:$A$1001,customers!$I$1:$I$1001,,0)</f>
        <v>No</v>
      </c>
    </row>
    <row r="616" spans="1:16" hidden="1" x14ac:dyDescent="0.25">
      <c r="A616" s="2" t="s">
        <v>3955</v>
      </c>
      <c r="B616" s="8">
        <v>43944</v>
      </c>
      <c r="C616" s="2" t="s">
        <v>3840</v>
      </c>
      <c r="D616" t="s">
        <v>6145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_xlfn.XLOOKUP(orders!C616,customers!$A$1:$A$999,customers!$G$1:$G$999,,0)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_xlfn.XLOOKUP(coffee_orders_table[[#This Row],[Customer ID]],customers!$A$1:$A$1001,customers!$I$1:$I$1001,,0)</f>
        <v>Yes</v>
      </c>
    </row>
    <row r="617" spans="1:16" hidden="1" x14ac:dyDescent="0.25">
      <c r="A617" s="2" t="s">
        <v>3960</v>
      </c>
      <c r="B617" s="8">
        <v>44006</v>
      </c>
      <c r="C617" s="2" t="s">
        <v>3961</v>
      </c>
      <c r="D617" t="s">
        <v>6163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_xlfn.XLOOKUP(orders!C617,customers!$A$1:$A$999,customers!$G$1:$G$999,,0)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Excelsa</v>
      </c>
      <c r="O617" t="str">
        <f t="shared" si="29"/>
        <v>Light</v>
      </c>
      <c r="P617" t="str">
        <f>_xlfn.XLOOKUP(coffee_orders_table[[#This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6165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_xlfn.XLOOKUP(orders!C618,customers!$A$1:$A$999,customers!$G$1:$G$999,,0)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Liberca</v>
      </c>
      <c r="O618" t="str">
        <f t="shared" si="29"/>
        <v>Medium</v>
      </c>
      <c r="P618" t="str">
        <f>_xlfn.XLOOKUP(coffee_orders_table[[#This Row],[Customer ID]],customers!$A$1:$A$1001,customers!$I$1:$I$1001,,0)</f>
        <v>No</v>
      </c>
    </row>
    <row r="619" spans="1:16" hidden="1" x14ac:dyDescent="0.25">
      <c r="A619" s="2" t="s">
        <v>3972</v>
      </c>
      <c r="B619" s="8">
        <v>43928</v>
      </c>
      <c r="C619" s="2" t="s">
        <v>3973</v>
      </c>
      <c r="D619" t="s">
        <v>6180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_xlfn.XLOOKUP(orders!C619,customers!$A$1:$A$999,customers!$G$1:$G$999,,0)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Excelsa</v>
      </c>
      <c r="O619" t="str">
        <f t="shared" si="29"/>
        <v>Medium</v>
      </c>
      <c r="P619" t="str">
        <f>_xlfn.XLOOKUP(coffee_orders_table[[#This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6182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_xlfn.XLOOKUP(orders!C620,customers!$A$1:$A$999,customers!$G$1:$G$999,,0)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Liberca</v>
      </c>
      <c r="O620" t="str">
        <f t="shared" si="29"/>
        <v>Dark</v>
      </c>
      <c r="P620" t="str">
        <f>_xlfn.XLOOKUP(coffee_orders_table[[#This Row],[Customer ID]],customers!$A$1:$A$1001,customers!$I$1:$I$1001,,0)</f>
        <v>Yes</v>
      </c>
    </row>
    <row r="621" spans="1:16" hidden="1" x14ac:dyDescent="0.25">
      <c r="A621" s="2" t="s">
        <v>3984</v>
      </c>
      <c r="B621" s="3">
        <v>44682</v>
      </c>
      <c r="C621" s="2" t="s">
        <v>3985</v>
      </c>
      <c r="D621" t="s">
        <v>6168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_xlfn.XLOOKUP(orders!C621,customers!$A$1:$A$999,customers!$G$1:$G$999,,0)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/>
      </c>
      <c r="O621" t="str">
        <f t="shared" si="29"/>
        <v>Dark</v>
      </c>
      <c r="P621" t="str">
        <f>_xlfn.XLOOKUP(coffee_orders_table[[#This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6151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_xlfn.XLOOKUP(orders!C622,customers!$A$1:$A$999,customers!$G$1:$G$999,,0)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_xlfn.XLOOKUP(coffee_orders_table[[#This Row],[Customer ID]],customers!$A$1:$A$1001,customers!$I$1:$I$1001,,0)</f>
        <v>No</v>
      </c>
    </row>
    <row r="623" spans="1:16" x14ac:dyDescent="0.25">
      <c r="A623" s="2" t="s">
        <v>3996</v>
      </c>
      <c r="B623" s="8">
        <v>44006</v>
      </c>
      <c r="C623" s="2" t="s">
        <v>3997</v>
      </c>
      <c r="D623" t="s">
        <v>6139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_xlfn.XLOOKUP(orders!C623,customers!$A$1:$A$999,customers!$G$1:$G$999,,0)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_xlfn.XLOOKUP(coffee_orders_table[[#This Row],[Customer ID]],customers!$A$1:$A$1001,customers!$I$1:$I$1001,,0)</f>
        <v>No</v>
      </c>
    </row>
    <row r="624" spans="1:16" hidden="1" x14ac:dyDescent="0.25">
      <c r="A624" s="2" t="s">
        <v>4002</v>
      </c>
      <c r="B624" s="3">
        <v>43527</v>
      </c>
      <c r="C624" s="2" t="s">
        <v>4003</v>
      </c>
      <c r="D624" t="s">
        <v>6180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_xlfn.XLOOKUP(orders!C624,customers!$A$1:$A$999,customers!$G$1:$G$999,,0)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Excelsa</v>
      </c>
      <c r="O624" t="str">
        <f t="shared" si="29"/>
        <v>Medium</v>
      </c>
      <c r="P624" t="str">
        <f>_xlfn.XLOOKUP(coffee_orders_table[[#This Row],[Customer ID]],customers!$A$1:$A$1001,customers!$I$1:$I$1001,,0)</f>
        <v>No</v>
      </c>
    </row>
    <row r="625" spans="1:16" hidden="1" x14ac:dyDescent="0.25">
      <c r="A625" s="2" t="s">
        <v>4007</v>
      </c>
      <c r="B625" s="3">
        <v>44224</v>
      </c>
      <c r="C625" s="2" t="s">
        <v>4008</v>
      </c>
      <c r="D625" t="s">
        <v>6182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_xlfn.XLOOKUP(orders!C625,customers!$A$1:$A$999,customers!$G$1:$G$999,,0)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_xlfn.XLOOKUP(coffee_orders_table[[#This Row],[Customer ID]],customers!$A$1:$A$1001,customers!$I$1:$I$1001,,0)</f>
        <v>No</v>
      </c>
    </row>
    <row r="626" spans="1:16" hidden="1" x14ac:dyDescent="0.25">
      <c r="A626" s="2" t="s">
        <v>4012</v>
      </c>
      <c r="B626" s="8">
        <v>44010</v>
      </c>
      <c r="C626" s="2" t="s">
        <v>4013</v>
      </c>
      <c r="D626" t="s">
        <v>6165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_xlfn.XLOOKUP(orders!C626,customers!$A$1:$A$999,customers!$G$1:$G$999,,0)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/>
      </c>
      <c r="O626" t="str">
        <f t="shared" si="29"/>
        <v>Medium</v>
      </c>
      <c r="P626" t="str">
        <f>_xlfn.XLOOKUP(coffee_orders_table[[#This Row],[Customer ID]],customers!$A$1:$A$1001,customers!$I$1:$I$1001,,0)</f>
        <v>Yes</v>
      </c>
    </row>
    <row r="627" spans="1:16" hidden="1" x14ac:dyDescent="0.25">
      <c r="A627" s="2" t="s">
        <v>4017</v>
      </c>
      <c r="B627" s="8">
        <v>44017</v>
      </c>
      <c r="C627" s="2" t="s">
        <v>4018</v>
      </c>
      <c r="D627" t="s">
        <v>6172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_xlfn.XLOOKUP(orders!C627,customers!$A$1:$A$999,customers!$G$1:$G$999,,0)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_xlfn.XLOOKUP(coffee_orders_table[[#This Row],[Customer ID]],customers!$A$1:$A$1001,customers!$I$1:$I$1001,,0)</f>
        <v>No</v>
      </c>
    </row>
    <row r="628" spans="1:16" hidden="1" x14ac:dyDescent="0.25">
      <c r="A628" s="2" t="s">
        <v>4023</v>
      </c>
      <c r="B628" s="3">
        <v>43526</v>
      </c>
      <c r="C628" s="2" t="s">
        <v>4024</v>
      </c>
      <c r="D628" t="s">
        <v>6174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_xlfn.XLOOKUP(orders!C628,customers!$A$1:$A$999,customers!$G$1:$G$999,,0)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Excelsa</v>
      </c>
      <c r="O628" t="str">
        <f t="shared" si="29"/>
        <v>Medium</v>
      </c>
      <c r="P628" t="str">
        <f>_xlfn.XLOOKUP(coffee_orders_table[[#This Row],[Customer ID]],customers!$A$1:$A$1001,customers!$I$1:$I$1001,,0)</f>
        <v>No</v>
      </c>
    </row>
    <row r="629" spans="1:16" hidden="1" x14ac:dyDescent="0.25">
      <c r="A629" s="2" t="s">
        <v>4029</v>
      </c>
      <c r="B629" s="3">
        <v>44682</v>
      </c>
      <c r="C629" s="2" t="s">
        <v>4030</v>
      </c>
      <c r="D629" t="s">
        <v>6165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_xlfn.XLOOKUP(orders!C629,customers!$A$1:$A$999,customers!$G$1:$G$999,,0)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_xlfn.XLOOKUP(coffee_orders_table[[#This Row],[Customer ID]],customers!$A$1:$A$1001,customers!$I$1:$I$1001,,0)</f>
        <v>Yes</v>
      </c>
    </row>
    <row r="630" spans="1:16" hidden="1" x14ac:dyDescent="0.25">
      <c r="A630" s="2" t="s">
        <v>4035</v>
      </c>
      <c r="B630" s="3">
        <v>44680</v>
      </c>
      <c r="C630" s="2" t="s">
        <v>4036</v>
      </c>
      <c r="D630" t="s">
        <v>6183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_xlfn.XLOOKUP(orders!C630,customers!$A$1:$A$999,customers!$G$1:$G$999,,0)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Liberca</v>
      </c>
      <c r="O630" t="str">
        <f t="shared" si="29"/>
        <v>Light</v>
      </c>
      <c r="P630" t="str">
        <f>_xlfn.XLOOKUP(coffee_orders_table[[#This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6168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_xlfn.XLOOKUP(orders!C631,customers!$A$1:$A$999,customers!$G$1:$G$999,,0)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/>
      </c>
      <c r="O631" t="str">
        <f t="shared" si="29"/>
        <v>Dark</v>
      </c>
      <c r="P631" t="str">
        <f>_xlfn.XLOOKUP(coffee_orders_table[[#This Row],[Customer ID]],customers!$A$1:$A$1001,customers!$I$1:$I$1001,,0)</f>
        <v>Yes</v>
      </c>
    </row>
    <row r="632" spans="1:16" hidden="1" x14ac:dyDescent="0.25">
      <c r="A632" s="2" t="s">
        <v>4035</v>
      </c>
      <c r="B632" s="3">
        <v>44680</v>
      </c>
      <c r="C632" s="2" t="s">
        <v>4036</v>
      </c>
      <c r="D632" t="s">
        <v>6153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_xlfn.XLOOKUP(orders!C632,customers!$A$1:$A$999,customers!$G$1:$G$999,,0)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_xlfn.XLOOKUP(coffee_orders_table[[#This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6148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_xlfn.XLOOKUP(orders!C633,customers!$A$1:$A$999,customers!$G$1:$G$999,,0)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_xlfn.XLOOKUP(coffee_orders_table[[#This Row],[Customer ID]],customers!$A$1:$A$1001,customers!$I$1:$I$1001,,0)</f>
        <v>Yes</v>
      </c>
    </row>
    <row r="634" spans="1:16" hidden="1" x14ac:dyDescent="0.25">
      <c r="A634" s="2" t="s">
        <v>4056</v>
      </c>
      <c r="B634" s="8">
        <v>44049</v>
      </c>
      <c r="C634" s="2" t="s">
        <v>4057</v>
      </c>
      <c r="D634" t="s">
        <v>6175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_xlfn.XLOOKUP(orders!C634,customers!$A$1:$A$999,customers!$G$1:$G$999,,0)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/>
      </c>
      <c r="O634" t="str">
        <f t="shared" si="29"/>
        <v>Light</v>
      </c>
      <c r="P634" t="str">
        <f>_xlfn.XLOOKUP(coffee_orders_table[[#This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6178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_xlfn.XLOOKUP(orders!C635,customers!$A$1:$A$999,customers!$G$1:$G$999,,0)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_xlfn.XLOOKUP(coffee_orders_table[[#This Row],[Customer ID]],customers!$A$1:$A$1001,customers!$I$1:$I$1001,,0)</f>
        <v>No</v>
      </c>
    </row>
    <row r="636" spans="1:16" hidden="1" x14ac:dyDescent="0.25">
      <c r="A636" s="2" t="s">
        <v>4068</v>
      </c>
      <c r="B636" s="8">
        <v>43940</v>
      </c>
      <c r="C636" s="2" t="s">
        <v>4069</v>
      </c>
      <c r="D636" t="s">
        <v>6161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_xlfn.XLOOKUP(orders!C636,customers!$A$1:$A$999,customers!$G$1:$G$999,,0)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Excelsa</v>
      </c>
      <c r="O636" t="str">
        <f t="shared" si="29"/>
        <v>Medium</v>
      </c>
      <c r="P636" t="str">
        <f>_xlfn.XLOOKUP(coffee_orders_table[[#This Row],[Customer ID]],customers!$A$1:$A$1001,customers!$I$1:$I$1001,,0)</f>
        <v>No</v>
      </c>
    </row>
    <row r="637" spans="1:16" hidden="1" x14ac:dyDescent="0.25">
      <c r="A637" s="2" t="s">
        <v>4074</v>
      </c>
      <c r="B637" s="3">
        <v>44578</v>
      </c>
      <c r="C637" s="2" t="s">
        <v>4075</v>
      </c>
      <c r="D637" t="s">
        <v>6175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_xlfn.XLOOKUP(orders!C637,customers!$A$1:$A$999,customers!$G$1:$G$999,,0)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Liberca</v>
      </c>
      <c r="O637" t="str">
        <f t="shared" si="29"/>
        <v>Light</v>
      </c>
      <c r="P637" t="str">
        <f>_xlfn.XLOOKUP(coffee_orders_table[[#This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6169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_xlfn.XLOOKUP(orders!C638,customers!$A$1:$A$999,customers!$G$1:$G$999,,0)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Excelsa</v>
      </c>
      <c r="O638" t="str">
        <f t="shared" si="29"/>
        <v>Light</v>
      </c>
      <c r="P638" t="str">
        <f>_xlfn.XLOOKUP(coffee_orders_table[[#This Row],[Customer ID]],customers!$A$1:$A$1001,customers!$I$1:$I$1001,,0)</f>
        <v>Yes</v>
      </c>
    </row>
    <row r="639" spans="1:16" hidden="1" x14ac:dyDescent="0.25">
      <c r="A639" s="2" t="s">
        <v>4086</v>
      </c>
      <c r="B639" s="8">
        <v>43889</v>
      </c>
      <c r="C639" s="2" t="s">
        <v>4087</v>
      </c>
      <c r="D639" t="s">
        <v>6165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_xlfn.XLOOKUP(orders!C639,customers!$A$1:$A$999,customers!$G$1:$G$999,,0)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/>
      </c>
      <c r="O639" t="str">
        <f t="shared" si="29"/>
        <v>Medium</v>
      </c>
      <c r="P639" t="str">
        <f>_xlfn.XLOOKUP(coffee_orders_table[[#This Row],[Customer ID]],customers!$A$1:$A$1001,customers!$I$1:$I$1001,,0)</f>
        <v>Yes</v>
      </c>
    </row>
    <row r="640" spans="1:16" hidden="1" x14ac:dyDescent="0.25">
      <c r="A640" s="2" t="s">
        <v>4093</v>
      </c>
      <c r="B640" s="3">
        <v>43684</v>
      </c>
      <c r="C640" s="2" t="s">
        <v>4094</v>
      </c>
      <c r="D640" t="s">
        <v>6174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_xlfn.XLOOKUP(orders!C640,customers!$A$1:$A$999,customers!$G$1:$G$999,,0)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_xlfn.XLOOKUP(coffee_orders_table[[#This Row],[Customer ID]],customers!$A$1:$A$1001,customers!$I$1:$I$1001,,0)</f>
        <v>Yes</v>
      </c>
    </row>
    <row r="641" spans="1:16" hidden="1" x14ac:dyDescent="0.25">
      <c r="A641" s="2" t="s">
        <v>4098</v>
      </c>
      <c r="B641" s="3">
        <v>44331</v>
      </c>
      <c r="C641" s="2" t="s">
        <v>4099</v>
      </c>
      <c r="D641" t="s">
        <v>6149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_xlfn.XLOOKUP(orders!C641,customers!$A$1:$A$999,customers!$G$1:$G$999,,0)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/>
      </c>
      <c r="O641" t="str">
        <f t="shared" si="29"/>
        <v>Dark</v>
      </c>
      <c r="P641" t="str">
        <f>_xlfn.XLOOKUP(coffee_orders_table[[#This Row],[Customer ID]],customers!$A$1:$A$1001,customers!$I$1:$I$1001,,0)</f>
        <v>Yes</v>
      </c>
    </row>
    <row r="642" spans="1:16" hidden="1" x14ac:dyDescent="0.25">
      <c r="A642" s="2" t="s">
        <v>4104</v>
      </c>
      <c r="B642" s="3">
        <v>44547</v>
      </c>
      <c r="C642" s="2" t="s">
        <v>4152</v>
      </c>
      <c r="D642" t="s">
        <v>6141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_xlfn.XLOOKUP(orders!C642,customers!$A$1:$A$999,customers!$G$1:$G$999,,0)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ref="M642:M705" si="30">L642*E642</f>
        <v>137.42499999999998</v>
      </c>
      <c r="N642" t="str">
        <f t="shared" ref="N642:N705" si="31">IF(I642="rob","Robusta",IF(I643="Exc","Excelsa",IF(I642="Ara","Arabica",IF(I643="Lib","Liberca",""))))</f>
        <v>Robusta</v>
      </c>
      <c r="O642" t="str">
        <f t="shared" ref="O642:O705" si="32">IF(J642="L","Light",IF(J642="M","Medium",IF(J642="D","Dark","")))</f>
        <v>Light</v>
      </c>
      <c r="P642" t="str">
        <f>_xlfn.XLOOKUP(coffee_orders_table[[#This Row],[Customer ID]],customers!$A$1:$A$1001,customers!$I$1:$I$1001,,0)</f>
        <v>No</v>
      </c>
    </row>
    <row r="643" spans="1:16" hidden="1" x14ac:dyDescent="0.25">
      <c r="A643" s="2" t="s">
        <v>4109</v>
      </c>
      <c r="B643" s="3">
        <v>44448</v>
      </c>
      <c r="C643" s="2" t="s">
        <v>4110</v>
      </c>
      <c r="D643" t="s">
        <v>6178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_xlfn.XLOOKUP(orders!C643,customers!$A$1:$A$999,customers!$G$1:$G$999,,0)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si="30"/>
        <v>35.849999999999994</v>
      </c>
      <c r="N643" t="str">
        <f t="shared" si="31"/>
        <v>Robusta</v>
      </c>
      <c r="O643" t="str">
        <f t="shared" si="32"/>
        <v>Light</v>
      </c>
      <c r="P643" t="str">
        <f>_xlfn.XLOOKUP(coffee_orders_table[[#This Row],[Customer ID]],customers!$A$1:$A$1001,customers!$I$1:$I$1001,,0)</f>
        <v>Yes</v>
      </c>
    </row>
    <row r="644" spans="1:16" hidden="1" x14ac:dyDescent="0.25">
      <c r="A644" s="2" t="s">
        <v>4115</v>
      </c>
      <c r="B644" s="8">
        <v>43880</v>
      </c>
      <c r="C644" s="2" t="s">
        <v>4116</v>
      </c>
      <c r="D644" t="s">
        <v>6155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_xlfn.XLOOKUP(orders!C644,customers!$A$1:$A$999,customers!$G$1:$G$999,,0)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_xlfn.XLOOKUP(coffee_orders_table[[#This Row],[Customer ID]],customers!$A$1:$A$1001,customers!$I$1:$I$1001,,0)</f>
        <v>Yes</v>
      </c>
    </row>
    <row r="645" spans="1:16" x14ac:dyDescent="0.25">
      <c r="A645" s="2" t="s">
        <v>4123</v>
      </c>
      <c r="B645" s="8">
        <v>44011</v>
      </c>
      <c r="C645" s="2" t="s">
        <v>4124</v>
      </c>
      <c r="D645" t="s">
        <v>6147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_xlfn.XLOOKUP(orders!C645,customers!$A$1:$A$999,customers!$G$1:$G$999,,0)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/>
      </c>
      <c r="O645" t="str">
        <f t="shared" si="32"/>
        <v>Light</v>
      </c>
      <c r="P645" t="str">
        <f>_xlfn.XLOOKUP(coffee_orders_table[[#This Row],[Customer ID]],customers!$A$1:$A$1001,customers!$I$1:$I$1001,,0)</f>
        <v>Yes</v>
      </c>
    </row>
    <row r="646" spans="1:16" hidden="1" x14ac:dyDescent="0.25">
      <c r="A646" s="2" t="s">
        <v>4128</v>
      </c>
      <c r="B646" s="3">
        <v>44694</v>
      </c>
      <c r="C646" s="2" t="s">
        <v>4129</v>
      </c>
      <c r="D646" t="s">
        <v>6148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_xlfn.XLOOKUP(orders!C646,customers!$A$1:$A$999,customers!$G$1:$G$999,,0)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_xlfn.XLOOKUP(coffee_orders_table[[#This Row],[Customer ID]],customers!$A$1:$A$1001,customers!$I$1:$I$1001,,0)</f>
        <v>No</v>
      </c>
    </row>
    <row r="647" spans="1:16" hidden="1" x14ac:dyDescent="0.25">
      <c r="A647" s="2" t="s">
        <v>4133</v>
      </c>
      <c r="B647" s="8">
        <v>44106</v>
      </c>
      <c r="C647" s="2" t="s">
        <v>4134</v>
      </c>
      <c r="D647" t="s">
        <v>6167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_xlfn.XLOOKUP(orders!C647,customers!$A$1:$A$999,customers!$G$1:$G$999,,0)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_xlfn.XLOOKUP(coffee_orders_table[[#This Row],[Customer ID]],customers!$A$1:$A$1001,customers!$I$1:$I$1001,,0)</f>
        <v>Yes</v>
      </c>
    </row>
    <row r="648" spans="1:16" hidden="1" x14ac:dyDescent="0.25">
      <c r="A648" s="2" t="s">
        <v>4139</v>
      </c>
      <c r="B648" s="3">
        <v>44532</v>
      </c>
      <c r="C648" s="2" t="s">
        <v>4140</v>
      </c>
      <c r="D648" t="s">
        <v>6146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_xlfn.XLOOKUP(orders!C648,customers!$A$1:$A$999,customers!$G$1:$G$999,,0)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_xlfn.XLOOKUP(coffee_orders_table[[#This Row],[Customer ID]],customers!$A$1:$A$1001,customers!$I$1:$I$1001,,0)</f>
        <v>Yes</v>
      </c>
    </row>
    <row r="649" spans="1:16" hidden="1" x14ac:dyDescent="0.25">
      <c r="A649" s="2" t="s">
        <v>4145</v>
      </c>
      <c r="B649" s="3">
        <v>44502</v>
      </c>
      <c r="C649" s="2" t="s">
        <v>4146</v>
      </c>
      <c r="D649" t="s">
        <v>6160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_xlfn.XLOOKUP(orders!C649,customers!$A$1:$A$999,customers!$G$1:$G$999,,0)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/>
      </c>
      <c r="O649" t="str">
        <f t="shared" si="32"/>
        <v>Light</v>
      </c>
      <c r="P649" t="str">
        <f>_xlfn.XLOOKUP(coffee_orders_table[[#This Row],[Customer ID]],customers!$A$1:$A$1001,customers!$I$1:$I$1001,,0)</f>
        <v>Yes</v>
      </c>
    </row>
    <row r="650" spans="1:16" hidden="1" x14ac:dyDescent="0.25">
      <c r="A650" s="2" t="s">
        <v>4151</v>
      </c>
      <c r="B650" s="8">
        <v>43884</v>
      </c>
      <c r="C650" s="2" t="s">
        <v>4152</v>
      </c>
      <c r="D650" t="s">
        <v>6162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_xlfn.XLOOKUP(orders!C650,customers!$A$1:$A$999,customers!$G$1:$G$999,,0)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_xlfn.XLOOKUP(coffee_orders_table[[#This Row],[Customer ID]],customers!$A$1:$A$1001,customers!$I$1:$I$1001,,0)</f>
        <v>No</v>
      </c>
    </row>
    <row r="651" spans="1:16" x14ac:dyDescent="0.25">
      <c r="A651" s="2" t="s">
        <v>4157</v>
      </c>
      <c r="B651" s="8">
        <v>44015</v>
      </c>
      <c r="C651" s="2" t="s">
        <v>4158</v>
      </c>
      <c r="D651" t="s">
        <v>6169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_xlfn.XLOOKUP(orders!C651,customers!$A$1:$A$999,customers!$G$1:$G$999,,0)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/>
      </c>
      <c r="O651" t="str">
        <f t="shared" si="32"/>
        <v>Light</v>
      </c>
      <c r="P651" t="str">
        <f>_xlfn.XLOOKUP(coffee_orders_table[[#This Row],[Customer ID]],customers!$A$1:$A$1001,customers!$I$1:$I$1001,,0)</f>
        <v>No</v>
      </c>
    </row>
    <row r="652" spans="1:16" hidden="1" x14ac:dyDescent="0.25">
      <c r="A652" s="2" t="s">
        <v>4163</v>
      </c>
      <c r="B652" s="3">
        <v>43507</v>
      </c>
      <c r="C652" s="2" t="s">
        <v>4164</v>
      </c>
      <c r="D652" t="s">
        <v>6171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_xlfn.XLOOKUP(orders!C652,customers!$A$1:$A$999,customers!$G$1:$G$999,,0)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_xlfn.XLOOKUP(coffee_orders_table[[#This Row],[Customer ID]],customers!$A$1:$A$1001,customers!$I$1:$I$1001,,0)</f>
        <v>Yes</v>
      </c>
    </row>
    <row r="653" spans="1:16" x14ac:dyDescent="0.25">
      <c r="A653" s="2" t="s">
        <v>4169</v>
      </c>
      <c r="B653" s="8">
        <v>44084</v>
      </c>
      <c r="C653" s="2" t="s">
        <v>4170</v>
      </c>
      <c r="D653" t="s">
        <v>6178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_xlfn.XLOOKUP(orders!C653,customers!$A$1:$A$999,customers!$G$1:$G$999,,0)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_xlfn.XLOOKUP(coffee_orders_table[[#This Row],[Customer ID]],customers!$A$1:$A$1001,customers!$I$1:$I$1001,,0)</f>
        <v>No</v>
      </c>
    </row>
    <row r="654" spans="1:16" x14ac:dyDescent="0.25">
      <c r="A654" s="2" t="s">
        <v>4174</v>
      </c>
      <c r="B654" s="8">
        <v>43892</v>
      </c>
      <c r="C654" s="2" t="s">
        <v>4175</v>
      </c>
      <c r="D654" t="s">
        <v>6169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_xlfn.XLOOKUP(orders!C654,customers!$A$1:$A$999,customers!$G$1:$G$999,,0)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/>
      </c>
      <c r="O654" t="str">
        <f t="shared" si="32"/>
        <v>Light</v>
      </c>
      <c r="P654" t="str">
        <f>_xlfn.XLOOKUP(coffee_orders_table[[#This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6174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_xlfn.XLOOKUP(orders!C655,customers!$A$1:$A$999,customers!$G$1:$G$999,,0)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_xlfn.XLOOKUP(coffee_orders_table[[#This Row],[Customer ID]],customers!$A$1:$A$1001,customers!$I$1:$I$1001,,0)</f>
        <v>No</v>
      </c>
    </row>
    <row r="656" spans="1:16" hidden="1" x14ac:dyDescent="0.25">
      <c r="A656" s="2" t="s">
        <v>4185</v>
      </c>
      <c r="B656" s="3">
        <v>43476</v>
      </c>
      <c r="C656" s="2" t="s">
        <v>4186</v>
      </c>
      <c r="D656" t="s">
        <v>6167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_xlfn.XLOOKUP(orders!C656,customers!$A$1:$A$999,customers!$G$1:$G$999,,0)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_xlfn.XLOOKUP(coffee_orders_table[[#This Row],[Customer ID]],customers!$A$1:$A$1001,customers!$I$1:$I$1001,,0)</f>
        <v>No</v>
      </c>
    </row>
    <row r="657" spans="1:16" hidden="1" x14ac:dyDescent="0.25">
      <c r="A657" s="2" t="s">
        <v>4191</v>
      </c>
      <c r="B657" s="3">
        <v>43728</v>
      </c>
      <c r="C657" s="2" t="s">
        <v>4192</v>
      </c>
      <c r="D657" t="s">
        <v>6150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_xlfn.XLOOKUP(orders!C657,customers!$A$1:$A$999,customers!$G$1:$G$999,,0)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_xlfn.XLOOKUP(coffee_orders_table[[#This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6142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_xlfn.XLOOKUP(orders!C658,customers!$A$1:$A$999,customers!$G$1:$G$999,,0)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/>
      </c>
      <c r="O658" t="str">
        <f t="shared" si="32"/>
        <v>Dark</v>
      </c>
      <c r="P658" t="str">
        <f>_xlfn.XLOOKUP(coffee_orders_table[[#This Row],[Customer ID]],customers!$A$1:$A$1001,customers!$I$1:$I$1001,,0)</f>
        <v>No</v>
      </c>
    </row>
    <row r="659" spans="1:16" x14ac:dyDescent="0.25">
      <c r="A659" s="2" t="s">
        <v>4201</v>
      </c>
      <c r="B659" s="8">
        <v>43831</v>
      </c>
      <c r="C659" s="2" t="s">
        <v>4202</v>
      </c>
      <c r="D659" t="s">
        <v>6156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_xlfn.XLOOKUP(orders!C659,customers!$A$1:$A$999,customers!$G$1:$G$999,,0)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Excelsa</v>
      </c>
      <c r="O659" t="str">
        <f t="shared" si="32"/>
        <v>Medium</v>
      </c>
      <c r="P659" t="str">
        <f>_xlfn.XLOOKUP(coffee_orders_table[[#This Row],[Customer ID]],customers!$A$1:$A$1001,customers!$I$1:$I$1001,,0)</f>
        <v>Yes</v>
      </c>
    </row>
    <row r="660" spans="1:16" hidden="1" x14ac:dyDescent="0.25">
      <c r="A660" s="2" t="s">
        <v>4207</v>
      </c>
      <c r="B660" s="3">
        <v>44630</v>
      </c>
      <c r="C660" s="2" t="s">
        <v>4263</v>
      </c>
      <c r="D660" t="s">
        <v>6138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_xlfn.XLOOKUP(orders!C660,customers!$A$1:$A$999,customers!$G$1:$G$999,,0)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/>
      </c>
      <c r="O660" t="str">
        <f t="shared" si="32"/>
        <v>Medium</v>
      </c>
      <c r="P660" t="str">
        <f>_xlfn.XLOOKUP(coffee_orders_table[[#This Row],[Customer ID]],customers!$A$1:$A$1001,customers!$I$1:$I$1001,,0)</f>
        <v>Yes</v>
      </c>
    </row>
    <row r="661" spans="1:16" hidden="1" x14ac:dyDescent="0.25">
      <c r="A661" s="2" t="s">
        <v>4211</v>
      </c>
      <c r="B661" s="3">
        <v>44693</v>
      </c>
      <c r="C661" s="2" t="s">
        <v>4212</v>
      </c>
      <c r="D661" t="s">
        <v>6167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_xlfn.XLOOKUP(orders!C661,customers!$A$1:$A$999,customers!$G$1:$G$999,,0)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Excelsa</v>
      </c>
      <c r="O661" t="str">
        <f t="shared" si="32"/>
        <v>Dark</v>
      </c>
      <c r="P661" t="str">
        <f>_xlfn.XLOOKUP(coffee_orders_table[[#This Row],[Customer ID]],customers!$A$1:$A$1001,customers!$I$1:$I$1001,,0)</f>
        <v>Yes</v>
      </c>
    </row>
    <row r="662" spans="1:16" hidden="1" x14ac:dyDescent="0.25">
      <c r="A662" s="2" t="s">
        <v>4217</v>
      </c>
      <c r="B662" s="8">
        <v>44084</v>
      </c>
      <c r="C662" s="2" t="s">
        <v>4218</v>
      </c>
      <c r="D662" t="s">
        <v>6175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_xlfn.XLOOKUP(orders!C662,customers!$A$1:$A$999,customers!$G$1:$G$999,,0)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/>
      </c>
      <c r="O662" t="str">
        <f t="shared" si="32"/>
        <v>Light</v>
      </c>
      <c r="P662" t="str">
        <f>_xlfn.XLOOKUP(coffee_orders_table[[#This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6151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_xlfn.XLOOKUP(orders!C663,customers!$A$1:$A$999,customers!$G$1:$G$999,,0)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_xlfn.XLOOKUP(coffee_orders_table[[#This Row],[Customer ID]],customers!$A$1:$A$1001,customers!$I$1:$I$1001,,0)</f>
        <v>Yes</v>
      </c>
    </row>
    <row r="664" spans="1:16" hidden="1" x14ac:dyDescent="0.25">
      <c r="A664" s="2" t="s">
        <v>4229</v>
      </c>
      <c r="B664" s="3">
        <v>44364</v>
      </c>
      <c r="C664" s="2" t="s">
        <v>4230</v>
      </c>
      <c r="D664" t="s">
        <v>6164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_xlfn.XLOOKUP(orders!C664,customers!$A$1:$A$999,customers!$G$1:$G$999,,0)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/>
      </c>
      <c r="O664" t="str">
        <f t="shared" si="32"/>
        <v>Dark</v>
      </c>
      <c r="P664" t="str">
        <f>_xlfn.XLOOKUP(coffee_orders_table[[#This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6154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_xlfn.XLOOKUP(orders!C665,customers!$A$1:$A$999,customers!$G$1:$G$999,,0)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Excelsa</v>
      </c>
      <c r="O665" t="str">
        <f t="shared" si="32"/>
        <v>Medium</v>
      </c>
      <c r="P665" t="str">
        <f>_xlfn.XLOOKUP(coffee_orders_table[[#This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6182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_xlfn.XLOOKUP(orders!C666,customers!$A$1:$A$999,customers!$G$1:$G$999,,0)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Liberca</v>
      </c>
      <c r="O666" t="str">
        <f t="shared" si="32"/>
        <v>Dark</v>
      </c>
      <c r="P666" t="str">
        <f>_xlfn.XLOOKUP(coffee_orders_table[[#This Row],[Customer ID]],customers!$A$1:$A$1001,customers!$I$1:$I$1001,,0)</f>
        <v>No</v>
      </c>
    </row>
    <row r="667" spans="1:16" hidden="1" x14ac:dyDescent="0.25">
      <c r="A667" s="2" t="s">
        <v>4239</v>
      </c>
      <c r="B667" s="3">
        <v>44549</v>
      </c>
      <c r="C667" s="2" t="s">
        <v>4240</v>
      </c>
      <c r="D667" t="s">
        <v>6149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_xlfn.XLOOKUP(orders!C667,customers!$A$1:$A$999,customers!$G$1:$G$999,,0)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/>
      </c>
      <c r="O667" t="str">
        <f t="shared" si="32"/>
        <v>Dark</v>
      </c>
      <c r="P667" t="str">
        <f>_xlfn.XLOOKUP(coffee_orders_table[[#This Row],[Customer ID]],customers!$A$1:$A$1001,customers!$I$1:$I$1001,,0)</f>
        <v>No</v>
      </c>
    </row>
    <row r="668" spans="1:16" hidden="1" x14ac:dyDescent="0.25">
      <c r="A668" s="2" t="s">
        <v>4250</v>
      </c>
      <c r="B668" s="8">
        <v>43987</v>
      </c>
      <c r="C668" s="2" t="s">
        <v>4251</v>
      </c>
      <c r="D668" t="s">
        <v>6167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_xlfn.XLOOKUP(orders!C668,customers!$A$1:$A$999,customers!$G$1:$G$999,,0)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_xlfn.XLOOKUP(coffee_orders_table[[#This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6146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_xlfn.XLOOKUP(orders!C669,customers!$A$1:$A$999,customers!$G$1:$G$999,,0)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_xlfn.XLOOKUP(coffee_orders_table[[#This Row],[Customer ID]],customers!$A$1:$A$1001,customers!$I$1:$I$1001,,0)</f>
        <v>No</v>
      </c>
    </row>
    <row r="670" spans="1:16" hidden="1" x14ac:dyDescent="0.25">
      <c r="A670" s="2" t="s">
        <v>4262</v>
      </c>
      <c r="B670" s="3">
        <v>44636</v>
      </c>
      <c r="C670" s="2" t="s">
        <v>4263</v>
      </c>
      <c r="D670" t="s">
        <v>6141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_xlfn.XLOOKUP(orders!C670,customers!$A$1:$A$999,customers!$G$1:$G$999,,0)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_xlfn.XLOOKUP(coffee_orders_table[[#This Row],[Customer ID]],customers!$A$1:$A$1001,customers!$I$1:$I$1001,,0)</f>
        <v>Yes</v>
      </c>
    </row>
    <row r="671" spans="1:16" hidden="1" x14ac:dyDescent="0.25">
      <c r="A671" s="2" t="s">
        <v>4268</v>
      </c>
      <c r="B671" s="3">
        <v>44551</v>
      </c>
      <c r="C671" s="2" t="s">
        <v>4269</v>
      </c>
      <c r="D671" t="s">
        <v>6180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_xlfn.XLOOKUP(orders!C671,customers!$A$1:$A$999,customers!$G$1:$G$999,,0)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Liberca</v>
      </c>
      <c r="O671" t="str">
        <f t="shared" si="32"/>
        <v>Medium</v>
      </c>
      <c r="P671" t="str">
        <f>_xlfn.XLOOKUP(coffee_orders_table[[#This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6158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_xlfn.XLOOKUP(orders!C672,customers!$A$1:$A$999,customers!$G$1:$G$999,,0)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/>
      </c>
      <c r="O672" t="str">
        <f t="shared" si="32"/>
        <v>Medium</v>
      </c>
      <c r="P672" t="str">
        <f>_xlfn.XLOOKUP(coffee_orders_table[[#This Row],[Customer ID]],customers!$A$1:$A$1001,customers!$I$1:$I$1001,,0)</f>
        <v>Yes</v>
      </c>
    </row>
    <row r="673" spans="1:16" hidden="1" x14ac:dyDescent="0.25">
      <c r="A673" s="2" t="s">
        <v>4280</v>
      </c>
      <c r="B673" s="3">
        <v>44495</v>
      </c>
      <c r="C673" s="2" t="s">
        <v>4281</v>
      </c>
      <c r="D673" t="s">
        <v>6178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_xlfn.XLOOKUP(orders!C673,customers!$A$1:$A$999,customers!$G$1:$G$999,,0)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_xlfn.XLOOKUP(coffee_orders_table[[#This Row],[Customer ID]],customers!$A$1:$A$1001,customers!$I$1:$I$1001,,0)</f>
        <v>No</v>
      </c>
    </row>
    <row r="674" spans="1:16" hidden="1" x14ac:dyDescent="0.25">
      <c r="A674" s="2" t="s">
        <v>4286</v>
      </c>
      <c r="B674" s="8">
        <v>43916</v>
      </c>
      <c r="C674" s="2" t="s">
        <v>4287</v>
      </c>
      <c r="D674" t="s">
        <v>6159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_xlfn.XLOOKUP(orders!C674,customers!$A$1:$A$999,customers!$G$1:$G$999,,0)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Excelsa</v>
      </c>
      <c r="O674" t="str">
        <f t="shared" si="32"/>
        <v>Medium</v>
      </c>
      <c r="P674" t="str">
        <f>_xlfn.XLOOKUP(coffee_orders_table[[#This Row],[Customer ID]],customers!$A$1:$A$1001,customers!$I$1:$I$1001,,0)</f>
        <v>Yes</v>
      </c>
    </row>
    <row r="675" spans="1:16" x14ac:dyDescent="0.25">
      <c r="A675" s="2" t="s">
        <v>4291</v>
      </c>
      <c r="B675" s="8">
        <v>44118</v>
      </c>
      <c r="C675" s="2" t="s">
        <v>4292</v>
      </c>
      <c r="D675" t="s">
        <v>6140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_xlfn.XLOOKUP(orders!C675,customers!$A$1:$A$999,customers!$G$1:$G$999,,0)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/>
      </c>
      <c r="O675" t="str">
        <f t="shared" si="32"/>
        <v>Medium</v>
      </c>
      <c r="P675" t="str">
        <f>_xlfn.XLOOKUP(coffee_orders_table[[#This Row],[Customer ID]],customers!$A$1:$A$1001,customers!$I$1:$I$1001,,0)</f>
        <v>Yes</v>
      </c>
    </row>
    <row r="676" spans="1:16" hidden="1" x14ac:dyDescent="0.25">
      <c r="A676" s="2" t="s">
        <v>4297</v>
      </c>
      <c r="B676" s="3">
        <v>44543</v>
      </c>
      <c r="C676" s="2" t="s">
        <v>4298</v>
      </c>
      <c r="D676" t="s">
        <v>6181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_xlfn.XLOOKUP(orders!C676,customers!$A$1:$A$999,customers!$G$1:$G$999,,0)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_xlfn.XLOOKUP(coffee_orders_table[[#This Row],[Customer ID]],customers!$A$1:$A$1001,customers!$I$1:$I$1001,,0)</f>
        <v>Yes</v>
      </c>
    </row>
    <row r="677" spans="1:16" hidden="1" x14ac:dyDescent="0.25">
      <c r="A677" s="2" t="s">
        <v>4303</v>
      </c>
      <c r="B677" s="3">
        <v>44263</v>
      </c>
      <c r="C677" s="2" t="s">
        <v>4304</v>
      </c>
      <c r="D677" t="s">
        <v>6164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_xlfn.XLOOKUP(orders!C677,customers!$A$1:$A$999,customers!$G$1:$G$999,,0)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Liberca</v>
      </c>
      <c r="O677" t="str">
        <f t="shared" si="32"/>
        <v>Dark</v>
      </c>
      <c r="P677" t="str">
        <f>_xlfn.XLOOKUP(coffee_orders_table[[#This Row],[Customer ID]],customers!$A$1:$A$1001,customers!$I$1:$I$1001,,0)</f>
        <v>Yes</v>
      </c>
    </row>
    <row r="678" spans="1:16" hidden="1" x14ac:dyDescent="0.25">
      <c r="A678" s="2" t="s">
        <v>4308</v>
      </c>
      <c r="B678" s="3">
        <v>44217</v>
      </c>
      <c r="C678" s="2" t="s">
        <v>4309</v>
      </c>
      <c r="D678" t="s">
        <v>6160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_xlfn.XLOOKUP(orders!C678,customers!$A$1:$A$999,customers!$G$1:$G$999,,0)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Liberca</v>
      </c>
      <c r="O678" t="str">
        <f t="shared" si="32"/>
        <v>Light</v>
      </c>
      <c r="P678" t="str">
        <f>_xlfn.XLOOKUP(coffee_orders_table[[#This Row],[Customer ID]],customers!$A$1:$A$1001,customers!$I$1:$I$1001,,0)</f>
        <v>No</v>
      </c>
    </row>
    <row r="679" spans="1:16" hidden="1" x14ac:dyDescent="0.25">
      <c r="A679" s="2" t="s">
        <v>4313</v>
      </c>
      <c r="B679" s="3">
        <v>44206</v>
      </c>
      <c r="C679" s="2" t="s">
        <v>4314</v>
      </c>
      <c r="D679" t="s">
        <v>6159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_xlfn.XLOOKUP(orders!C679,customers!$A$1:$A$999,customers!$G$1:$G$999,,0)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/>
      </c>
      <c r="O679" t="str">
        <f t="shared" si="32"/>
        <v>Medium</v>
      </c>
      <c r="P679" t="str">
        <f>_xlfn.XLOOKUP(coffee_orders_table[[#This Row],[Customer ID]],customers!$A$1:$A$1001,customers!$I$1:$I$1001,,0)</f>
        <v>No</v>
      </c>
    </row>
    <row r="680" spans="1:16" hidden="1" x14ac:dyDescent="0.25">
      <c r="A680" s="2" t="s">
        <v>4319</v>
      </c>
      <c r="B680" s="3">
        <v>44281</v>
      </c>
      <c r="C680" s="2" t="s">
        <v>4320</v>
      </c>
      <c r="D680" t="s">
        <v>6181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_xlfn.XLOOKUP(orders!C680,customers!$A$1:$A$999,customers!$G$1:$G$999,,0)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_xlfn.XLOOKUP(coffee_orders_table[[#This Row],[Customer ID]],customers!$A$1:$A$1001,customers!$I$1:$I$1001,,0)</f>
        <v>Yes</v>
      </c>
    </row>
    <row r="681" spans="1:16" hidden="1" x14ac:dyDescent="0.25">
      <c r="A681" s="2" t="s">
        <v>4325</v>
      </c>
      <c r="B681" s="3">
        <v>44645</v>
      </c>
      <c r="C681" s="2" t="s">
        <v>4326</v>
      </c>
      <c r="D681" t="s">
        <v>6141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_xlfn.XLOOKUP(orders!C681,customers!$A$1:$A$999,customers!$G$1:$G$999,,0)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_xlfn.XLOOKUP(coffee_orders_table[[#This Row],[Customer ID]],customers!$A$1:$A$1001,customers!$I$1:$I$1001,,0)</f>
        <v>No</v>
      </c>
    </row>
    <row r="682" spans="1:16" hidden="1" x14ac:dyDescent="0.25">
      <c r="A682" s="2" t="s">
        <v>4331</v>
      </c>
      <c r="B682" s="3">
        <v>44399</v>
      </c>
      <c r="C682" s="2" t="s">
        <v>4332</v>
      </c>
      <c r="D682" t="s">
        <v>6154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_xlfn.XLOOKUP(orders!C682,customers!$A$1:$A$999,customers!$G$1:$G$999,,0)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_xlfn.XLOOKUP(coffee_orders_table[[#This Row],[Customer ID]],customers!$A$1:$A$1001,customers!$I$1:$I$1001,,0)</f>
        <v>No</v>
      </c>
    </row>
    <row r="683" spans="1:16" hidden="1" x14ac:dyDescent="0.25">
      <c r="A683" s="2" t="s">
        <v>4336</v>
      </c>
      <c r="B683" s="8">
        <v>44080</v>
      </c>
      <c r="C683" s="2" t="s">
        <v>4337</v>
      </c>
      <c r="D683" t="s">
        <v>6144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_xlfn.XLOOKUP(orders!C683,customers!$A$1:$A$999,customers!$G$1:$G$999,,0)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Excelsa</v>
      </c>
      <c r="O683" t="str">
        <f t="shared" si="32"/>
        <v>Light</v>
      </c>
      <c r="P683" t="str">
        <f>_xlfn.XLOOKUP(coffee_orders_table[[#This Row],[Customer ID]],customers!$A$1:$A$1001,customers!$I$1:$I$1001,,0)</f>
        <v>Yes</v>
      </c>
    </row>
    <row r="684" spans="1:16" hidden="1" x14ac:dyDescent="0.25">
      <c r="A684" s="2" t="s">
        <v>4342</v>
      </c>
      <c r="B684" s="3">
        <v>43827</v>
      </c>
      <c r="C684" s="2" t="s">
        <v>4343</v>
      </c>
      <c r="D684" t="s">
        <v>6155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_xlfn.XLOOKUP(orders!C684,customers!$A$1:$A$999,customers!$G$1:$G$999,,0)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Liberca</v>
      </c>
      <c r="O684" t="str">
        <f t="shared" si="32"/>
        <v>Medium</v>
      </c>
      <c r="P684" t="str">
        <f>_xlfn.XLOOKUP(coffee_orders_table[[#This Row],[Customer ID]],customers!$A$1:$A$1001,customers!$I$1:$I$1001,,0)</f>
        <v>Yes</v>
      </c>
    </row>
    <row r="685" spans="1:16" hidden="1" x14ac:dyDescent="0.25">
      <c r="A685" s="2" t="s">
        <v>4348</v>
      </c>
      <c r="B685" s="8">
        <v>43941</v>
      </c>
      <c r="C685" s="2" t="s">
        <v>4349</v>
      </c>
      <c r="D685" t="s">
        <v>6168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_xlfn.XLOOKUP(orders!C685,customers!$A$1:$A$999,customers!$G$1:$G$999,,0)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/>
      </c>
      <c r="O685" t="str">
        <f t="shared" si="32"/>
        <v>Dark</v>
      </c>
      <c r="P685" t="str">
        <f>_xlfn.XLOOKUP(coffee_orders_table[[#This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6178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_xlfn.XLOOKUP(orders!C686,customers!$A$1:$A$999,customers!$G$1:$G$999,,0)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_xlfn.XLOOKUP(coffee_orders_table[[#This Row],[Customer ID]],customers!$A$1:$A$1001,customers!$I$1:$I$1001,,0)</f>
        <v>No</v>
      </c>
    </row>
    <row r="687" spans="1:16" hidden="1" x14ac:dyDescent="0.25">
      <c r="A687" s="2" t="s">
        <v>4359</v>
      </c>
      <c r="B687" s="3">
        <v>44637</v>
      </c>
      <c r="C687" s="2" t="s">
        <v>4360</v>
      </c>
      <c r="D687" t="s">
        <v>6163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_xlfn.XLOOKUP(orders!C687,customers!$A$1:$A$999,customers!$G$1:$G$999,,0)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/>
      </c>
      <c r="O687" t="str">
        <f t="shared" si="32"/>
        <v>Light</v>
      </c>
      <c r="P687" t="str">
        <f>_xlfn.XLOOKUP(coffee_orders_table[[#This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6162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_xlfn.XLOOKUP(orders!C688,customers!$A$1:$A$999,customers!$G$1:$G$999,,0)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_xlfn.XLOOKUP(coffee_orders_table[[#This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6138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_xlfn.XLOOKUP(orders!C689,customers!$A$1:$A$999,customers!$G$1:$G$999,,0)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/>
      </c>
      <c r="O689" t="str">
        <f t="shared" si="32"/>
        <v>Medium</v>
      </c>
      <c r="P689" t="str">
        <f>_xlfn.XLOOKUP(coffee_orders_table[[#This Row],[Customer ID]],customers!$A$1:$A$1001,customers!$I$1:$I$1001,,0)</f>
        <v>No</v>
      </c>
    </row>
    <row r="690" spans="1:16" hidden="1" x14ac:dyDescent="0.25">
      <c r="A690" s="2" t="s">
        <v>4377</v>
      </c>
      <c r="B690" s="3">
        <v>43579</v>
      </c>
      <c r="C690" s="2" t="s">
        <v>4378</v>
      </c>
      <c r="D690" t="s">
        <v>6139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_xlfn.XLOOKUP(orders!C690,customers!$A$1:$A$999,customers!$G$1:$G$999,,0)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_xlfn.XLOOKUP(coffee_orders_table[[#This Row],[Customer ID]],customers!$A$1:$A$1001,customers!$I$1:$I$1001,,0)</f>
        <v>No</v>
      </c>
    </row>
    <row r="691" spans="1:16" hidden="1" x14ac:dyDescent="0.25">
      <c r="A691" s="2" t="s">
        <v>4383</v>
      </c>
      <c r="B691" s="3">
        <v>44346</v>
      </c>
      <c r="C691" s="2" t="s">
        <v>4384</v>
      </c>
      <c r="D691" t="s">
        <v>6156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_xlfn.XLOOKUP(orders!C691,customers!$A$1:$A$999,customers!$G$1:$G$999,,0)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_xlfn.XLOOKUP(coffee_orders_table[[#This Row],[Customer ID]],customers!$A$1:$A$1001,customers!$I$1:$I$1001,,0)</f>
        <v>No</v>
      </c>
    </row>
    <row r="692" spans="1:16" hidden="1" x14ac:dyDescent="0.25">
      <c r="A692" s="2" t="s">
        <v>4389</v>
      </c>
      <c r="B692" s="3">
        <v>44754</v>
      </c>
      <c r="C692" s="2" t="s">
        <v>4390</v>
      </c>
      <c r="D692" t="s">
        <v>6164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_xlfn.XLOOKUP(orders!C692,customers!$A$1:$A$999,customers!$G$1:$G$999,,0)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/>
      </c>
      <c r="O692" t="str">
        <f t="shared" si="32"/>
        <v>Dark</v>
      </c>
      <c r="P692" t="str">
        <f>_xlfn.XLOOKUP(coffee_orders_table[[#This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6154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_xlfn.XLOOKUP(orders!C693,customers!$A$1:$A$999,customers!$G$1:$G$999,,0)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_xlfn.XLOOKUP(coffee_orders_table[[#This Row],[Customer ID]],customers!$A$1:$A$1001,customers!$I$1:$I$1001,,0)</f>
        <v>No</v>
      </c>
    </row>
    <row r="694" spans="1:16" hidden="1" x14ac:dyDescent="0.25">
      <c r="A694" s="2" t="s">
        <v>4399</v>
      </c>
      <c r="B694" s="3">
        <v>43720</v>
      </c>
      <c r="C694" s="2" t="s">
        <v>4400</v>
      </c>
      <c r="D694" t="s">
        <v>6142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_xlfn.XLOOKUP(orders!C694,customers!$A$1:$A$999,customers!$G$1:$G$999,,0)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/>
      </c>
      <c r="O694" t="str">
        <f t="shared" si="32"/>
        <v>Dark</v>
      </c>
      <c r="P694" t="str">
        <f>_xlfn.XLOOKUP(coffee_orders_table[[#This Row],[Customer ID]],customers!$A$1:$A$1001,customers!$I$1:$I$1001,,0)</f>
        <v>No</v>
      </c>
    </row>
    <row r="695" spans="1:16" hidden="1" x14ac:dyDescent="0.25">
      <c r="A695" s="2" t="s">
        <v>4405</v>
      </c>
      <c r="B695" s="8">
        <v>44012</v>
      </c>
      <c r="C695" s="2" t="s">
        <v>4406</v>
      </c>
      <c r="D695" t="s">
        <v>6174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_xlfn.XLOOKUP(orders!C695,customers!$A$1:$A$999,customers!$G$1:$G$999,,0)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Excelsa</v>
      </c>
      <c r="O695" t="str">
        <f t="shared" si="32"/>
        <v>Medium</v>
      </c>
      <c r="P695" t="str">
        <f>_xlfn.XLOOKUP(coffee_orders_table[[#This Row],[Customer ID]],customers!$A$1:$A$1001,customers!$I$1:$I$1001,,0)</f>
        <v>Yes</v>
      </c>
    </row>
    <row r="696" spans="1:16" hidden="1" x14ac:dyDescent="0.25">
      <c r="A696" s="2" t="s">
        <v>4411</v>
      </c>
      <c r="B696" s="8">
        <v>43915</v>
      </c>
      <c r="C696" s="2" t="s">
        <v>4412</v>
      </c>
      <c r="D696" t="s">
        <v>6143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_xlfn.XLOOKUP(orders!C696,customers!$A$1:$A$999,customers!$G$1:$G$999,,0)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Liberca</v>
      </c>
      <c r="O696" t="str">
        <f t="shared" si="32"/>
        <v>Dark</v>
      </c>
      <c r="P696" t="str">
        <f>_xlfn.XLOOKUP(coffee_orders_table[[#This Row],[Customer ID]],customers!$A$1:$A$1001,customers!$I$1:$I$1001,,0)</f>
        <v>No</v>
      </c>
    </row>
    <row r="697" spans="1:16" hidden="1" x14ac:dyDescent="0.25">
      <c r="A697" s="2" t="s">
        <v>4417</v>
      </c>
      <c r="B697" s="3">
        <v>44300</v>
      </c>
      <c r="C697" s="2" t="s">
        <v>4418</v>
      </c>
      <c r="D697" t="s">
        <v>6163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_xlfn.XLOOKUP(orders!C697,customers!$A$1:$A$999,customers!$G$1:$G$999,,0)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Liberca</v>
      </c>
      <c r="O697" t="str">
        <f t="shared" si="32"/>
        <v>Light</v>
      </c>
      <c r="P697" t="str">
        <f>_xlfn.XLOOKUP(coffee_orders_table[[#This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6168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_xlfn.XLOOKUP(orders!C698,customers!$A$1:$A$999,customers!$G$1:$G$999,,0)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/>
      </c>
      <c r="O698" t="str">
        <f t="shared" si="32"/>
        <v>Dark</v>
      </c>
      <c r="P698" t="str">
        <f>_xlfn.XLOOKUP(coffee_orders_table[[#This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6156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_xlfn.XLOOKUP(orders!C699,customers!$A$1:$A$999,customers!$G$1:$G$999,,0)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_xlfn.XLOOKUP(coffee_orders_table[[#This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6142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_xlfn.XLOOKUP(orders!C700,customers!$A$1:$A$999,customers!$G$1:$G$999,,0)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/>
      </c>
      <c r="O700" t="str">
        <f t="shared" si="32"/>
        <v>Dark</v>
      </c>
      <c r="P700" t="str">
        <f>_xlfn.XLOOKUP(coffee_orders_table[[#This Row],[Customer ID]],customers!$A$1:$A$1001,customers!$I$1:$I$1001,,0)</f>
        <v>No</v>
      </c>
    </row>
    <row r="701" spans="1:16" hidden="1" x14ac:dyDescent="0.25">
      <c r="A701" s="2" t="s">
        <v>4439</v>
      </c>
      <c r="B701" s="3">
        <v>44298</v>
      </c>
      <c r="C701" s="2" t="s">
        <v>4440</v>
      </c>
      <c r="D701" t="s">
        <v>6157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_xlfn.XLOOKUP(orders!C701,customers!$A$1:$A$999,customers!$G$1:$G$999,,0)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_xlfn.XLOOKUP(coffee_orders_table[[#This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6160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_xlfn.XLOOKUP(orders!C702,customers!$A$1:$A$999,customers!$G$1:$G$999,,0)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/>
      </c>
      <c r="O702" t="str">
        <f t="shared" si="32"/>
        <v>Light</v>
      </c>
      <c r="P702" t="str">
        <f>_xlfn.XLOOKUP(coffee_orders_table[[#This Row],[Customer ID]],customers!$A$1:$A$1001,customers!$I$1:$I$1001,,0)</f>
        <v>No</v>
      </c>
    </row>
    <row r="703" spans="1:16" hidden="1" x14ac:dyDescent="0.25">
      <c r="A703" s="2" t="s">
        <v>4450</v>
      </c>
      <c r="B703" s="3">
        <v>44727</v>
      </c>
      <c r="C703" s="2" t="s">
        <v>4451</v>
      </c>
      <c r="D703" t="s">
        <v>6157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_xlfn.XLOOKUP(orders!C703,customers!$A$1:$A$999,customers!$G$1:$G$999,,0)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_xlfn.XLOOKUP(coffee_orders_table[[#This Row],[Customer ID]],customers!$A$1:$A$1001,customers!$I$1:$I$1001,,0)</f>
        <v>Yes</v>
      </c>
    </row>
    <row r="704" spans="1:16" hidden="1" x14ac:dyDescent="0.25">
      <c r="A704" s="2" t="s">
        <v>4456</v>
      </c>
      <c r="B704" s="3">
        <v>43661</v>
      </c>
      <c r="C704" s="2" t="s">
        <v>4457</v>
      </c>
      <c r="D704" t="s">
        <v>6179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_xlfn.XLOOKUP(orders!C704,customers!$A$1:$A$999,customers!$G$1:$G$999,,0)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_xlfn.XLOOKUP(coffee_orders_table[[#This Row],[Customer ID]],customers!$A$1:$A$1001,customers!$I$1:$I$1001,,0)</f>
        <v>Yes</v>
      </c>
    </row>
    <row r="705" spans="1:16" hidden="1" x14ac:dyDescent="0.25">
      <c r="A705" s="2" t="s">
        <v>4461</v>
      </c>
      <c r="B705" s="3">
        <v>43506</v>
      </c>
      <c r="C705" s="2" t="s">
        <v>4462</v>
      </c>
      <c r="D705" t="s">
        <v>6164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_xlfn.XLOOKUP(orders!C705,customers!$A$1:$A$999,customers!$G$1:$G$999,,0)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Excelsa</v>
      </c>
      <c r="O705" t="str">
        <f t="shared" si="32"/>
        <v>Dark</v>
      </c>
      <c r="P705" t="str">
        <f>_xlfn.XLOOKUP(coffee_orders_table[[#This Row],[Customer ID]],customers!$A$1:$A$1001,customers!$I$1:$I$1001,,0)</f>
        <v>Yes</v>
      </c>
    </row>
    <row r="706" spans="1:16" hidden="1" x14ac:dyDescent="0.25">
      <c r="A706" s="2" t="s">
        <v>4466</v>
      </c>
      <c r="B706" s="3">
        <v>44716</v>
      </c>
      <c r="C706" s="2" t="s">
        <v>4467</v>
      </c>
      <c r="D706" t="s">
        <v>6152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_xlfn.XLOOKUP(orders!C706,customers!$A$1:$A$999,customers!$G$1:$G$999,,0)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ref="M706:M769" si="33">L706*E706</f>
        <v>21.87</v>
      </c>
      <c r="N706" t="str">
        <f t="shared" ref="N706:N769" si="34">IF(I706="rob","Robusta",IF(I707="Exc","Excelsa",IF(I706="Ara","Arabica",IF(I707="Lib","Liberca",""))))</f>
        <v>Excelsa</v>
      </c>
      <c r="O706" t="str">
        <f t="shared" ref="O706:O769" si="35">IF(J706="L","Light",IF(J706="M","Medium",IF(J706="D","Dark","")))</f>
        <v>Dark</v>
      </c>
      <c r="P706" t="str">
        <f>_xlfn.XLOOKUP(coffee_orders_table[[#This Row],[Customer ID]],customers!$A$1:$A$1001,customers!$I$1:$I$1001,,0)</f>
        <v>Yes</v>
      </c>
    </row>
    <row r="707" spans="1:16" hidden="1" x14ac:dyDescent="0.25">
      <c r="A707" s="2" t="s">
        <v>4471</v>
      </c>
      <c r="B707" s="8">
        <v>44114</v>
      </c>
      <c r="C707" s="2" t="s">
        <v>4472</v>
      </c>
      <c r="D707" t="s">
        <v>6175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_xlfn.XLOOKUP(orders!C707,customers!$A$1:$A$999,customers!$G$1:$G$999,,0)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si="33"/>
        <v>17.82</v>
      </c>
      <c r="N707" t="str">
        <f t="shared" si="34"/>
        <v>Excelsa</v>
      </c>
      <c r="O707" t="str">
        <f t="shared" si="35"/>
        <v>Light</v>
      </c>
      <c r="P707" t="str">
        <f>_xlfn.XLOOKUP(coffee_orders_table[[#This Row],[Customer ID]],customers!$A$1:$A$1001,customers!$I$1:$I$1001,,0)</f>
        <v>No</v>
      </c>
    </row>
    <row r="708" spans="1:16" hidden="1" x14ac:dyDescent="0.25">
      <c r="A708" s="2" t="s">
        <v>4477</v>
      </c>
      <c r="B708" s="3">
        <v>44353</v>
      </c>
      <c r="C708" s="2" t="s">
        <v>4478</v>
      </c>
      <c r="D708" t="s">
        <v>6155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_xlfn.XLOOKUP(orders!C708,customers!$A$1:$A$999,customers!$G$1:$G$999,,0)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Liberca</v>
      </c>
      <c r="O708" t="str">
        <f t="shared" si="35"/>
        <v>Medium</v>
      </c>
      <c r="P708" t="str">
        <f>_xlfn.XLOOKUP(coffee_orders_table[[#This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6142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_xlfn.XLOOKUP(orders!C709,customers!$A$1:$A$999,customers!$G$1:$G$999,,0)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/>
      </c>
      <c r="O709" t="str">
        <f t="shared" si="35"/>
        <v>Dark</v>
      </c>
      <c r="P709" t="str">
        <f>_xlfn.XLOOKUP(coffee_orders_table[[#This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6156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_xlfn.XLOOKUP(orders!C710,customers!$A$1:$A$999,customers!$G$1:$G$999,,0)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Excelsa</v>
      </c>
      <c r="O710" t="str">
        <f t="shared" si="35"/>
        <v>Medium</v>
      </c>
      <c r="P710" t="str">
        <f>_xlfn.XLOOKUP(coffee_orders_table[[#This Row],[Customer ID]],customers!$A$1:$A$1001,customers!$I$1:$I$1001,,0)</f>
        <v>Yes</v>
      </c>
    </row>
    <row r="711" spans="1:16" hidden="1" x14ac:dyDescent="0.25">
      <c r="A711" s="2" t="s">
        <v>4494</v>
      </c>
      <c r="B711" s="3">
        <v>43485</v>
      </c>
      <c r="C711" s="2" t="s">
        <v>4495</v>
      </c>
      <c r="D711" t="s">
        <v>6175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_xlfn.XLOOKUP(orders!C711,customers!$A$1:$A$999,customers!$G$1:$G$999,,0)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_xlfn.XLOOKUP(coffee_orders_table[[#This Row],[Customer ID]],customers!$A$1:$A$1001,customers!$I$1:$I$1001,,0)</f>
        <v>Yes</v>
      </c>
    </row>
    <row r="712" spans="1:16" hidden="1" x14ac:dyDescent="0.25">
      <c r="A712" s="2" t="s">
        <v>4499</v>
      </c>
      <c r="B712" s="3">
        <v>44655</v>
      </c>
      <c r="C712" s="2" t="s">
        <v>4500</v>
      </c>
      <c r="D712" t="s">
        <v>6138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_xlfn.XLOOKUP(orders!C712,customers!$A$1:$A$999,customers!$G$1:$G$999,,0)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/>
      </c>
      <c r="O712" t="str">
        <f t="shared" si="35"/>
        <v>Medium</v>
      </c>
      <c r="P712" t="str">
        <f>_xlfn.XLOOKUP(coffee_orders_table[[#This Row],[Customer ID]],customers!$A$1:$A$1001,customers!$I$1:$I$1001,,0)</f>
        <v>No</v>
      </c>
    </row>
    <row r="713" spans="1:16" hidden="1" x14ac:dyDescent="0.25">
      <c r="A713" s="2" t="s">
        <v>4505</v>
      </c>
      <c r="B713" s="3">
        <v>44600</v>
      </c>
      <c r="C713" s="2" t="s">
        <v>4506</v>
      </c>
      <c r="D713" t="s">
        <v>6173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_xlfn.XLOOKUP(orders!C713,customers!$A$1:$A$999,customers!$G$1:$G$999,,0)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_xlfn.XLOOKUP(coffee_orders_table[[#This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6138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_xlfn.XLOOKUP(orders!C714,customers!$A$1:$A$999,customers!$G$1:$G$999,,0)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/>
      </c>
      <c r="O714" t="str">
        <f t="shared" si="35"/>
        <v>Medium</v>
      </c>
      <c r="P714" t="str">
        <f>_xlfn.XLOOKUP(coffee_orders_table[[#This Row],[Customer ID]],customers!$A$1:$A$1001,customers!$I$1:$I$1001,,0)</f>
        <v>No</v>
      </c>
    </row>
    <row r="715" spans="1:16" hidden="1" x14ac:dyDescent="0.25">
      <c r="A715" s="2" t="s">
        <v>4516</v>
      </c>
      <c r="B715" s="8">
        <v>43960</v>
      </c>
      <c r="C715" s="2" t="s">
        <v>4517</v>
      </c>
      <c r="D715" t="s">
        <v>6173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_xlfn.XLOOKUP(orders!C715,customers!$A$1:$A$999,customers!$G$1:$G$999,,0)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_xlfn.XLOOKUP(coffee_orders_table[[#This Row],[Customer ID]],customers!$A$1:$A$1001,customers!$I$1:$I$1001,,0)</f>
        <v>No</v>
      </c>
    </row>
    <row r="716" spans="1:16" hidden="1" x14ac:dyDescent="0.25">
      <c r="A716" s="2" t="s">
        <v>4522</v>
      </c>
      <c r="B716" s="3">
        <v>44358</v>
      </c>
      <c r="C716" s="2" t="s">
        <v>4523</v>
      </c>
      <c r="D716" t="s">
        <v>6152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_xlfn.XLOOKUP(orders!C716,customers!$A$1:$A$999,customers!$G$1:$G$999,,0)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_xlfn.XLOOKUP(coffee_orders_table[[#This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6170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_xlfn.XLOOKUP(orders!C717,customers!$A$1:$A$999,customers!$G$1:$G$999,,0)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/>
      </c>
      <c r="O717" t="str">
        <f t="shared" si="35"/>
        <v>Light</v>
      </c>
      <c r="P717" t="str">
        <f>_xlfn.XLOOKUP(coffee_orders_table[[#This Row],[Customer ID]],customers!$A$1:$A$1001,customers!$I$1:$I$1001,,0)</f>
        <v>No</v>
      </c>
    </row>
    <row r="718" spans="1:16" hidden="1" x14ac:dyDescent="0.25">
      <c r="A718" s="2" t="s">
        <v>4533</v>
      </c>
      <c r="B718" s="3">
        <v>44612</v>
      </c>
      <c r="C718" s="2" t="s">
        <v>4434</v>
      </c>
      <c r="D718" t="s">
        <v>6178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_xlfn.XLOOKUP(orders!C718,customers!$A$1:$A$999,customers!$G$1:$G$999,,0)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_xlfn.XLOOKUP(coffee_orders_table[[#This Row],[Customer ID]],customers!$A$1:$A$1001,customers!$I$1:$I$1001,,0)</f>
        <v>No</v>
      </c>
    </row>
    <row r="719" spans="1:16" hidden="1" x14ac:dyDescent="0.25">
      <c r="A719" s="2" t="s">
        <v>4539</v>
      </c>
      <c r="B719" s="3">
        <v>43649</v>
      </c>
      <c r="C719" s="2" t="s">
        <v>4540</v>
      </c>
      <c r="D719" t="s">
        <v>6167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_xlfn.XLOOKUP(orders!C719,customers!$A$1:$A$999,customers!$G$1:$G$999,,0)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_xlfn.XLOOKUP(coffee_orders_table[[#This Row],[Customer ID]],customers!$A$1:$A$1001,customers!$I$1:$I$1001,,0)</f>
        <v>No</v>
      </c>
    </row>
    <row r="720" spans="1:16" hidden="1" x14ac:dyDescent="0.25">
      <c r="A720" s="2" t="s">
        <v>4545</v>
      </c>
      <c r="B720" s="3">
        <v>44348</v>
      </c>
      <c r="C720" s="2" t="s">
        <v>4546</v>
      </c>
      <c r="D720" t="s">
        <v>6142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_xlfn.XLOOKUP(orders!C720,customers!$A$1:$A$999,customers!$G$1:$G$999,,0)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Liberca</v>
      </c>
      <c r="O720" t="str">
        <f t="shared" si="35"/>
        <v>Dark</v>
      </c>
      <c r="P720" t="str">
        <f>_xlfn.XLOOKUP(coffee_orders_table[[#This Row],[Customer ID]],customers!$A$1:$A$1001,customers!$I$1:$I$1001,,0)</f>
        <v>No</v>
      </c>
    </row>
    <row r="721" spans="1:16" hidden="1" x14ac:dyDescent="0.25">
      <c r="A721" s="2" t="s">
        <v>4551</v>
      </c>
      <c r="B721" s="8">
        <v>44150</v>
      </c>
      <c r="C721" s="2" t="s">
        <v>4552</v>
      </c>
      <c r="D721" t="s">
        <v>6169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_xlfn.XLOOKUP(orders!C721,customers!$A$1:$A$999,customers!$G$1:$G$999,,0)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Excelsa</v>
      </c>
      <c r="O721" t="str">
        <f t="shared" si="35"/>
        <v>Light</v>
      </c>
      <c r="P721" t="str">
        <f>_xlfn.XLOOKUP(coffee_orders_table[[#This Row],[Customer ID]],customers!$A$1:$A$1001,customers!$I$1:$I$1001,,0)</f>
        <v>Yes</v>
      </c>
    </row>
    <row r="722" spans="1:16" hidden="1" x14ac:dyDescent="0.25">
      <c r="A722" s="2" t="s">
        <v>4557</v>
      </c>
      <c r="B722" s="3">
        <v>44215</v>
      </c>
      <c r="C722" s="2" t="s">
        <v>4558</v>
      </c>
      <c r="D722" t="s">
        <v>6143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_xlfn.XLOOKUP(orders!C722,customers!$A$1:$A$999,customers!$G$1:$G$999,,0)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/>
      </c>
      <c r="O722" t="str">
        <f t="shared" si="35"/>
        <v>Dark</v>
      </c>
      <c r="P722" t="str">
        <f>_xlfn.XLOOKUP(coffee_orders_table[[#This Row],[Customer ID]],customers!$A$1:$A$1001,customers!$I$1:$I$1001,,0)</f>
        <v>Yes</v>
      </c>
    </row>
    <row r="723" spans="1:16" hidden="1" x14ac:dyDescent="0.25">
      <c r="A723" s="2" t="s">
        <v>4563</v>
      </c>
      <c r="B723" s="3">
        <v>44479</v>
      </c>
      <c r="C723" s="2" t="s">
        <v>4564</v>
      </c>
      <c r="D723" t="s">
        <v>6173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_xlfn.XLOOKUP(orders!C723,customers!$A$1:$A$999,customers!$G$1:$G$999,,0)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_xlfn.XLOOKUP(coffee_orders_table[[#This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6182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_xlfn.XLOOKUP(orders!C724,customers!$A$1:$A$999,customers!$G$1:$G$999,,0)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_xlfn.XLOOKUP(coffee_orders_table[[#This Row],[Customer ID]],customers!$A$1:$A$1001,customers!$I$1:$I$1001,,0)</f>
        <v>No</v>
      </c>
    </row>
    <row r="725" spans="1:16" hidden="1" x14ac:dyDescent="0.25">
      <c r="A725" s="2" t="s">
        <v>4574</v>
      </c>
      <c r="B725" s="3">
        <v>44470</v>
      </c>
      <c r="C725" s="2" t="s">
        <v>4575</v>
      </c>
      <c r="D725" t="s">
        <v>6165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_xlfn.XLOOKUP(orders!C725,customers!$A$1:$A$999,customers!$G$1:$G$999,,0)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/>
      </c>
      <c r="O725" t="str">
        <f t="shared" si="35"/>
        <v>Medium</v>
      </c>
      <c r="P725" t="str">
        <f>_xlfn.XLOOKUP(coffee_orders_table[[#This Row],[Customer ID]],customers!$A$1:$A$1001,customers!$I$1:$I$1001,,0)</f>
        <v>No</v>
      </c>
    </row>
    <row r="726" spans="1:16" hidden="1" x14ac:dyDescent="0.25">
      <c r="A726" s="2" t="s">
        <v>4580</v>
      </c>
      <c r="B726" s="8">
        <v>44076</v>
      </c>
      <c r="C726" s="2" t="s">
        <v>4581</v>
      </c>
      <c r="D726" t="s">
        <v>6151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_xlfn.XLOOKUP(orders!C726,customers!$A$1:$A$999,customers!$G$1:$G$999,,0)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_xlfn.XLOOKUP(coffee_orders_table[[#This Row],[Customer ID]],customers!$A$1:$A$1001,customers!$I$1:$I$1001,,0)</f>
        <v>Yes</v>
      </c>
    </row>
    <row r="727" spans="1:16" hidden="1" x14ac:dyDescent="0.25">
      <c r="A727" s="2" t="s">
        <v>4585</v>
      </c>
      <c r="B727" s="8">
        <v>44043</v>
      </c>
      <c r="C727" s="2" t="s">
        <v>4586</v>
      </c>
      <c r="D727" t="s">
        <v>6166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_xlfn.XLOOKUP(orders!C727,customers!$A$1:$A$999,customers!$G$1:$G$999,,0)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_xlfn.XLOOKUP(coffee_orders_table[[#This Row],[Customer ID]],customers!$A$1:$A$1001,customers!$I$1:$I$1001,,0)</f>
        <v>No</v>
      </c>
    </row>
    <row r="728" spans="1:16" hidden="1" x14ac:dyDescent="0.25">
      <c r="A728" s="2" t="s">
        <v>4591</v>
      </c>
      <c r="B728" s="3">
        <v>44571</v>
      </c>
      <c r="C728" s="2" t="s">
        <v>4592</v>
      </c>
      <c r="D728" t="s">
        <v>6163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_xlfn.XLOOKUP(orders!C728,customers!$A$1:$A$999,customers!$G$1:$G$999,,0)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/>
      </c>
      <c r="O728" t="str">
        <f t="shared" si="35"/>
        <v>Light</v>
      </c>
      <c r="P728" t="str">
        <f>_xlfn.XLOOKUP(coffee_orders_table[[#This Row],[Customer ID]],customers!$A$1:$A$1001,customers!$I$1:$I$1001,,0)</f>
        <v>No</v>
      </c>
    </row>
    <row r="729" spans="1:16" hidden="1" x14ac:dyDescent="0.25">
      <c r="A729" s="2" t="s">
        <v>4596</v>
      </c>
      <c r="B729" s="3">
        <v>44264</v>
      </c>
      <c r="C729" s="2" t="s">
        <v>4597</v>
      </c>
      <c r="D729" t="s">
        <v>6145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_xlfn.XLOOKUP(orders!C729,customers!$A$1:$A$999,customers!$G$1:$G$999,,0)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_xlfn.XLOOKUP(coffee_orders_table[[#This Row],[Customer ID]],customers!$A$1:$A$1001,customers!$I$1:$I$1001,,0)</f>
        <v>Yes</v>
      </c>
    </row>
    <row r="730" spans="1:16" hidden="1" x14ac:dyDescent="0.25">
      <c r="A730" s="2" t="s">
        <v>4602</v>
      </c>
      <c r="B730" s="8">
        <v>44155</v>
      </c>
      <c r="C730" s="2" t="s">
        <v>4603</v>
      </c>
      <c r="D730" t="s">
        <v>6143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_xlfn.XLOOKUP(orders!C730,customers!$A$1:$A$999,customers!$G$1:$G$999,,0)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Liberca</v>
      </c>
      <c r="O730" t="str">
        <f t="shared" si="35"/>
        <v>Dark</v>
      </c>
      <c r="P730" t="str">
        <f>_xlfn.XLOOKUP(coffee_orders_table[[#This Row],[Customer ID]],customers!$A$1:$A$1001,customers!$I$1:$I$1001,,0)</f>
        <v>Yes</v>
      </c>
    </row>
    <row r="731" spans="1:16" hidden="1" x14ac:dyDescent="0.25">
      <c r="A731" s="2" t="s">
        <v>4608</v>
      </c>
      <c r="B731" s="3">
        <v>44634</v>
      </c>
      <c r="C731" s="2" t="s">
        <v>4609</v>
      </c>
      <c r="D731" t="s">
        <v>6158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_xlfn.XLOOKUP(orders!C731,customers!$A$1:$A$999,customers!$G$1:$G$999,,0)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Liberca</v>
      </c>
      <c r="O731" t="str">
        <f t="shared" si="35"/>
        <v>Medium</v>
      </c>
      <c r="P731" t="str">
        <f>_xlfn.XLOOKUP(coffee_orders_table[[#This Row],[Customer ID]],customers!$A$1:$A$1001,customers!$I$1:$I$1001,,0)</f>
        <v>No</v>
      </c>
    </row>
    <row r="732" spans="1:16" hidden="1" x14ac:dyDescent="0.25">
      <c r="A732" s="2" t="s">
        <v>4614</v>
      </c>
      <c r="B732" s="3">
        <v>43475</v>
      </c>
      <c r="C732" s="2" t="s">
        <v>4615</v>
      </c>
      <c r="D732" t="s">
        <v>6163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_xlfn.XLOOKUP(orders!C732,customers!$A$1:$A$999,customers!$G$1:$G$999,,0)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Liberca</v>
      </c>
      <c r="O732" t="str">
        <f t="shared" si="35"/>
        <v>Light</v>
      </c>
      <c r="P732" t="str">
        <f>_xlfn.XLOOKUP(coffee_orders_table[[#This Row],[Customer ID]],customers!$A$1:$A$1001,customers!$I$1:$I$1001,,0)</f>
        <v>No</v>
      </c>
    </row>
    <row r="733" spans="1:16" hidden="1" x14ac:dyDescent="0.25">
      <c r="A733" s="2" t="s">
        <v>4620</v>
      </c>
      <c r="B733" s="3">
        <v>44222</v>
      </c>
      <c r="C733" s="2" t="s">
        <v>4621</v>
      </c>
      <c r="D733" t="s">
        <v>6149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_xlfn.XLOOKUP(orders!C733,customers!$A$1:$A$999,customers!$G$1:$G$999,,0)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Excelsa</v>
      </c>
      <c r="O733" t="str">
        <f t="shared" si="35"/>
        <v>Dark</v>
      </c>
      <c r="P733" t="str">
        <f>_xlfn.XLOOKUP(coffee_orders_table[[#This Row],[Customer ID]],customers!$A$1:$A$1001,customers!$I$1:$I$1001,,0)</f>
        <v>Yes</v>
      </c>
    </row>
    <row r="734" spans="1:16" hidden="1" x14ac:dyDescent="0.25">
      <c r="A734" s="2" t="s">
        <v>4625</v>
      </c>
      <c r="B734" s="3">
        <v>44312</v>
      </c>
      <c r="C734" s="2" t="s">
        <v>4626</v>
      </c>
      <c r="D734" t="s">
        <v>6183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_xlfn.XLOOKUP(orders!C734,customers!$A$1:$A$999,customers!$G$1:$G$999,,0)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Liberca</v>
      </c>
      <c r="O734" t="str">
        <f t="shared" si="35"/>
        <v>Light</v>
      </c>
      <c r="P734" t="str">
        <f>_xlfn.XLOOKUP(coffee_orders_table[[#This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6180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_xlfn.XLOOKUP(orders!C735,customers!$A$1:$A$999,customers!$G$1:$G$999,,0)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/>
      </c>
      <c r="O735" t="str">
        <f t="shared" si="35"/>
        <v>Medium</v>
      </c>
      <c r="P735" t="str">
        <f>_xlfn.XLOOKUP(coffee_orders_table[[#This Row],[Customer ID]],customers!$A$1:$A$1001,customers!$I$1:$I$1001,,0)</f>
        <v>Yes</v>
      </c>
    </row>
    <row r="736" spans="1:16" hidden="1" x14ac:dyDescent="0.25">
      <c r="A736" s="2" t="s">
        <v>4637</v>
      </c>
      <c r="B736" s="3">
        <v>43697</v>
      </c>
      <c r="C736" s="2" t="s">
        <v>4638</v>
      </c>
      <c r="D736" t="s">
        <v>6162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_xlfn.XLOOKUP(orders!C736,customers!$A$1:$A$999,customers!$G$1:$G$999,,0)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_xlfn.XLOOKUP(coffee_orders_table[[#This Row],[Customer ID]],customers!$A$1:$A$1001,customers!$I$1:$I$1001,,0)</f>
        <v>No</v>
      </c>
    </row>
    <row r="737" spans="1:16" hidden="1" x14ac:dyDescent="0.25">
      <c r="A737" s="2" t="s">
        <v>4642</v>
      </c>
      <c r="B737" s="3">
        <v>44757</v>
      </c>
      <c r="C737" s="2" t="s">
        <v>4643</v>
      </c>
      <c r="D737" t="s">
        <v>6152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_xlfn.XLOOKUP(orders!C737,customers!$A$1:$A$999,customers!$G$1:$G$999,,0)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Liberca</v>
      </c>
      <c r="O737" t="str">
        <f t="shared" si="35"/>
        <v>Dark</v>
      </c>
      <c r="P737" t="str">
        <f>_xlfn.XLOOKUP(coffee_orders_table[[#This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6142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_xlfn.XLOOKUP(orders!C738,customers!$A$1:$A$999,customers!$G$1:$G$999,,0)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/>
      </c>
      <c r="O738" t="str">
        <f t="shared" si="35"/>
        <v>Dark</v>
      </c>
      <c r="P738" t="str">
        <f>_xlfn.XLOOKUP(coffee_orders_table[[#This Row],[Customer ID]],customers!$A$1:$A$1001,customers!$I$1:$I$1001,,0)</f>
        <v>Yes</v>
      </c>
    </row>
    <row r="739" spans="1:16" hidden="1" x14ac:dyDescent="0.25">
      <c r="A739" s="2" t="s">
        <v>4653</v>
      </c>
      <c r="B739" s="3">
        <v>44447</v>
      </c>
      <c r="C739" s="2" t="s">
        <v>4654</v>
      </c>
      <c r="D739" t="s">
        <v>6154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_xlfn.XLOOKUP(orders!C739,customers!$A$1:$A$999,customers!$G$1:$G$999,,0)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_xlfn.XLOOKUP(coffee_orders_table[[#This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6177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_xlfn.XLOOKUP(orders!C740,customers!$A$1:$A$999,customers!$G$1:$G$999,,0)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_xlfn.XLOOKUP(coffee_orders_table[[#This Row],[Customer ID]],customers!$A$1:$A$1001,customers!$I$1:$I$1001,,0)</f>
        <v>No</v>
      </c>
    </row>
    <row r="741" spans="1:16" hidden="1" x14ac:dyDescent="0.25">
      <c r="A741" s="2" t="s">
        <v>4665</v>
      </c>
      <c r="B741" s="3">
        <v>44433</v>
      </c>
      <c r="C741" s="2" t="s">
        <v>4434</v>
      </c>
      <c r="D741" t="s">
        <v>6152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_xlfn.XLOOKUP(orders!C741,customers!$A$1:$A$999,customers!$G$1:$G$999,,0)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/>
      </c>
      <c r="O741" t="str">
        <f t="shared" si="35"/>
        <v>Dark</v>
      </c>
      <c r="P741" t="str">
        <f>_xlfn.XLOOKUP(coffee_orders_table[[#This Row],[Customer ID]],customers!$A$1:$A$1001,customers!$I$1:$I$1001,,0)</f>
        <v>No</v>
      </c>
    </row>
    <row r="742" spans="1:16" hidden="1" x14ac:dyDescent="0.25">
      <c r="A742" s="2" t="s">
        <v>4670</v>
      </c>
      <c r="B742" s="3">
        <v>44643</v>
      </c>
      <c r="C742" s="2" t="s">
        <v>4671</v>
      </c>
      <c r="D742" t="s">
        <v>6172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_xlfn.XLOOKUP(orders!C742,customers!$A$1:$A$999,customers!$G$1:$G$999,,0)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_xlfn.XLOOKUP(coffee_orders_table[[#This Row],[Customer ID]],customers!$A$1:$A$1001,customers!$I$1:$I$1001,,0)</f>
        <v>No</v>
      </c>
    </row>
    <row r="743" spans="1:16" hidden="1" x14ac:dyDescent="0.25">
      <c r="A743" s="2" t="s">
        <v>4676</v>
      </c>
      <c r="B743" s="3">
        <v>43566</v>
      </c>
      <c r="C743" s="2" t="s">
        <v>4677</v>
      </c>
      <c r="D743" t="s">
        <v>6158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_xlfn.XLOOKUP(orders!C743,customers!$A$1:$A$999,customers!$G$1:$G$999,,0)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Liberca</v>
      </c>
      <c r="O743" t="str">
        <f t="shared" si="35"/>
        <v>Medium</v>
      </c>
      <c r="P743" t="str">
        <f>_xlfn.XLOOKUP(coffee_orders_table[[#This Row],[Customer ID]],customers!$A$1:$A$1001,customers!$I$1:$I$1001,,0)</f>
        <v>No</v>
      </c>
    </row>
    <row r="744" spans="1:16" x14ac:dyDescent="0.25">
      <c r="A744" s="2" t="s">
        <v>4682</v>
      </c>
      <c r="B744" s="8">
        <v>44133</v>
      </c>
      <c r="C744" s="2" t="s">
        <v>4683</v>
      </c>
      <c r="D744" t="s">
        <v>6161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_xlfn.XLOOKUP(orders!C744,customers!$A$1:$A$999,customers!$G$1:$G$999,,0)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/>
      </c>
      <c r="O744" t="str">
        <f t="shared" si="35"/>
        <v>Medium</v>
      </c>
      <c r="P744" t="str">
        <f>_xlfn.XLOOKUP(coffee_orders_table[[#This Row],[Customer ID]],customers!$A$1:$A$1001,customers!$I$1:$I$1001,,0)</f>
        <v>No</v>
      </c>
    </row>
    <row r="745" spans="1:16" hidden="1" x14ac:dyDescent="0.25">
      <c r="A745" s="2" t="s">
        <v>4688</v>
      </c>
      <c r="B745" s="8">
        <v>44042</v>
      </c>
      <c r="C745" s="2" t="s">
        <v>4689</v>
      </c>
      <c r="D745" t="s">
        <v>6157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_xlfn.XLOOKUP(orders!C745,customers!$A$1:$A$999,customers!$G$1:$G$999,,0)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_xlfn.XLOOKUP(coffee_orders_table[[#This Row],[Customer ID]],customers!$A$1:$A$1001,customers!$I$1:$I$1001,,0)</f>
        <v>No</v>
      </c>
    </row>
    <row r="746" spans="1:16" hidden="1" x14ac:dyDescent="0.25">
      <c r="A746" s="2" t="s">
        <v>4694</v>
      </c>
      <c r="B746" s="3">
        <v>43539</v>
      </c>
      <c r="C746" s="2" t="s">
        <v>4695</v>
      </c>
      <c r="D746" t="s">
        <v>6173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_xlfn.XLOOKUP(orders!C746,customers!$A$1:$A$999,customers!$G$1:$G$999,,0)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_xlfn.XLOOKUP(coffee_orders_table[[#This Row],[Customer ID]],customers!$A$1:$A$1001,customers!$I$1:$I$1001,,0)</f>
        <v>Yes</v>
      </c>
    </row>
    <row r="747" spans="1:16" hidden="1" x14ac:dyDescent="0.25">
      <c r="A747" s="2" t="s">
        <v>4699</v>
      </c>
      <c r="B747" s="3">
        <v>44557</v>
      </c>
      <c r="C747" s="2" t="s">
        <v>4700</v>
      </c>
      <c r="D747" t="s">
        <v>6143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_xlfn.XLOOKUP(orders!C747,customers!$A$1:$A$999,customers!$G$1:$G$999,,0)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/>
      </c>
      <c r="O747" t="str">
        <f t="shared" si="35"/>
        <v>Dark</v>
      </c>
      <c r="P747" t="str">
        <f>_xlfn.XLOOKUP(coffee_orders_table[[#This Row],[Customer ID]],customers!$A$1:$A$1001,customers!$I$1:$I$1001,,0)</f>
        <v>No</v>
      </c>
    </row>
    <row r="748" spans="1:16" hidden="1" x14ac:dyDescent="0.25">
      <c r="A748" s="2" t="s">
        <v>4705</v>
      </c>
      <c r="B748" s="3">
        <v>43741</v>
      </c>
      <c r="C748" s="2" t="s">
        <v>4706</v>
      </c>
      <c r="D748" t="s">
        <v>6154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_xlfn.XLOOKUP(orders!C748,customers!$A$1:$A$999,customers!$G$1:$G$999,,0)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_xlfn.XLOOKUP(coffee_orders_table[[#This Row],[Customer ID]],customers!$A$1:$A$1001,customers!$I$1:$I$1001,,0)</f>
        <v>No</v>
      </c>
    </row>
    <row r="749" spans="1:16" hidden="1" x14ac:dyDescent="0.25">
      <c r="A749" s="2" t="s">
        <v>4711</v>
      </c>
      <c r="B749" s="3">
        <v>43501</v>
      </c>
      <c r="C749" s="2" t="s">
        <v>4712</v>
      </c>
      <c r="D749" t="s">
        <v>6159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_xlfn.XLOOKUP(orders!C749,customers!$A$1:$A$999,customers!$G$1:$G$999,,0)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Excelsa</v>
      </c>
      <c r="O749" t="str">
        <f t="shared" si="35"/>
        <v>Medium</v>
      </c>
      <c r="P749" t="str">
        <f>_xlfn.XLOOKUP(coffee_orders_table[[#This Row],[Customer ID]],customers!$A$1:$A$1001,customers!$I$1:$I$1001,,0)</f>
        <v>Yes</v>
      </c>
    </row>
    <row r="750" spans="1:16" hidden="1" x14ac:dyDescent="0.25">
      <c r="A750" s="2" t="s">
        <v>4717</v>
      </c>
      <c r="B750" s="8">
        <v>44074</v>
      </c>
      <c r="C750" s="2" t="s">
        <v>4718</v>
      </c>
      <c r="D750" t="s">
        <v>6143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_xlfn.XLOOKUP(orders!C750,customers!$A$1:$A$999,customers!$G$1:$G$999,,0)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/>
      </c>
      <c r="O750" t="str">
        <f t="shared" si="35"/>
        <v>Dark</v>
      </c>
      <c r="P750" t="str">
        <f>_xlfn.XLOOKUP(coffee_orders_table[[#This Row],[Customer ID]],customers!$A$1:$A$1001,customers!$I$1:$I$1001,,0)</f>
        <v>No</v>
      </c>
    </row>
    <row r="751" spans="1:16" hidden="1" x14ac:dyDescent="0.25">
      <c r="A751" s="2" t="s">
        <v>4723</v>
      </c>
      <c r="B751" s="3">
        <v>44209</v>
      </c>
      <c r="C751" s="2" t="s">
        <v>4724</v>
      </c>
      <c r="D751" t="s">
        <v>6162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_xlfn.XLOOKUP(orders!C751,customers!$A$1:$A$999,customers!$G$1:$G$999,,0)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_xlfn.XLOOKUP(coffee_orders_table[[#This Row],[Customer ID]],customers!$A$1:$A$1001,customers!$I$1:$I$1001,,0)</f>
        <v>Yes</v>
      </c>
    </row>
    <row r="752" spans="1:16" hidden="1" x14ac:dyDescent="0.25">
      <c r="A752" s="2" t="s">
        <v>4730</v>
      </c>
      <c r="B752" s="3">
        <v>44277</v>
      </c>
      <c r="C752" s="2" t="s">
        <v>4731</v>
      </c>
      <c r="D752" t="s">
        <v>6145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_xlfn.XLOOKUP(orders!C752,customers!$A$1:$A$999,customers!$G$1:$G$999,,0)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_xlfn.XLOOKUP(coffee_orders_table[[#This Row],[Customer ID]],customers!$A$1:$A$1001,customers!$I$1:$I$1001,,0)</f>
        <v>Yes</v>
      </c>
    </row>
    <row r="753" spans="1:16" x14ac:dyDescent="0.25">
      <c r="A753" s="2" t="s">
        <v>4735</v>
      </c>
      <c r="B753" s="8">
        <v>43847</v>
      </c>
      <c r="C753" s="2" t="s">
        <v>4736</v>
      </c>
      <c r="D753" t="s">
        <v>6160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_xlfn.XLOOKUP(orders!C753,customers!$A$1:$A$999,customers!$G$1:$G$999,,0)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Excelsa</v>
      </c>
      <c r="O753" t="str">
        <f t="shared" si="35"/>
        <v>Light</v>
      </c>
      <c r="P753" t="str">
        <f>_xlfn.XLOOKUP(coffee_orders_table[[#This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6140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_xlfn.XLOOKUP(orders!C754,customers!$A$1:$A$999,customers!$G$1:$G$999,,0)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/>
      </c>
      <c r="O754" t="str">
        <f t="shared" si="35"/>
        <v>Medium</v>
      </c>
      <c r="P754" t="str">
        <f>_xlfn.XLOOKUP(coffee_orders_table[[#This Row],[Customer ID]],customers!$A$1:$A$1001,customers!$I$1:$I$1001,,0)</f>
        <v>Yes</v>
      </c>
    </row>
    <row r="755" spans="1:16" hidden="1" x14ac:dyDescent="0.25">
      <c r="A755" s="2" t="s">
        <v>4747</v>
      </c>
      <c r="B755" s="3">
        <v>44704</v>
      </c>
      <c r="C755" s="2" t="s">
        <v>4748</v>
      </c>
      <c r="D755" t="s">
        <v>6157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_xlfn.XLOOKUP(orders!C755,customers!$A$1:$A$999,customers!$G$1:$G$999,,0)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_xlfn.XLOOKUP(coffee_orders_table[[#This Row],[Customer ID]],customers!$A$1:$A$1001,customers!$I$1:$I$1001,,0)</f>
        <v>No</v>
      </c>
    </row>
    <row r="756" spans="1:16" hidden="1" x14ac:dyDescent="0.25">
      <c r="A756" s="2" t="s">
        <v>4753</v>
      </c>
      <c r="B756" s="3">
        <v>44726</v>
      </c>
      <c r="C756" s="2" t="s">
        <v>4434</v>
      </c>
      <c r="D756" t="s">
        <v>6153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_xlfn.XLOOKUP(orders!C756,customers!$A$1:$A$999,customers!$G$1:$G$999,,0)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_xlfn.XLOOKUP(coffee_orders_table[[#This Row],[Customer ID]],customers!$A$1:$A$1001,customers!$I$1:$I$1001,,0)</f>
        <v>No</v>
      </c>
    </row>
    <row r="757" spans="1:16" hidden="1" x14ac:dyDescent="0.25">
      <c r="A757" s="2" t="s">
        <v>4758</v>
      </c>
      <c r="B757" s="3">
        <v>44397</v>
      </c>
      <c r="C757" s="2" t="s">
        <v>4759</v>
      </c>
      <c r="D757" t="s">
        <v>6144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_xlfn.XLOOKUP(orders!C757,customers!$A$1:$A$999,customers!$G$1:$G$999,,0)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/>
      </c>
      <c r="O757" t="str">
        <f t="shared" si="35"/>
        <v>Light</v>
      </c>
      <c r="P757" t="str">
        <f>_xlfn.XLOOKUP(coffee_orders_table[[#This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6176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_xlfn.XLOOKUP(orders!C758,customers!$A$1:$A$999,customers!$G$1:$G$999,,0)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_xlfn.XLOOKUP(coffee_orders_table[[#This Row],[Customer ID]],customers!$A$1:$A$1001,customers!$I$1:$I$1001,,0)</f>
        <v>Yes</v>
      </c>
    </row>
    <row r="759" spans="1:16" hidden="1" x14ac:dyDescent="0.25">
      <c r="A759" s="2" t="s">
        <v>4770</v>
      </c>
      <c r="B759" s="8">
        <v>43977</v>
      </c>
      <c r="C759" s="2" t="s">
        <v>4771</v>
      </c>
      <c r="D759" t="s">
        <v>6157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_xlfn.XLOOKUP(orders!C759,customers!$A$1:$A$999,customers!$G$1:$G$999,,0)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_xlfn.XLOOKUP(coffee_orders_table[[#This Row],[Customer ID]],customers!$A$1:$A$1001,customers!$I$1:$I$1001,,0)</f>
        <v>Yes</v>
      </c>
    </row>
    <row r="760" spans="1:16" hidden="1" x14ac:dyDescent="0.25">
      <c r="A760" s="2" t="s">
        <v>4776</v>
      </c>
      <c r="B760" s="3">
        <v>43672</v>
      </c>
      <c r="C760" s="2" t="s">
        <v>4777</v>
      </c>
      <c r="D760" t="s">
        <v>6176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_xlfn.XLOOKUP(orders!C760,customers!$A$1:$A$999,customers!$G$1:$G$999,,0)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_xlfn.XLOOKUP(coffee_orders_table[[#This Row],[Customer ID]],customers!$A$1:$A$1001,customers!$I$1:$I$1001,,0)</f>
        <v>No</v>
      </c>
    </row>
    <row r="761" spans="1:16" hidden="1" x14ac:dyDescent="0.25">
      <c r="A761" s="2" t="s">
        <v>4781</v>
      </c>
      <c r="B761" s="8">
        <v>44126</v>
      </c>
      <c r="C761" s="2" t="s">
        <v>4782</v>
      </c>
      <c r="D761" t="s">
        <v>6164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_xlfn.XLOOKUP(orders!C761,customers!$A$1:$A$999,customers!$G$1:$G$999,,0)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Excelsa</v>
      </c>
      <c r="O761" t="str">
        <f t="shared" si="35"/>
        <v>Dark</v>
      </c>
      <c r="P761" t="str">
        <f>_xlfn.XLOOKUP(coffee_orders_table[[#This Row],[Customer ID]],customers!$A$1:$A$1001,customers!$I$1:$I$1001,,0)</f>
        <v>Yes</v>
      </c>
    </row>
    <row r="762" spans="1:16" hidden="1" x14ac:dyDescent="0.25">
      <c r="A762" s="2" t="s">
        <v>4787</v>
      </c>
      <c r="B762" s="8">
        <v>44189</v>
      </c>
      <c r="C762" s="2" t="s">
        <v>4788</v>
      </c>
      <c r="D762" t="s">
        <v>6175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_xlfn.XLOOKUP(orders!C762,customers!$A$1:$A$999,customers!$G$1:$G$999,,0)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_xlfn.XLOOKUP(coffee_orders_table[[#This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6170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_xlfn.XLOOKUP(orders!C763,customers!$A$1:$A$999,customers!$G$1:$G$999,,0)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Liberca</v>
      </c>
      <c r="O763" t="str">
        <f t="shared" si="35"/>
        <v>Light</v>
      </c>
      <c r="P763" t="str">
        <f>_xlfn.XLOOKUP(coffee_orders_table[[#This Row],[Customer ID]],customers!$A$1:$A$1001,customers!$I$1:$I$1001,,0)</f>
        <v>Yes</v>
      </c>
    </row>
    <row r="764" spans="1:16" hidden="1" x14ac:dyDescent="0.25">
      <c r="A764" s="2" t="s">
        <v>4797</v>
      </c>
      <c r="B764" s="3">
        <v>43563</v>
      </c>
      <c r="C764" s="2" t="s">
        <v>4798</v>
      </c>
      <c r="D764" t="s">
        <v>6159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_xlfn.XLOOKUP(orders!C764,customers!$A$1:$A$999,customers!$G$1:$G$999,,0)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/>
      </c>
      <c r="O764" t="str">
        <f t="shared" si="35"/>
        <v>Medium</v>
      </c>
      <c r="P764" t="str">
        <f>_xlfn.XLOOKUP(coffee_orders_table[[#This Row],[Customer ID]],customers!$A$1:$A$1001,customers!$I$1:$I$1001,,0)</f>
        <v>No</v>
      </c>
    </row>
    <row r="765" spans="1:16" hidden="1" x14ac:dyDescent="0.25">
      <c r="A765" s="2" t="s">
        <v>4803</v>
      </c>
      <c r="B765" s="3">
        <v>44587</v>
      </c>
      <c r="C765" s="2" t="s">
        <v>4804</v>
      </c>
      <c r="D765" t="s">
        <v>6179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_xlfn.XLOOKUP(orders!C765,customers!$A$1:$A$999,customers!$G$1:$G$999,,0)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_xlfn.XLOOKUP(coffee_orders_table[[#This Row],[Customer ID]],customers!$A$1:$A$1001,customers!$I$1:$I$1001,,0)</f>
        <v>No</v>
      </c>
    </row>
    <row r="766" spans="1:16" hidden="1" x14ac:dyDescent="0.25">
      <c r="A766" s="2" t="s">
        <v>4808</v>
      </c>
      <c r="B766" s="3">
        <v>43797</v>
      </c>
      <c r="C766" s="2" t="s">
        <v>4809</v>
      </c>
      <c r="D766" t="s">
        <v>6181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_xlfn.XLOOKUP(orders!C766,customers!$A$1:$A$999,customers!$G$1:$G$999,,0)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_xlfn.XLOOKUP(coffee_orders_table[[#This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6137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_xlfn.XLOOKUP(orders!C767,customers!$A$1:$A$999,customers!$G$1:$G$999,,0)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_xlfn.XLOOKUP(coffee_orders_table[[#This Row],[Customer ID]],customers!$A$1:$A$1001,customers!$I$1:$I$1001,,0)</f>
        <v>Yes</v>
      </c>
    </row>
    <row r="768" spans="1:16" hidden="1" x14ac:dyDescent="0.25">
      <c r="A768" s="2" t="s">
        <v>4814</v>
      </c>
      <c r="B768" s="3">
        <v>43667</v>
      </c>
      <c r="C768" s="2" t="s">
        <v>4815</v>
      </c>
      <c r="D768" t="s">
        <v>6179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_xlfn.XLOOKUP(orders!C768,customers!$A$1:$A$999,customers!$G$1:$G$999,,0)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_xlfn.XLOOKUP(coffee_orders_table[[#This Row],[Customer ID]],customers!$A$1:$A$1001,customers!$I$1:$I$1001,,0)</f>
        <v>Yes</v>
      </c>
    </row>
    <row r="769" spans="1:16" hidden="1" x14ac:dyDescent="0.25">
      <c r="A769" s="2" t="s">
        <v>4825</v>
      </c>
      <c r="B769" s="3">
        <v>44267</v>
      </c>
      <c r="C769" s="2" t="s">
        <v>4759</v>
      </c>
      <c r="D769" t="s">
        <v>6181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_xlfn.XLOOKUP(orders!C769,customers!$A$1:$A$999,customers!$G$1:$G$999,,0)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_xlfn.XLOOKUP(coffee_orders_table[[#This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6178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_xlfn.XLOOKUP(orders!C770,customers!$A$1:$A$999,customers!$G$1:$G$999,,0)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ref="M770:M833" si="36">L770*E770</f>
        <v>23.9</v>
      </c>
      <c r="N770" t="str">
        <f t="shared" ref="N770:N833" si="37">IF(I770="rob","Robusta",IF(I771="Exc","Excelsa",IF(I770="Ara","Arabica",IF(I771="Lib","Liberca",""))))</f>
        <v>Robusta</v>
      </c>
      <c r="O770" t="str">
        <f t="shared" ref="O770:O833" si="38">IF(J770="L","Light",IF(J770="M","Medium",IF(J770="D","Dark","")))</f>
        <v>Light</v>
      </c>
      <c r="P770" t="str">
        <f>_xlfn.XLOOKUP(coffee_orders_table[[#This Row],[Customer ID]],customers!$A$1:$A$1001,customers!$I$1:$I$1001,,0)</f>
        <v>No</v>
      </c>
    </row>
    <row r="771" spans="1:16" hidden="1" x14ac:dyDescent="0.25">
      <c r="A771" s="2" t="s">
        <v>4836</v>
      </c>
      <c r="B771" s="8">
        <v>43912</v>
      </c>
      <c r="C771" s="2" t="s">
        <v>4837</v>
      </c>
      <c r="D771" t="s">
        <v>6150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_xlfn.XLOOKUP(orders!C771,customers!$A$1:$A$999,customers!$G$1:$G$999,,0)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si="36"/>
        <v>137.31</v>
      </c>
      <c r="N771" t="str">
        <f t="shared" si="37"/>
        <v>Robusta</v>
      </c>
      <c r="O771" t="str">
        <f t="shared" si="38"/>
        <v>Medium</v>
      </c>
      <c r="P771" t="str">
        <f>_xlfn.XLOOKUP(coffee_orders_table[[#This Row],[Customer ID]],customers!$A$1:$A$1001,customers!$I$1:$I$1001,,0)</f>
        <v>No</v>
      </c>
    </row>
    <row r="772" spans="1:16" hidden="1" x14ac:dyDescent="0.25">
      <c r="A772" s="2" t="s">
        <v>4842</v>
      </c>
      <c r="B772" s="8">
        <v>44092</v>
      </c>
      <c r="C772" s="2" t="s">
        <v>4843</v>
      </c>
      <c r="D772" t="s">
        <v>6146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_xlfn.XLOOKUP(orders!C772,customers!$A$1:$A$999,customers!$G$1:$G$999,,0)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_xlfn.XLOOKUP(coffee_orders_table[[#This Row],[Customer ID]],customers!$A$1:$A$1001,customers!$I$1:$I$1001,,0)</f>
        <v>No</v>
      </c>
    </row>
    <row r="773" spans="1:16" hidden="1" x14ac:dyDescent="0.25">
      <c r="A773" s="2" t="s">
        <v>4847</v>
      </c>
      <c r="B773" s="3">
        <v>43468</v>
      </c>
      <c r="C773" s="2" t="s">
        <v>4848</v>
      </c>
      <c r="D773" t="s">
        <v>6172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_xlfn.XLOOKUP(orders!C773,customers!$A$1:$A$999,customers!$G$1:$G$999,,0)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_xlfn.XLOOKUP(coffee_orders_table[[#This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6140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_xlfn.XLOOKUP(orders!C774,customers!$A$1:$A$999,customers!$G$1:$G$999,,0)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Liberca</v>
      </c>
      <c r="O774" t="str">
        <f t="shared" si="38"/>
        <v>Medium</v>
      </c>
      <c r="P774" t="str">
        <f>_xlfn.XLOOKUP(coffee_orders_table[[#This Row],[Customer ID]],customers!$A$1:$A$1001,customers!$I$1:$I$1001,,0)</f>
        <v>No</v>
      </c>
    </row>
    <row r="775" spans="1:16" hidden="1" x14ac:dyDescent="0.25">
      <c r="A775" s="2" t="s">
        <v>4858</v>
      </c>
      <c r="B775" s="3">
        <v>44488</v>
      </c>
      <c r="C775" s="2" t="s">
        <v>4859</v>
      </c>
      <c r="D775" t="s">
        <v>6158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_xlfn.XLOOKUP(orders!C775,customers!$A$1:$A$999,customers!$G$1:$G$999,,0)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/>
      </c>
      <c r="O775" t="str">
        <f t="shared" si="38"/>
        <v>Medium</v>
      </c>
      <c r="P775" t="str">
        <f>_xlfn.XLOOKUP(coffee_orders_table[[#This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6137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_xlfn.XLOOKUP(orders!C776,customers!$A$1:$A$999,customers!$G$1:$G$999,,0)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_xlfn.XLOOKUP(coffee_orders_table[[#This Row],[Customer ID]],customers!$A$1:$A$1001,customers!$I$1:$I$1001,,0)</f>
        <v>Yes</v>
      </c>
    </row>
    <row r="777" spans="1:16" hidden="1" x14ac:dyDescent="0.25">
      <c r="A777" s="2" t="s">
        <v>4869</v>
      </c>
      <c r="B777" s="3">
        <v>44396</v>
      </c>
      <c r="C777" s="2" t="s">
        <v>4870</v>
      </c>
      <c r="D777" t="s">
        <v>6175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_xlfn.XLOOKUP(orders!C777,customers!$A$1:$A$999,customers!$G$1:$G$999,,0)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/>
      </c>
      <c r="O777" t="str">
        <f t="shared" si="38"/>
        <v>Light</v>
      </c>
      <c r="P777" t="str">
        <f>_xlfn.XLOOKUP(coffee_orders_table[[#This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6156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_xlfn.XLOOKUP(orders!C778,customers!$A$1:$A$999,customers!$G$1:$G$999,,0)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_xlfn.XLOOKUP(coffee_orders_table[[#This Row],[Customer ID]],customers!$A$1:$A$1001,customers!$I$1:$I$1001,,0)</f>
        <v>No</v>
      </c>
    </row>
    <row r="779" spans="1:16" hidden="1" x14ac:dyDescent="0.25">
      <c r="A779" s="2" t="s">
        <v>4881</v>
      </c>
      <c r="B779" s="3">
        <v>43541</v>
      </c>
      <c r="C779" s="2" t="s">
        <v>4882</v>
      </c>
      <c r="D779" t="s">
        <v>6181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_xlfn.XLOOKUP(orders!C779,customers!$A$1:$A$999,customers!$G$1:$G$999,,0)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_xlfn.XLOOKUP(coffee_orders_table[[#This Row],[Customer ID]],customers!$A$1:$A$1001,customers!$I$1:$I$1001,,0)</f>
        <v>No</v>
      </c>
    </row>
    <row r="780" spans="1:16" x14ac:dyDescent="0.25">
      <c r="A780" s="2" t="s">
        <v>4886</v>
      </c>
      <c r="B780" s="8">
        <v>43889</v>
      </c>
      <c r="C780" s="2" t="s">
        <v>4933</v>
      </c>
      <c r="D780" t="s">
        <v>6160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_xlfn.XLOOKUP(orders!C780,customers!$A$1:$A$999,customers!$G$1:$G$999,,0)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Liberca</v>
      </c>
      <c r="O780" t="str">
        <f t="shared" si="38"/>
        <v>Light</v>
      </c>
      <c r="P780" t="str">
        <f>_xlfn.XLOOKUP(coffee_orders_table[[#This Row],[Customer ID]],customers!$A$1:$A$1001,customers!$I$1:$I$1001,,0)</f>
        <v>Yes</v>
      </c>
    </row>
    <row r="781" spans="1:16" x14ac:dyDescent="0.25">
      <c r="A781" s="2" t="s">
        <v>4892</v>
      </c>
      <c r="B781" s="8">
        <v>43985</v>
      </c>
      <c r="C781" s="2" t="s">
        <v>4893</v>
      </c>
      <c r="D781" t="s">
        <v>6142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_xlfn.XLOOKUP(orders!C781,customers!$A$1:$A$999,customers!$G$1:$G$999,,0)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Excelsa</v>
      </c>
      <c r="O781" t="str">
        <f t="shared" si="38"/>
        <v>Dark</v>
      </c>
      <c r="P781" t="str">
        <f>_xlfn.XLOOKUP(coffee_orders_table[[#This Row],[Customer ID]],customers!$A$1:$A$1001,customers!$I$1:$I$1001,,0)</f>
        <v>Yes</v>
      </c>
    </row>
    <row r="782" spans="1:16" hidden="1" x14ac:dyDescent="0.25">
      <c r="A782" s="2" t="s">
        <v>4898</v>
      </c>
      <c r="B782" s="8">
        <v>43883</v>
      </c>
      <c r="C782" s="2" t="s">
        <v>4899</v>
      </c>
      <c r="D782" t="s">
        <v>6140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_xlfn.XLOOKUP(orders!C782,customers!$A$1:$A$999,customers!$G$1:$G$999,,0)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Liberca</v>
      </c>
      <c r="O782" t="str">
        <f t="shared" si="38"/>
        <v>Medium</v>
      </c>
      <c r="P782" t="str">
        <f>_xlfn.XLOOKUP(coffee_orders_table[[#This Row],[Customer ID]],customers!$A$1:$A$1001,customers!$I$1:$I$1001,,0)</f>
        <v>No</v>
      </c>
    </row>
    <row r="783" spans="1:16" hidden="1" x14ac:dyDescent="0.25">
      <c r="A783" s="2" t="s">
        <v>4903</v>
      </c>
      <c r="B783" s="3">
        <v>43778</v>
      </c>
      <c r="C783" s="2" t="s">
        <v>4904</v>
      </c>
      <c r="D783" t="s">
        <v>6163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_xlfn.XLOOKUP(orders!C783,customers!$A$1:$A$999,customers!$G$1:$G$999,,0)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Excelsa</v>
      </c>
      <c r="O783" t="str">
        <f t="shared" si="38"/>
        <v>Light</v>
      </c>
      <c r="P783" t="str">
        <f>_xlfn.XLOOKUP(coffee_orders_table[[#This Row],[Customer ID]],customers!$A$1:$A$1001,customers!$I$1:$I$1001,,0)</f>
        <v>No</v>
      </c>
    </row>
    <row r="784" spans="1:16" hidden="1" x14ac:dyDescent="0.25">
      <c r="A784" s="2" t="s">
        <v>4909</v>
      </c>
      <c r="B784" s="8">
        <v>43897</v>
      </c>
      <c r="C784" s="2" t="s">
        <v>4910</v>
      </c>
      <c r="D784" t="s">
        <v>6183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_xlfn.XLOOKUP(orders!C784,customers!$A$1:$A$999,customers!$G$1:$G$999,,0)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Liberca</v>
      </c>
      <c r="O784" t="str">
        <f t="shared" si="38"/>
        <v>Light</v>
      </c>
      <c r="P784" t="str">
        <f>_xlfn.XLOOKUP(coffee_orders_table[[#This Row],[Customer ID]],customers!$A$1:$A$1001,customers!$I$1:$I$1001,,0)</f>
        <v>No</v>
      </c>
    </row>
    <row r="785" spans="1:16" hidden="1" x14ac:dyDescent="0.25">
      <c r="A785" s="2" t="s">
        <v>4915</v>
      </c>
      <c r="B785" s="3">
        <v>44312</v>
      </c>
      <c r="C785" s="2" t="s">
        <v>4916</v>
      </c>
      <c r="D785" t="s">
        <v>6159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_xlfn.XLOOKUP(orders!C785,customers!$A$1:$A$999,customers!$G$1:$G$999,,0)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Liberca</v>
      </c>
      <c r="O785" t="str">
        <f t="shared" si="38"/>
        <v>Medium</v>
      </c>
      <c r="P785" t="str">
        <f>_xlfn.XLOOKUP(coffee_orders_table[[#This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6169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_xlfn.XLOOKUP(orders!C786,customers!$A$1:$A$999,customers!$G$1:$G$999,,0)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/>
      </c>
      <c r="O786" t="str">
        <f t="shared" si="38"/>
        <v>Light</v>
      </c>
      <c r="P786" t="str">
        <f>_xlfn.XLOOKUP(coffee_orders_table[[#This Row],[Customer ID]],customers!$A$1:$A$1001,customers!$I$1:$I$1001,,0)</f>
        <v>No</v>
      </c>
    </row>
    <row r="787" spans="1:16" hidden="1" x14ac:dyDescent="0.25">
      <c r="A787" s="2" t="s">
        <v>4926</v>
      </c>
      <c r="B787" s="3">
        <v>44362</v>
      </c>
      <c r="C787" s="2" t="s">
        <v>4927</v>
      </c>
      <c r="D787" t="s">
        <v>6167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_xlfn.XLOOKUP(orders!C787,customers!$A$1:$A$999,customers!$G$1:$G$999,,0)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Excelsa</v>
      </c>
      <c r="O787" t="str">
        <f t="shared" si="38"/>
        <v>Dark</v>
      </c>
      <c r="P787" t="str">
        <f>_xlfn.XLOOKUP(coffee_orders_table[[#This Row],[Customer ID]],customers!$A$1:$A$1001,customers!$I$1:$I$1001,,0)</f>
        <v>No</v>
      </c>
    </row>
    <row r="788" spans="1:16" hidden="1" x14ac:dyDescent="0.25">
      <c r="A788" s="2" t="s">
        <v>4932</v>
      </c>
      <c r="B788" s="8">
        <v>43888</v>
      </c>
      <c r="C788" s="2" t="s">
        <v>4933</v>
      </c>
      <c r="D788" t="s">
        <v>6184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_xlfn.XLOOKUP(orders!C788,customers!$A$1:$A$999,customers!$G$1:$G$999,,0)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_xlfn.XLOOKUP(coffee_orders_table[[#This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6140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_xlfn.XLOOKUP(orders!C789,customers!$A$1:$A$999,customers!$G$1:$G$999,,0)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/>
      </c>
      <c r="O789" t="str">
        <f t="shared" si="38"/>
        <v>Medium</v>
      </c>
      <c r="P789" t="str">
        <f>_xlfn.XLOOKUP(coffee_orders_table[[#This Row],[Customer ID]],customers!$A$1:$A$1001,customers!$I$1:$I$1001,,0)</f>
        <v>Yes</v>
      </c>
    </row>
    <row r="790" spans="1:16" hidden="1" x14ac:dyDescent="0.25">
      <c r="A790" s="2" t="s">
        <v>4943</v>
      </c>
      <c r="B790" s="3">
        <v>44771</v>
      </c>
      <c r="C790" s="2" t="s">
        <v>4944</v>
      </c>
      <c r="D790" t="s">
        <v>6150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_xlfn.XLOOKUP(orders!C790,customers!$A$1:$A$999,customers!$G$1:$G$999,,0)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_xlfn.XLOOKUP(coffee_orders_table[[#This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6139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_xlfn.XLOOKUP(orders!C791,customers!$A$1:$A$999,customers!$G$1:$G$999,,0)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_xlfn.XLOOKUP(coffee_orders_table[[#This Row],[Customer ID]],customers!$A$1:$A$1001,customers!$I$1:$I$1001,,0)</f>
        <v>No</v>
      </c>
    </row>
    <row r="792" spans="1:16" hidden="1" x14ac:dyDescent="0.25">
      <c r="A792" s="2" t="s">
        <v>4955</v>
      </c>
      <c r="B792" s="3">
        <v>44613</v>
      </c>
      <c r="C792" s="2" t="s">
        <v>4956</v>
      </c>
      <c r="D792" t="s">
        <v>6179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_xlfn.XLOOKUP(orders!C792,customers!$A$1:$A$999,customers!$G$1:$G$999,,0)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_xlfn.XLOOKUP(coffee_orders_table[[#This Row],[Customer ID]],customers!$A$1:$A$1001,customers!$I$1:$I$1001,,0)</f>
        <v>No</v>
      </c>
    </row>
    <row r="793" spans="1:16" hidden="1" x14ac:dyDescent="0.25">
      <c r="A793" s="2" t="s">
        <v>4961</v>
      </c>
      <c r="B793" s="8">
        <v>43954</v>
      </c>
      <c r="C793" s="2" t="s">
        <v>4962</v>
      </c>
      <c r="D793" t="s">
        <v>6144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_xlfn.XLOOKUP(orders!C793,customers!$A$1:$A$999,customers!$G$1:$G$999,,0)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Liberca</v>
      </c>
      <c r="O793" t="str">
        <f t="shared" si="38"/>
        <v>Light</v>
      </c>
      <c r="P793" t="str">
        <f>_xlfn.XLOOKUP(coffee_orders_table[[#This Row],[Customer ID]],customers!$A$1:$A$1001,customers!$I$1:$I$1001,,0)</f>
        <v>Yes</v>
      </c>
    </row>
    <row r="794" spans="1:16" hidden="1" x14ac:dyDescent="0.25">
      <c r="A794" s="2" t="s">
        <v>4967</v>
      </c>
      <c r="B794" s="3">
        <v>43545</v>
      </c>
      <c r="C794" s="2" t="s">
        <v>4968</v>
      </c>
      <c r="D794" t="s">
        <v>6159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_xlfn.XLOOKUP(orders!C794,customers!$A$1:$A$999,customers!$G$1:$G$999,,0)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/>
      </c>
      <c r="O794" t="str">
        <f t="shared" si="38"/>
        <v>Medium</v>
      </c>
      <c r="P794" t="str">
        <f>_xlfn.XLOOKUP(coffee_orders_table[[#This Row],[Customer ID]],customers!$A$1:$A$1001,customers!$I$1:$I$1001,,0)</f>
        <v>Yes</v>
      </c>
    </row>
    <row r="795" spans="1:16" hidden="1" x14ac:dyDescent="0.25">
      <c r="A795" s="2" t="s">
        <v>4973</v>
      </c>
      <c r="B795" s="3">
        <v>43629</v>
      </c>
      <c r="C795" s="2" t="s">
        <v>4974</v>
      </c>
      <c r="D795" t="s">
        <v>6177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_xlfn.XLOOKUP(orders!C795,customers!$A$1:$A$999,customers!$G$1:$G$999,,0)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_xlfn.XLOOKUP(coffee_orders_table[[#This Row],[Customer ID]],customers!$A$1:$A$1001,customers!$I$1:$I$1001,,0)</f>
        <v>No</v>
      </c>
    </row>
    <row r="796" spans="1:16" hidden="1" x14ac:dyDescent="0.25">
      <c r="A796" s="2" t="s">
        <v>4979</v>
      </c>
      <c r="B796" s="8">
        <v>43987</v>
      </c>
      <c r="C796" s="2" t="s">
        <v>4980</v>
      </c>
      <c r="D796" t="s">
        <v>6181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_xlfn.XLOOKUP(orders!C796,customers!$A$1:$A$999,customers!$G$1:$G$999,,0)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_xlfn.XLOOKUP(coffee_orders_table[[#This Row],[Customer ID]],customers!$A$1:$A$1001,customers!$I$1:$I$1001,,0)</f>
        <v>No</v>
      </c>
    </row>
    <row r="797" spans="1:16" hidden="1" x14ac:dyDescent="0.25">
      <c r="A797" s="2" t="s">
        <v>4985</v>
      </c>
      <c r="B797" s="3">
        <v>43540</v>
      </c>
      <c r="C797" s="2" t="s">
        <v>4986</v>
      </c>
      <c r="D797" t="s">
        <v>6172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_xlfn.XLOOKUP(orders!C797,customers!$A$1:$A$999,customers!$G$1:$G$999,,0)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_xlfn.XLOOKUP(coffee_orders_table[[#This Row],[Customer ID]],customers!$A$1:$A$1001,customers!$I$1:$I$1001,,0)</f>
        <v>No</v>
      </c>
    </row>
    <row r="798" spans="1:16" hidden="1" x14ac:dyDescent="0.25">
      <c r="A798" s="2" t="s">
        <v>4991</v>
      </c>
      <c r="B798" s="3">
        <v>44533</v>
      </c>
      <c r="C798" s="2" t="s">
        <v>4992</v>
      </c>
      <c r="D798" t="s">
        <v>6160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_xlfn.XLOOKUP(orders!C798,customers!$A$1:$A$999,customers!$G$1:$G$999,,0)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/>
      </c>
      <c r="O798" t="str">
        <f t="shared" si="38"/>
        <v>Light</v>
      </c>
      <c r="P798" t="str">
        <f>_xlfn.XLOOKUP(coffee_orders_table[[#This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6179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_xlfn.XLOOKUP(orders!C799,customers!$A$1:$A$999,customers!$G$1:$G$999,,0)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_xlfn.XLOOKUP(coffee_orders_table[[#This Row],[Customer ID]],customers!$A$1:$A$1001,customers!$I$1:$I$1001,,0)</f>
        <v>No</v>
      </c>
    </row>
    <row r="800" spans="1:16" x14ac:dyDescent="0.25">
      <c r="A800" s="2" t="s">
        <v>5002</v>
      </c>
      <c r="B800" s="8">
        <v>43950</v>
      </c>
      <c r="C800" s="2" t="s">
        <v>5003</v>
      </c>
      <c r="D800" t="s">
        <v>6162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_xlfn.XLOOKUP(orders!C800,customers!$A$1:$A$999,customers!$G$1:$G$999,,0)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_xlfn.XLOOKUP(coffee_orders_table[[#This Row],[Customer ID]],customers!$A$1:$A$1001,customers!$I$1:$I$1001,,0)</f>
        <v>Yes</v>
      </c>
    </row>
    <row r="801" spans="1:16" hidden="1" x14ac:dyDescent="0.25">
      <c r="A801" s="2" t="s">
        <v>5008</v>
      </c>
      <c r="B801" s="3">
        <v>44588</v>
      </c>
      <c r="C801" s="2" t="s">
        <v>5009</v>
      </c>
      <c r="D801" t="s">
        <v>6182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_xlfn.XLOOKUP(orders!C801,customers!$A$1:$A$999,customers!$G$1:$G$999,,0)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/>
      </c>
      <c r="O801" t="str">
        <f t="shared" si="38"/>
        <v>Dark</v>
      </c>
      <c r="P801" t="str">
        <f>_xlfn.XLOOKUP(coffee_orders_table[[#This Row],[Customer ID]],customers!$A$1:$A$1001,customers!$I$1:$I$1001,,0)</f>
        <v>Yes</v>
      </c>
    </row>
    <row r="802" spans="1:16" hidden="1" x14ac:dyDescent="0.25">
      <c r="A802" s="2" t="s">
        <v>5012</v>
      </c>
      <c r="B802" s="3">
        <v>44240</v>
      </c>
      <c r="C802" s="2" t="s">
        <v>5013</v>
      </c>
      <c r="D802" t="s">
        <v>6162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_xlfn.XLOOKUP(orders!C802,customers!$A$1:$A$999,customers!$G$1:$G$999,,0)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_xlfn.XLOOKUP(coffee_orders_table[[#This Row],[Customer ID]],customers!$A$1:$A$1001,customers!$I$1:$I$1001,,0)</f>
        <v>No</v>
      </c>
    </row>
    <row r="803" spans="1:16" hidden="1" x14ac:dyDescent="0.25">
      <c r="A803" s="2" t="s">
        <v>5018</v>
      </c>
      <c r="B803" s="8">
        <v>44025</v>
      </c>
      <c r="C803" s="2" t="s">
        <v>5019</v>
      </c>
      <c r="D803" t="s">
        <v>6148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_xlfn.XLOOKUP(orders!C803,customers!$A$1:$A$999,customers!$G$1:$G$999,,0)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_xlfn.XLOOKUP(coffee_orders_table[[#This Row],[Customer ID]],customers!$A$1:$A$1001,customers!$I$1:$I$1001,,0)</f>
        <v>Yes</v>
      </c>
    </row>
    <row r="804" spans="1:16" x14ac:dyDescent="0.25">
      <c r="A804" s="2" t="s">
        <v>5024</v>
      </c>
      <c r="B804" s="8">
        <v>43902</v>
      </c>
      <c r="C804" s="2" t="s">
        <v>5025</v>
      </c>
      <c r="D804" t="s">
        <v>6162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_xlfn.XLOOKUP(orders!C804,customers!$A$1:$A$999,customers!$G$1:$G$999,,0)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_xlfn.XLOOKUP(coffee_orders_table[[#This Row],[Customer ID]],customers!$A$1:$A$1001,customers!$I$1:$I$1001,,0)</f>
        <v>No</v>
      </c>
    </row>
    <row r="805" spans="1:16" x14ac:dyDescent="0.25">
      <c r="A805" s="2" t="s">
        <v>5030</v>
      </c>
      <c r="B805" s="8">
        <v>43955</v>
      </c>
      <c r="C805" s="2" t="s">
        <v>5031</v>
      </c>
      <c r="D805" t="s">
        <v>6165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_xlfn.XLOOKUP(orders!C805,customers!$A$1:$A$999,customers!$G$1:$G$999,,0)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/>
      </c>
      <c r="O805" t="str">
        <f t="shared" si="38"/>
        <v>Medium</v>
      </c>
      <c r="P805" t="str">
        <f>_xlfn.XLOOKUP(coffee_orders_table[[#This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6178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_xlfn.XLOOKUP(orders!C806,customers!$A$1:$A$999,customers!$G$1:$G$999,,0)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_xlfn.XLOOKUP(coffee_orders_table[[#This Row],[Customer ID]],customers!$A$1:$A$1001,customers!$I$1:$I$1001,,0)</f>
        <v>No</v>
      </c>
    </row>
    <row r="807" spans="1:16" hidden="1" x14ac:dyDescent="0.25">
      <c r="A807" s="2" t="s">
        <v>5040</v>
      </c>
      <c r="B807" s="3">
        <v>44713</v>
      </c>
      <c r="C807" s="2" t="s">
        <v>5041</v>
      </c>
      <c r="D807" t="s">
        <v>6145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_xlfn.XLOOKUP(orders!C807,customers!$A$1:$A$999,customers!$G$1:$G$999,,0)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_xlfn.XLOOKUP(coffee_orders_table[[#This Row],[Customer ID]],customers!$A$1:$A$1001,customers!$I$1:$I$1001,,0)</f>
        <v>No</v>
      </c>
    </row>
    <row r="808" spans="1:16" hidden="1" x14ac:dyDescent="0.25">
      <c r="A808" s="2" t="s">
        <v>5046</v>
      </c>
      <c r="B808" s="3">
        <v>44241</v>
      </c>
      <c r="C808" s="2" t="s">
        <v>5047</v>
      </c>
      <c r="D808" t="s">
        <v>6149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_xlfn.XLOOKUP(orders!C808,customers!$A$1:$A$999,customers!$G$1:$G$999,,0)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Liberca</v>
      </c>
      <c r="O808" t="str">
        <f t="shared" si="38"/>
        <v>Dark</v>
      </c>
      <c r="P808" t="str">
        <f>_xlfn.XLOOKUP(coffee_orders_table[[#This Row],[Customer ID]],customers!$A$1:$A$1001,customers!$I$1:$I$1001,,0)</f>
        <v>Yes</v>
      </c>
    </row>
    <row r="809" spans="1:16" hidden="1" x14ac:dyDescent="0.25">
      <c r="A809" s="2" t="s">
        <v>5050</v>
      </c>
      <c r="B809" s="3">
        <v>44543</v>
      </c>
      <c r="C809" s="2" t="s">
        <v>5051</v>
      </c>
      <c r="D809" t="s">
        <v>6168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_xlfn.XLOOKUP(orders!C809,customers!$A$1:$A$999,customers!$G$1:$G$999,,0)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/>
      </c>
      <c r="O809" t="str">
        <f t="shared" si="38"/>
        <v>Dark</v>
      </c>
      <c r="P809" t="str">
        <f>_xlfn.XLOOKUP(coffee_orders_table[[#This Row],[Customer ID]],customers!$A$1:$A$1001,customers!$I$1:$I$1001,,0)</f>
        <v>No</v>
      </c>
    </row>
    <row r="810" spans="1:16" hidden="1" x14ac:dyDescent="0.25">
      <c r="A810" s="2" t="s">
        <v>5056</v>
      </c>
      <c r="B810" s="8">
        <v>43868</v>
      </c>
      <c r="C810" s="2" t="s">
        <v>5113</v>
      </c>
      <c r="D810" t="s">
        <v>6141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_xlfn.XLOOKUP(orders!C810,customers!$A$1:$A$999,customers!$G$1:$G$999,,0)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_xlfn.XLOOKUP(coffee_orders_table[[#This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6162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_xlfn.XLOOKUP(orders!C811,customers!$A$1:$A$999,customers!$G$1:$G$999,,0)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_xlfn.XLOOKUP(coffee_orders_table[[#This Row],[Customer ID]],customers!$A$1:$A$1001,customers!$I$1:$I$1001,,0)</f>
        <v>Yes</v>
      </c>
    </row>
    <row r="812" spans="1:16" hidden="1" x14ac:dyDescent="0.25">
      <c r="A812" s="2" t="s">
        <v>5067</v>
      </c>
      <c r="B812" s="8">
        <v>44054</v>
      </c>
      <c r="C812" s="2" t="s">
        <v>5068</v>
      </c>
      <c r="D812" t="s">
        <v>6160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_xlfn.XLOOKUP(orders!C812,customers!$A$1:$A$999,customers!$G$1:$G$999,,0)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/>
      </c>
      <c r="O812" t="str">
        <f t="shared" si="38"/>
        <v>Light</v>
      </c>
      <c r="P812" t="str">
        <f>_xlfn.XLOOKUP(coffee_orders_table[[#This Row],[Customer ID]],customers!$A$1:$A$1001,customers!$I$1:$I$1001,,0)</f>
        <v>No</v>
      </c>
    </row>
    <row r="813" spans="1:16" x14ac:dyDescent="0.25">
      <c r="A813" s="2" t="s">
        <v>5073</v>
      </c>
      <c r="B813" s="8">
        <v>44114</v>
      </c>
      <c r="C813" s="2" t="s">
        <v>5074</v>
      </c>
      <c r="D813" t="s">
        <v>6154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_xlfn.XLOOKUP(orders!C813,customers!$A$1:$A$999,customers!$G$1:$G$999,,0)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_xlfn.XLOOKUP(coffee_orders_table[[#This Row],[Customer ID]],customers!$A$1:$A$1001,customers!$I$1:$I$1001,,0)</f>
        <v>Yes</v>
      </c>
    </row>
    <row r="814" spans="1:16" hidden="1" x14ac:dyDescent="0.25">
      <c r="A814" s="2" t="s">
        <v>5073</v>
      </c>
      <c r="B814" s="8">
        <v>44114</v>
      </c>
      <c r="C814" s="2" t="s">
        <v>5074</v>
      </c>
      <c r="D814" t="s">
        <v>6164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_xlfn.XLOOKUP(orders!C814,customers!$A$1:$A$999,customers!$G$1:$G$999,,0)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Excelsa</v>
      </c>
      <c r="O814" t="str">
        <f t="shared" si="38"/>
        <v>Dark</v>
      </c>
      <c r="P814" t="str">
        <f>_xlfn.XLOOKUP(coffee_orders_table[[#This Row],[Customer ID]],customers!$A$1:$A$1001,customers!$I$1:$I$1001,,0)</f>
        <v>Yes</v>
      </c>
    </row>
    <row r="815" spans="1:16" hidden="1" x14ac:dyDescent="0.25">
      <c r="A815" s="2" t="s">
        <v>5084</v>
      </c>
      <c r="B815" s="8">
        <v>44173</v>
      </c>
      <c r="C815" s="2" t="s">
        <v>5085</v>
      </c>
      <c r="D815" t="s">
        <v>6165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_xlfn.XLOOKUP(orders!C815,customers!$A$1:$A$999,customers!$G$1:$G$999,,0)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_xlfn.XLOOKUP(coffee_orders_table[[#This Row],[Customer ID]],customers!$A$1:$A$1001,customers!$I$1:$I$1001,,0)</f>
        <v>Yes</v>
      </c>
    </row>
    <row r="816" spans="1:16" hidden="1" x14ac:dyDescent="0.25">
      <c r="A816" s="2" t="s">
        <v>5090</v>
      </c>
      <c r="B816" s="3">
        <v>43573</v>
      </c>
      <c r="C816" s="2" t="s">
        <v>5091</v>
      </c>
      <c r="D816" t="s">
        <v>6183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_xlfn.XLOOKUP(orders!C816,customers!$A$1:$A$999,customers!$G$1:$G$999,,0)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/>
      </c>
      <c r="O816" t="str">
        <f t="shared" si="38"/>
        <v>Light</v>
      </c>
      <c r="P816" t="str">
        <f>_xlfn.XLOOKUP(coffee_orders_table[[#This Row],[Customer ID]],customers!$A$1:$A$1001,customers!$I$1:$I$1001,,0)</f>
        <v>No</v>
      </c>
    </row>
    <row r="817" spans="1:16" hidden="1" x14ac:dyDescent="0.25">
      <c r="A817" s="2" t="s">
        <v>5096</v>
      </c>
      <c r="B817" s="3">
        <v>44200</v>
      </c>
      <c r="C817" s="2" t="s">
        <v>5097</v>
      </c>
      <c r="D817" t="s">
        <v>6145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_xlfn.XLOOKUP(orders!C817,customers!$A$1:$A$999,customers!$G$1:$G$999,,0)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_xlfn.XLOOKUP(coffee_orders_table[[#This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6160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_xlfn.XLOOKUP(orders!C818,customers!$A$1:$A$999,customers!$G$1:$G$999,,0)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Liberca</v>
      </c>
      <c r="O818" t="str">
        <f t="shared" si="38"/>
        <v>Light</v>
      </c>
      <c r="P818" t="str">
        <f>_xlfn.XLOOKUP(coffee_orders_table[[#This Row],[Customer ID]],customers!$A$1:$A$1001,customers!$I$1:$I$1001,,0)</f>
        <v>No</v>
      </c>
    </row>
    <row r="819" spans="1:16" hidden="1" x14ac:dyDescent="0.25">
      <c r="A819" s="2" t="s">
        <v>5107</v>
      </c>
      <c r="B819" s="3">
        <v>43798</v>
      </c>
      <c r="C819" s="2" t="s">
        <v>5108</v>
      </c>
      <c r="D819" t="s">
        <v>6168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_xlfn.XLOOKUP(orders!C819,customers!$A$1:$A$999,customers!$G$1:$G$999,,0)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Liberca</v>
      </c>
      <c r="O819" t="str">
        <f t="shared" si="38"/>
        <v>Dark</v>
      </c>
      <c r="P819" t="str">
        <f>_xlfn.XLOOKUP(coffee_orders_table[[#This Row],[Customer ID]],customers!$A$1:$A$1001,customers!$I$1:$I$1001,,0)</f>
        <v>No</v>
      </c>
    </row>
    <row r="820" spans="1:16" hidden="1" x14ac:dyDescent="0.25">
      <c r="A820" s="2" t="s">
        <v>5112</v>
      </c>
      <c r="B820" s="3">
        <v>44761</v>
      </c>
      <c r="C820" s="2" t="s">
        <v>5113</v>
      </c>
      <c r="D820" t="s">
        <v>6169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_xlfn.XLOOKUP(orders!C820,customers!$A$1:$A$999,customers!$G$1:$G$999,,0)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Liberca</v>
      </c>
      <c r="O820" t="str">
        <f t="shared" si="38"/>
        <v>Light</v>
      </c>
      <c r="P820" t="str">
        <f>_xlfn.XLOOKUP(coffee_orders_table[[#This Row],[Customer ID]],customers!$A$1:$A$1001,customers!$I$1:$I$1001,,0)</f>
        <v>No</v>
      </c>
    </row>
    <row r="821" spans="1:16" hidden="1" x14ac:dyDescent="0.25">
      <c r="A821" s="2" t="s">
        <v>5117</v>
      </c>
      <c r="B821" s="8">
        <v>44008</v>
      </c>
      <c r="C821" s="2" t="s">
        <v>5118</v>
      </c>
      <c r="D821" t="s">
        <v>6144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_xlfn.XLOOKUP(orders!C821,customers!$A$1:$A$999,customers!$G$1:$G$999,,0)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Excelsa</v>
      </c>
      <c r="O821" t="str">
        <f t="shared" si="38"/>
        <v>Light</v>
      </c>
      <c r="P821" t="str">
        <f>_xlfn.XLOOKUP(coffee_orders_table[[#This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6140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_xlfn.XLOOKUP(orders!C822,customers!$A$1:$A$999,customers!$G$1:$G$999,,0)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/>
      </c>
      <c r="O822" t="str">
        <f t="shared" si="38"/>
        <v>Medium</v>
      </c>
      <c r="P822" t="str">
        <f>_xlfn.XLOOKUP(coffee_orders_table[[#This Row],[Customer ID]],customers!$A$1:$A$1001,customers!$I$1:$I$1001,,0)</f>
        <v>Yes</v>
      </c>
    </row>
    <row r="823" spans="1:16" hidden="1" x14ac:dyDescent="0.25">
      <c r="A823" s="2" t="s">
        <v>5129</v>
      </c>
      <c r="B823" s="8">
        <v>44144</v>
      </c>
      <c r="C823" s="2" t="s">
        <v>5130</v>
      </c>
      <c r="D823" t="s">
        <v>6171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_xlfn.XLOOKUP(orders!C823,customers!$A$1:$A$999,customers!$G$1:$G$999,,0)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_xlfn.XLOOKUP(coffee_orders_table[[#This Row],[Customer ID]],customers!$A$1:$A$1001,customers!$I$1:$I$1001,,0)</f>
        <v>No</v>
      </c>
    </row>
    <row r="824" spans="1:16" hidden="1" x14ac:dyDescent="0.25">
      <c r="A824" s="2" t="s">
        <v>5135</v>
      </c>
      <c r="B824" s="3">
        <v>43585</v>
      </c>
      <c r="C824" s="2" t="s">
        <v>5136</v>
      </c>
      <c r="D824" t="s">
        <v>6147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_xlfn.XLOOKUP(orders!C824,customers!$A$1:$A$999,customers!$G$1:$G$999,,0)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Liberca</v>
      </c>
      <c r="O824" t="str">
        <f t="shared" si="38"/>
        <v>Light</v>
      </c>
      <c r="P824" t="str">
        <f>_xlfn.XLOOKUP(coffee_orders_table[[#This Row],[Customer ID]],customers!$A$1:$A$1001,customers!$I$1:$I$1001,,0)</f>
        <v>No</v>
      </c>
    </row>
    <row r="825" spans="1:16" hidden="1" x14ac:dyDescent="0.25">
      <c r="A825" s="2" t="s">
        <v>5141</v>
      </c>
      <c r="B825" s="8">
        <v>44134</v>
      </c>
      <c r="C825" s="2" t="s">
        <v>5142</v>
      </c>
      <c r="D825" t="s">
        <v>6169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_xlfn.XLOOKUP(orders!C825,customers!$A$1:$A$999,customers!$G$1:$G$999,,0)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/>
      </c>
      <c r="O825" t="str">
        <f t="shared" si="38"/>
        <v>Light</v>
      </c>
      <c r="P825" t="str">
        <f>_xlfn.XLOOKUP(coffee_orders_table[[#This Row],[Customer ID]],customers!$A$1:$A$1001,customers!$I$1:$I$1001,,0)</f>
        <v>Yes</v>
      </c>
    </row>
    <row r="826" spans="1:16" hidden="1" x14ac:dyDescent="0.25">
      <c r="A826" s="2" t="s">
        <v>5147</v>
      </c>
      <c r="B826" s="3">
        <v>43781</v>
      </c>
      <c r="C826" s="2" t="s">
        <v>5148</v>
      </c>
      <c r="D826" t="s">
        <v>6151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_xlfn.XLOOKUP(orders!C826,customers!$A$1:$A$999,customers!$G$1:$G$999,,0)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_xlfn.XLOOKUP(coffee_orders_table[[#This Row],[Customer ID]],customers!$A$1:$A$1001,customers!$I$1:$I$1001,,0)</f>
        <v>Yes</v>
      </c>
    </row>
    <row r="827" spans="1:16" hidden="1" x14ac:dyDescent="0.25">
      <c r="A827" s="2" t="s">
        <v>5152</v>
      </c>
      <c r="B827" s="3">
        <v>44603</v>
      </c>
      <c r="C827" s="2" t="s">
        <v>5188</v>
      </c>
      <c r="D827" t="s">
        <v>6146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_xlfn.XLOOKUP(orders!C827,customers!$A$1:$A$999,customers!$G$1:$G$999,,0)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Excelsa</v>
      </c>
      <c r="O827" t="str">
        <f t="shared" si="38"/>
        <v>Dark</v>
      </c>
      <c r="P827" t="str">
        <f>_xlfn.XLOOKUP(coffee_orders_table[[#This Row],[Customer ID]],customers!$A$1:$A$1001,customers!$I$1:$I$1001,,0)</f>
        <v>Yes</v>
      </c>
    </row>
    <row r="828" spans="1:16" hidden="1" x14ac:dyDescent="0.25">
      <c r="A828" s="2" t="s">
        <v>5158</v>
      </c>
      <c r="B828" s="3">
        <v>44283</v>
      </c>
      <c r="C828" s="2" t="s">
        <v>5159</v>
      </c>
      <c r="D828" t="s">
        <v>6138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_xlfn.XLOOKUP(orders!C828,customers!$A$1:$A$999,customers!$G$1:$G$999,,0)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_xlfn.XLOOKUP(coffee_orders_table[[#This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6155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_xlfn.XLOOKUP(orders!C829,customers!$A$1:$A$999,customers!$G$1:$G$999,,0)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/>
      </c>
      <c r="O829" t="str">
        <f t="shared" si="38"/>
        <v>Medium</v>
      </c>
      <c r="P829" t="str">
        <f>_xlfn.XLOOKUP(coffee_orders_table[[#This Row],[Customer ID]],customers!$A$1:$A$1001,customers!$I$1:$I$1001,,0)</f>
        <v>No</v>
      </c>
    </row>
    <row r="830" spans="1:16" hidden="1" x14ac:dyDescent="0.25">
      <c r="A830" s="2" t="s">
        <v>5170</v>
      </c>
      <c r="B830" s="3">
        <v>44505</v>
      </c>
      <c r="C830" s="2" t="s">
        <v>5171</v>
      </c>
      <c r="D830" t="s">
        <v>6167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_xlfn.XLOOKUP(orders!C830,customers!$A$1:$A$999,customers!$G$1:$G$999,,0)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_xlfn.XLOOKUP(coffee_orders_table[[#This Row],[Customer ID]],customers!$A$1:$A$1001,customers!$I$1:$I$1001,,0)</f>
        <v>Yes</v>
      </c>
    </row>
    <row r="831" spans="1:16" hidden="1" x14ac:dyDescent="0.25">
      <c r="A831" s="2" t="s">
        <v>5176</v>
      </c>
      <c r="B831" s="8">
        <v>43890</v>
      </c>
      <c r="C831" s="2" t="s">
        <v>5177</v>
      </c>
      <c r="D831" t="s">
        <v>6153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_xlfn.XLOOKUP(orders!C831,customers!$A$1:$A$999,customers!$G$1:$G$999,,0)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Excelsa</v>
      </c>
      <c r="O831" t="str">
        <f t="shared" si="38"/>
        <v>Dark</v>
      </c>
      <c r="P831" t="str">
        <f>_xlfn.XLOOKUP(coffee_orders_table[[#This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6140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_xlfn.XLOOKUP(orders!C832,customers!$A$1:$A$999,customers!$G$1:$G$999,,0)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/>
      </c>
      <c r="O832" t="str">
        <f t="shared" si="38"/>
        <v>Medium</v>
      </c>
      <c r="P832" t="str">
        <f>_xlfn.XLOOKUP(coffee_orders_table[[#This Row],[Customer ID]],customers!$A$1:$A$1001,customers!$I$1:$I$1001,,0)</f>
        <v>No</v>
      </c>
    </row>
    <row r="833" spans="1:16" hidden="1" x14ac:dyDescent="0.25">
      <c r="A833" s="2" t="s">
        <v>5182</v>
      </c>
      <c r="B833" s="3">
        <v>44414</v>
      </c>
      <c r="C833" s="2" t="s">
        <v>5183</v>
      </c>
      <c r="D833" t="s">
        <v>6153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_xlfn.XLOOKUP(orders!C833,customers!$A$1:$A$999,customers!$G$1:$G$999,,0)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_xlfn.XLOOKUP(coffee_orders_table[[#This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6137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_xlfn.XLOOKUP(orders!C834,customers!$A$1:$A$999,customers!$G$1:$G$999,,0)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ref="M834:M897" si="39">L834*E834</f>
        <v>59.699999999999996</v>
      </c>
      <c r="N834" t="str">
        <f t="shared" ref="N834:N897" si="40">IF(I834="rob","Robusta",IF(I835="Exc","Excelsa",IF(I834="Ara","Arabica",IF(I835="Lib","Liberca",""))))</f>
        <v>Robusta</v>
      </c>
      <c r="O834" t="str">
        <f t="shared" ref="O834:O897" si="41">IF(J834="L","Light",IF(J834="M","Medium",IF(J834="D","Dark","")))</f>
        <v>Medium</v>
      </c>
      <c r="P834" t="str">
        <f>_xlfn.XLOOKUP(coffee_orders_table[[#This Row],[Customer ID]],customers!$A$1:$A$1001,customers!$I$1:$I$1001,,0)</f>
        <v>No</v>
      </c>
    </row>
    <row r="835" spans="1:16" hidden="1" x14ac:dyDescent="0.25">
      <c r="A835" s="2" t="s">
        <v>5199</v>
      </c>
      <c r="B835" s="3">
        <v>44302</v>
      </c>
      <c r="C835" s="2" t="s">
        <v>5200</v>
      </c>
      <c r="D835" t="s">
        <v>6148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_xlfn.XLOOKUP(orders!C835,customers!$A$1:$A$999,customers!$G$1:$G$999,,0)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si="39"/>
        <v>82.339999999999989</v>
      </c>
      <c r="N835" t="str">
        <f t="shared" si="40"/>
        <v>Robusta</v>
      </c>
      <c r="O835" t="str">
        <f t="shared" si="41"/>
        <v>Dark</v>
      </c>
      <c r="P835" t="str">
        <f>_xlfn.XLOOKUP(coffee_orders_table[[#This Row],[Customer ID]],customers!$A$1:$A$1001,customers!$I$1:$I$1001,,0)</f>
        <v>Yes</v>
      </c>
    </row>
    <row r="836" spans="1:16" hidden="1" x14ac:dyDescent="0.25">
      <c r="A836" s="2" t="s">
        <v>5205</v>
      </c>
      <c r="B836" s="8">
        <v>44141</v>
      </c>
      <c r="C836" s="2" t="s">
        <v>5206</v>
      </c>
      <c r="D836" t="s">
        <v>6167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_xlfn.XLOOKUP(orders!C836,customers!$A$1:$A$999,customers!$G$1:$G$999,,0)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Excelsa</v>
      </c>
      <c r="O836" t="str">
        <f t="shared" si="41"/>
        <v>Dark</v>
      </c>
      <c r="P836" t="str">
        <f>_xlfn.XLOOKUP(coffee_orders_table[[#This Row],[Customer ID]],customers!$A$1:$A$1001,customers!$I$1:$I$1001,,0)</f>
        <v>No</v>
      </c>
    </row>
    <row r="837" spans="1:16" hidden="1" x14ac:dyDescent="0.25">
      <c r="A837" s="2" t="s">
        <v>5211</v>
      </c>
      <c r="B837" s="3">
        <v>44270</v>
      </c>
      <c r="C837" s="2" t="s">
        <v>5212</v>
      </c>
      <c r="D837" t="s">
        <v>6175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_xlfn.XLOOKUP(orders!C837,customers!$A$1:$A$999,customers!$G$1:$G$999,,0)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/>
      </c>
      <c r="O837" t="str">
        <f t="shared" si="41"/>
        <v>Light</v>
      </c>
      <c r="P837" t="str">
        <f>_xlfn.XLOOKUP(coffee_orders_table[[#This Row],[Customer ID]],customers!$A$1:$A$1001,customers!$I$1:$I$1001,,0)</f>
        <v>Yes</v>
      </c>
    </row>
    <row r="838" spans="1:16" hidden="1" x14ac:dyDescent="0.25">
      <c r="A838" s="2" t="s">
        <v>5216</v>
      </c>
      <c r="B838" s="3">
        <v>44486</v>
      </c>
      <c r="C838" s="2" t="s">
        <v>5217</v>
      </c>
      <c r="D838" t="s">
        <v>6153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_xlfn.XLOOKUP(orders!C838,customers!$A$1:$A$999,customers!$G$1:$G$999,,0)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_xlfn.XLOOKUP(coffee_orders_table[[#This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6180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_xlfn.XLOOKUP(orders!C839,customers!$A$1:$A$999,customers!$G$1:$G$999,,0)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/>
      </c>
      <c r="O839" t="str">
        <f t="shared" si="41"/>
        <v>Medium</v>
      </c>
      <c r="P839" t="str">
        <f>_xlfn.XLOOKUP(coffee_orders_table[[#This Row],[Customer ID]],customers!$A$1:$A$1001,customers!$I$1:$I$1001,,0)</f>
        <v>No</v>
      </c>
    </row>
    <row r="840" spans="1:16" hidden="1" x14ac:dyDescent="0.25">
      <c r="A840" s="2" t="s">
        <v>5228</v>
      </c>
      <c r="B840" s="3">
        <v>44755</v>
      </c>
      <c r="C840" s="2" t="s">
        <v>5229</v>
      </c>
      <c r="D840" t="s">
        <v>6167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_xlfn.XLOOKUP(orders!C840,customers!$A$1:$A$999,customers!$G$1:$G$999,,0)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Excelsa</v>
      </c>
      <c r="O840" t="str">
        <f t="shared" si="41"/>
        <v>Dark</v>
      </c>
      <c r="P840" t="str">
        <f>_xlfn.XLOOKUP(coffee_orders_table[[#This Row],[Customer ID]],customers!$A$1:$A$1001,customers!$I$1:$I$1001,,0)</f>
        <v>No</v>
      </c>
    </row>
    <row r="841" spans="1:16" hidden="1" x14ac:dyDescent="0.25">
      <c r="A841" s="2" t="s">
        <v>5234</v>
      </c>
      <c r="B841" s="3">
        <v>44521</v>
      </c>
      <c r="C841" s="2" t="s">
        <v>5235</v>
      </c>
      <c r="D841" t="s">
        <v>6138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_xlfn.XLOOKUP(orders!C841,customers!$A$1:$A$999,customers!$G$1:$G$999,,0)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/>
      </c>
      <c r="O841" t="str">
        <f t="shared" si="41"/>
        <v>Medium</v>
      </c>
      <c r="P841" t="str">
        <f>_xlfn.XLOOKUP(coffee_orders_table[[#This Row],[Customer ID]],customers!$A$1:$A$1001,customers!$I$1:$I$1001,,0)</f>
        <v>No</v>
      </c>
    </row>
    <row r="842" spans="1:16" hidden="1" x14ac:dyDescent="0.25">
      <c r="A842" s="2" t="s">
        <v>5240</v>
      </c>
      <c r="B842" s="3">
        <v>44574</v>
      </c>
      <c r="C842" s="2" t="s">
        <v>5241</v>
      </c>
      <c r="D842" t="s">
        <v>6172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_xlfn.XLOOKUP(orders!C842,customers!$A$1:$A$999,customers!$G$1:$G$999,,0)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_xlfn.XLOOKUP(coffee_orders_table[[#This Row],[Customer ID]],customers!$A$1:$A$1001,customers!$I$1:$I$1001,,0)</f>
        <v>Yes</v>
      </c>
    </row>
    <row r="843" spans="1:16" hidden="1" x14ac:dyDescent="0.25">
      <c r="A843" s="2" t="s">
        <v>5246</v>
      </c>
      <c r="B843" s="3">
        <v>44755</v>
      </c>
      <c r="C843" s="2" t="s">
        <v>5247</v>
      </c>
      <c r="D843" t="s">
        <v>6158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_xlfn.XLOOKUP(orders!C843,customers!$A$1:$A$999,customers!$G$1:$G$999,,0)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Excelsa</v>
      </c>
      <c r="O843" t="str">
        <f t="shared" si="41"/>
        <v>Medium</v>
      </c>
      <c r="P843" t="str">
        <f>_xlfn.XLOOKUP(coffee_orders_table[[#This Row],[Customer ID]],customers!$A$1:$A$1001,customers!$I$1:$I$1001,,0)</f>
        <v>No</v>
      </c>
    </row>
    <row r="844" spans="1:16" hidden="1" x14ac:dyDescent="0.25">
      <c r="A844" s="2" t="s">
        <v>5251</v>
      </c>
      <c r="B844" s="3">
        <v>44502</v>
      </c>
      <c r="C844" s="2" t="s">
        <v>5188</v>
      </c>
      <c r="D844" t="s">
        <v>6155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_xlfn.XLOOKUP(orders!C844,customers!$A$1:$A$999,customers!$G$1:$G$999,,0)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_xlfn.XLOOKUP(coffee_orders_table[[#This Row],[Customer ID]],customers!$A$1:$A$1001,customers!$I$1:$I$1001,,0)</f>
        <v>Yes</v>
      </c>
    </row>
    <row r="845" spans="1:16" hidden="1" x14ac:dyDescent="0.25">
      <c r="A845" s="2" t="s">
        <v>5256</v>
      </c>
      <c r="B845" s="3">
        <v>44387</v>
      </c>
      <c r="C845" s="2" t="s">
        <v>5257</v>
      </c>
      <c r="D845" t="s">
        <v>6155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_xlfn.XLOOKUP(orders!C845,customers!$A$1:$A$999,customers!$G$1:$G$999,,0)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/>
      </c>
      <c r="O845" t="str">
        <f t="shared" si="41"/>
        <v>Medium</v>
      </c>
      <c r="P845" t="str">
        <f>_xlfn.XLOOKUP(coffee_orders_table[[#This Row],[Customer ID]],customers!$A$1:$A$1001,customers!$I$1:$I$1001,,0)</f>
        <v>Yes</v>
      </c>
    </row>
    <row r="846" spans="1:16" hidden="1" x14ac:dyDescent="0.25">
      <c r="A846" s="2" t="s">
        <v>5262</v>
      </c>
      <c r="B846" s="3">
        <v>44476</v>
      </c>
      <c r="C846" s="2" t="s">
        <v>5263</v>
      </c>
      <c r="D846" t="s">
        <v>6157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_xlfn.XLOOKUP(orders!C846,customers!$A$1:$A$999,customers!$G$1:$G$999,,0)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Excelsa</v>
      </c>
      <c r="O846" t="str">
        <f t="shared" si="41"/>
        <v>Dark</v>
      </c>
      <c r="P846" t="str">
        <f>_xlfn.XLOOKUP(coffee_orders_table[[#This Row],[Customer ID]],customers!$A$1:$A$1001,customers!$I$1:$I$1001,,0)</f>
        <v>Yes</v>
      </c>
    </row>
    <row r="847" spans="1:16" hidden="1" x14ac:dyDescent="0.25">
      <c r="A847" s="2" t="s">
        <v>5268</v>
      </c>
      <c r="B847" s="8">
        <v>43889</v>
      </c>
      <c r="C847" s="2" t="s">
        <v>5269</v>
      </c>
      <c r="D847" t="s">
        <v>6184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_xlfn.XLOOKUP(orders!C847,customers!$A$1:$A$999,customers!$G$1:$G$999,,0)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/>
      </c>
      <c r="O847" t="str">
        <f t="shared" si="41"/>
        <v>Dark</v>
      </c>
      <c r="P847" t="str">
        <f>_xlfn.XLOOKUP(coffee_orders_table[[#This Row],[Customer ID]],customers!$A$1:$A$1001,customers!$I$1:$I$1001,,0)</f>
        <v>No</v>
      </c>
    </row>
    <row r="848" spans="1:16" hidden="1" x14ac:dyDescent="0.25">
      <c r="A848" s="2" t="s">
        <v>5273</v>
      </c>
      <c r="B848" s="3">
        <v>44747</v>
      </c>
      <c r="C848" s="2" t="s">
        <v>5274</v>
      </c>
      <c r="D848" t="s">
        <v>6174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_xlfn.XLOOKUP(orders!C848,customers!$A$1:$A$999,customers!$G$1:$G$999,,0)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_xlfn.XLOOKUP(coffee_orders_table[[#This Row],[Customer ID]],customers!$A$1:$A$1001,customers!$I$1:$I$1001,,0)</f>
        <v>Yes</v>
      </c>
    </row>
    <row r="849" spans="1:16" hidden="1" x14ac:dyDescent="0.25">
      <c r="A849" s="2" t="s">
        <v>5278</v>
      </c>
      <c r="B849" s="3">
        <v>44460</v>
      </c>
      <c r="C849" s="2" t="s">
        <v>5279</v>
      </c>
      <c r="D849" t="s">
        <v>6153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_xlfn.XLOOKUP(orders!C849,customers!$A$1:$A$999,customers!$G$1:$G$999,,0)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Excelsa</v>
      </c>
      <c r="O849" t="str">
        <f t="shared" si="41"/>
        <v>Dark</v>
      </c>
      <c r="P849" t="str">
        <f>_xlfn.XLOOKUP(coffee_orders_table[[#This Row],[Customer ID]],customers!$A$1:$A$1001,customers!$I$1:$I$1001,,0)</f>
        <v>Yes</v>
      </c>
    </row>
    <row r="850" spans="1:16" hidden="1" x14ac:dyDescent="0.25">
      <c r="A850" s="2" t="s">
        <v>5283</v>
      </c>
      <c r="B850" s="3">
        <v>43468</v>
      </c>
      <c r="C850" s="2" t="s">
        <v>5284</v>
      </c>
      <c r="D850" t="s">
        <v>6175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_xlfn.XLOOKUP(orders!C850,customers!$A$1:$A$999,customers!$G$1:$G$999,,0)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/>
      </c>
      <c r="O850" t="str">
        <f t="shared" si="41"/>
        <v>Light</v>
      </c>
      <c r="P850" t="str">
        <f>_xlfn.XLOOKUP(coffee_orders_table[[#This Row],[Customer ID]],customers!$A$1:$A$1001,customers!$I$1:$I$1001,,0)</f>
        <v>No</v>
      </c>
    </row>
    <row r="851" spans="1:16" hidden="1" x14ac:dyDescent="0.25">
      <c r="A851" s="2" t="s">
        <v>5288</v>
      </c>
      <c r="B851" s="3">
        <v>44628</v>
      </c>
      <c r="C851" s="2" t="s">
        <v>5289</v>
      </c>
      <c r="D851" t="s">
        <v>6166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_xlfn.XLOOKUP(orders!C851,customers!$A$1:$A$999,customers!$G$1:$G$999,,0)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_xlfn.XLOOKUP(coffee_orders_table[[#This Row],[Customer ID]],customers!$A$1:$A$1001,customers!$I$1:$I$1001,,0)</f>
        <v>Yes</v>
      </c>
    </row>
    <row r="852" spans="1:16" hidden="1" x14ac:dyDescent="0.25">
      <c r="A852" s="2" t="s">
        <v>5288</v>
      </c>
      <c r="B852" s="3">
        <v>44628</v>
      </c>
      <c r="C852" s="2" t="s">
        <v>5289</v>
      </c>
      <c r="D852" t="s">
        <v>6151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_xlfn.XLOOKUP(orders!C852,customers!$A$1:$A$999,customers!$G$1:$G$999,,0)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_xlfn.XLOOKUP(coffee_orders_table[[#This Row],[Customer ID]],customers!$A$1:$A$1001,customers!$I$1:$I$1001,,0)</f>
        <v>Yes</v>
      </c>
    </row>
    <row r="853" spans="1:16" hidden="1" x14ac:dyDescent="0.25">
      <c r="A853" s="2" t="s">
        <v>5299</v>
      </c>
      <c r="B853" s="8">
        <v>43900</v>
      </c>
      <c r="C853" s="2" t="s">
        <v>5300</v>
      </c>
      <c r="D853" t="s">
        <v>6168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_xlfn.XLOOKUP(orders!C853,customers!$A$1:$A$999,customers!$G$1:$G$999,,0)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Liberca</v>
      </c>
      <c r="O853" t="str">
        <f t="shared" si="41"/>
        <v>Dark</v>
      </c>
      <c r="P853" t="str">
        <f>_xlfn.XLOOKUP(coffee_orders_table[[#This Row],[Customer ID]],customers!$A$1:$A$1001,customers!$I$1:$I$1001,,0)</f>
        <v>Yes</v>
      </c>
    </row>
    <row r="854" spans="1:16" hidden="1" x14ac:dyDescent="0.25">
      <c r="A854" s="2" t="s">
        <v>5305</v>
      </c>
      <c r="B854" s="3">
        <v>44527</v>
      </c>
      <c r="C854" s="2" t="s">
        <v>5306</v>
      </c>
      <c r="D854" t="s">
        <v>6164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_xlfn.XLOOKUP(orders!C854,customers!$A$1:$A$999,customers!$G$1:$G$999,,0)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/>
      </c>
      <c r="O854" t="str">
        <f t="shared" si="41"/>
        <v>Dark</v>
      </c>
      <c r="P854" t="str">
        <f>_xlfn.XLOOKUP(coffee_orders_table[[#This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6146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_xlfn.XLOOKUP(orders!C855,customers!$A$1:$A$999,customers!$G$1:$G$999,,0)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_xlfn.XLOOKUP(coffee_orders_table[[#This Row],[Customer ID]],customers!$A$1:$A$1001,customers!$I$1:$I$1001,,0)</f>
        <v>No</v>
      </c>
    </row>
    <row r="856" spans="1:16" hidden="1" x14ac:dyDescent="0.25">
      <c r="A856" s="2" t="s">
        <v>5315</v>
      </c>
      <c r="B856" s="3">
        <v>44516</v>
      </c>
      <c r="C856" s="2" t="s">
        <v>5316</v>
      </c>
      <c r="D856" t="s">
        <v>6172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_xlfn.XLOOKUP(orders!C856,customers!$A$1:$A$999,customers!$G$1:$G$999,,0)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_xlfn.XLOOKUP(coffee_orders_table[[#This Row],[Customer ID]],customers!$A$1:$A$1001,customers!$I$1:$I$1001,,0)</f>
        <v>Yes</v>
      </c>
    </row>
    <row r="857" spans="1:16" hidden="1" x14ac:dyDescent="0.25">
      <c r="A857" s="2" t="s">
        <v>5321</v>
      </c>
      <c r="B857" s="3">
        <v>43632</v>
      </c>
      <c r="C857" s="2" t="s">
        <v>5322</v>
      </c>
      <c r="D857" t="s">
        <v>6164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_xlfn.XLOOKUP(orders!C857,customers!$A$1:$A$999,customers!$G$1:$G$999,,0)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Liberca</v>
      </c>
      <c r="O857" t="str">
        <f t="shared" si="41"/>
        <v>Dark</v>
      </c>
      <c r="P857" t="str">
        <f>_xlfn.XLOOKUP(coffee_orders_table[[#This Row],[Customer ID]],customers!$A$1:$A$1001,customers!$I$1:$I$1001,,0)</f>
        <v>No</v>
      </c>
    </row>
    <row r="858" spans="1:16" hidden="1" x14ac:dyDescent="0.25">
      <c r="A858" s="2" t="s">
        <v>5327</v>
      </c>
      <c r="B858" s="8">
        <v>44031</v>
      </c>
      <c r="C858" s="2" t="s">
        <v>5188</v>
      </c>
      <c r="D858" t="s">
        <v>6158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_xlfn.XLOOKUP(orders!C858,customers!$A$1:$A$999,customers!$G$1:$G$999,,0)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/>
      </c>
      <c r="O858" t="str">
        <f t="shared" si="41"/>
        <v>Medium</v>
      </c>
      <c r="P858" t="str">
        <f>_xlfn.XLOOKUP(coffee_orders_table[[#This Row],[Customer ID]],customers!$A$1:$A$1001,customers!$I$1:$I$1001,,0)</f>
        <v>Yes</v>
      </c>
    </row>
    <row r="859" spans="1:16" hidden="1" x14ac:dyDescent="0.25">
      <c r="A859" s="2" t="s">
        <v>5333</v>
      </c>
      <c r="B859" s="8">
        <v>43889</v>
      </c>
      <c r="C859" s="2" t="s">
        <v>5334</v>
      </c>
      <c r="D859" t="s">
        <v>6141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_xlfn.XLOOKUP(orders!C859,customers!$A$1:$A$999,customers!$G$1:$G$999,,0)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_xlfn.XLOOKUP(coffee_orders_table[[#This Row],[Customer ID]],customers!$A$1:$A$1001,customers!$I$1:$I$1001,,0)</f>
        <v>No</v>
      </c>
    </row>
    <row r="860" spans="1:16" hidden="1" x14ac:dyDescent="0.25">
      <c r="A860" s="2" t="s">
        <v>5339</v>
      </c>
      <c r="B860" s="3">
        <v>43638</v>
      </c>
      <c r="C860" s="2" t="s">
        <v>5340</v>
      </c>
      <c r="D860" t="s">
        <v>6159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_xlfn.XLOOKUP(orders!C860,customers!$A$1:$A$999,customers!$G$1:$G$999,,0)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/>
      </c>
      <c r="O860" t="str">
        <f t="shared" si="41"/>
        <v>Medium</v>
      </c>
      <c r="P860" t="str">
        <f>_xlfn.XLOOKUP(coffee_orders_table[[#This Row],[Customer ID]],customers!$A$1:$A$1001,customers!$I$1:$I$1001,,0)</f>
        <v>No</v>
      </c>
    </row>
    <row r="861" spans="1:16" hidden="1" x14ac:dyDescent="0.25">
      <c r="A861" s="2" t="s">
        <v>5345</v>
      </c>
      <c r="B861" s="3">
        <v>43716</v>
      </c>
      <c r="C861" s="2" t="s">
        <v>5346</v>
      </c>
      <c r="D861" t="s">
        <v>6181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_xlfn.XLOOKUP(orders!C861,customers!$A$1:$A$999,customers!$G$1:$G$999,,0)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_xlfn.XLOOKUP(coffee_orders_table[[#This Row],[Customer ID]],customers!$A$1:$A$1001,customers!$I$1:$I$1001,,0)</f>
        <v>No</v>
      </c>
    </row>
    <row r="862" spans="1:16" hidden="1" x14ac:dyDescent="0.25">
      <c r="A862" s="2" t="s">
        <v>5351</v>
      </c>
      <c r="B862" s="3">
        <v>44707</v>
      </c>
      <c r="C862" s="2" t="s">
        <v>5352</v>
      </c>
      <c r="D862" t="s">
        <v>6174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_xlfn.XLOOKUP(orders!C862,customers!$A$1:$A$999,customers!$G$1:$G$999,,0)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_xlfn.XLOOKUP(coffee_orders_table[[#This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6142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_xlfn.XLOOKUP(orders!C863,customers!$A$1:$A$999,customers!$G$1:$G$999,,0)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/>
      </c>
      <c r="O863" t="str">
        <f t="shared" si="41"/>
        <v>Dark</v>
      </c>
      <c r="P863" t="str">
        <f>_xlfn.XLOOKUP(coffee_orders_table[[#This Row],[Customer ID]],customers!$A$1:$A$1001,customers!$I$1:$I$1001,,0)</f>
        <v>Yes</v>
      </c>
    </row>
    <row r="864" spans="1:16" hidden="1" x14ac:dyDescent="0.25">
      <c r="A864" s="2" t="s">
        <v>5362</v>
      </c>
      <c r="B864" s="3">
        <v>43725</v>
      </c>
      <c r="C864" s="2" t="s">
        <v>5363</v>
      </c>
      <c r="D864" t="s">
        <v>6137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_xlfn.XLOOKUP(orders!C864,customers!$A$1:$A$999,customers!$G$1:$G$999,,0)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_xlfn.XLOOKUP(coffee_orders_table[[#This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6161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_xlfn.XLOOKUP(orders!C865,customers!$A$1:$A$999,customers!$G$1:$G$999,,0)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/>
      </c>
      <c r="O865" t="str">
        <f t="shared" si="41"/>
        <v>Medium</v>
      </c>
      <c r="P865" t="str">
        <f>_xlfn.XLOOKUP(coffee_orders_table[[#This Row],[Customer ID]],customers!$A$1:$A$1001,customers!$I$1:$I$1001,,0)</f>
        <v>Yes</v>
      </c>
    </row>
    <row r="866" spans="1:16" hidden="1" x14ac:dyDescent="0.25">
      <c r="A866" s="2" t="s">
        <v>5374</v>
      </c>
      <c r="B866" s="3">
        <v>43759</v>
      </c>
      <c r="C866" s="2" t="s">
        <v>5375</v>
      </c>
      <c r="D866" t="s">
        <v>6177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_xlfn.XLOOKUP(orders!C866,customers!$A$1:$A$999,customers!$G$1:$G$999,,0)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_xlfn.XLOOKUP(coffee_orders_table[[#This Row],[Customer ID]],customers!$A$1:$A$1001,customers!$I$1:$I$1001,,0)</f>
        <v>No</v>
      </c>
    </row>
    <row r="867" spans="1:16" hidden="1" x14ac:dyDescent="0.25">
      <c r="A867" s="2" t="s">
        <v>5380</v>
      </c>
      <c r="B867" s="3">
        <v>44675</v>
      </c>
      <c r="C867" s="2" t="s">
        <v>5428</v>
      </c>
      <c r="D867" t="s">
        <v>6156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_xlfn.XLOOKUP(orders!C867,customers!$A$1:$A$999,customers!$G$1:$G$999,,0)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_xlfn.XLOOKUP(coffee_orders_table[[#This Row],[Customer ID]],customers!$A$1:$A$1001,customers!$I$1:$I$1001,,0)</f>
        <v>Yes</v>
      </c>
    </row>
    <row r="868" spans="1:16" hidden="1" x14ac:dyDescent="0.25">
      <c r="A868" s="2" t="s">
        <v>5385</v>
      </c>
      <c r="B868" s="3">
        <v>44209</v>
      </c>
      <c r="C868" s="2" t="s">
        <v>5386</v>
      </c>
      <c r="D868" t="s">
        <v>6157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_xlfn.XLOOKUP(orders!C868,customers!$A$1:$A$999,customers!$G$1:$G$999,,0)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_xlfn.XLOOKUP(coffee_orders_table[[#This Row],[Customer ID]],customers!$A$1:$A$1001,customers!$I$1:$I$1001,,0)</f>
        <v>No</v>
      </c>
    </row>
    <row r="869" spans="1:16" hidden="1" x14ac:dyDescent="0.25">
      <c r="A869" s="2" t="s">
        <v>5391</v>
      </c>
      <c r="B869" s="3">
        <v>44792</v>
      </c>
      <c r="C869" s="2" t="s">
        <v>5392</v>
      </c>
      <c r="D869" t="s">
        <v>6181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_xlfn.XLOOKUP(orders!C869,customers!$A$1:$A$999,customers!$G$1:$G$999,,0)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Excelsa</v>
      </c>
      <c r="O869" t="str">
        <f t="shared" si="41"/>
        <v>Light</v>
      </c>
      <c r="P869" t="str">
        <f>_xlfn.XLOOKUP(coffee_orders_table[[#This Row],[Customer ID]],customers!$A$1:$A$1001,customers!$I$1:$I$1001,,0)</f>
        <v>Yes</v>
      </c>
    </row>
    <row r="870" spans="1:16" hidden="1" x14ac:dyDescent="0.25">
      <c r="A870" s="2" t="s">
        <v>5396</v>
      </c>
      <c r="B870" s="3">
        <v>43526</v>
      </c>
      <c r="C870" s="2" t="s">
        <v>5397</v>
      </c>
      <c r="D870" t="s">
        <v>6138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_xlfn.XLOOKUP(orders!C870,customers!$A$1:$A$999,customers!$G$1:$G$999,,0)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/>
      </c>
      <c r="O870" t="str">
        <f t="shared" si="41"/>
        <v>Medium</v>
      </c>
      <c r="P870" t="str">
        <f>_xlfn.XLOOKUP(coffee_orders_table[[#This Row],[Customer ID]],customers!$A$1:$A$1001,customers!$I$1:$I$1001,,0)</f>
        <v>Yes</v>
      </c>
    </row>
    <row r="871" spans="1:16" hidden="1" x14ac:dyDescent="0.25">
      <c r="A871" s="2" t="s">
        <v>5402</v>
      </c>
      <c r="B871" s="8">
        <v>43851</v>
      </c>
      <c r="C871" s="2" t="s">
        <v>5403</v>
      </c>
      <c r="D871" t="s">
        <v>6145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_xlfn.XLOOKUP(orders!C871,customers!$A$1:$A$999,customers!$G$1:$G$999,,0)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_xlfn.XLOOKUP(coffee_orders_table[[#This Row],[Customer ID]],customers!$A$1:$A$1001,customers!$I$1:$I$1001,,0)</f>
        <v>Yes</v>
      </c>
    </row>
    <row r="872" spans="1:16" hidden="1" x14ac:dyDescent="0.25">
      <c r="A872" s="2" t="s">
        <v>5407</v>
      </c>
      <c r="B872" s="3">
        <v>44460</v>
      </c>
      <c r="C872" s="2" t="s">
        <v>5408</v>
      </c>
      <c r="D872" t="s">
        <v>6143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_xlfn.XLOOKUP(orders!C872,customers!$A$1:$A$999,customers!$G$1:$G$999,,0)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_xlfn.XLOOKUP(coffee_orders_table[[#This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6170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_xlfn.XLOOKUP(orders!C873,customers!$A$1:$A$999,customers!$G$1:$G$999,,0)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/>
      </c>
      <c r="O873" t="str">
        <f t="shared" si="41"/>
        <v>Light</v>
      </c>
      <c r="P873" t="str">
        <f>_xlfn.XLOOKUP(coffee_orders_table[[#This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6154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_xlfn.XLOOKUP(orders!C874,customers!$A$1:$A$999,customers!$G$1:$G$999,,0)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_xlfn.XLOOKUP(coffee_orders_table[[#This Row],[Customer ID]],customers!$A$1:$A$1001,customers!$I$1:$I$1001,,0)</f>
        <v>No</v>
      </c>
    </row>
    <row r="875" spans="1:16" hidden="1" x14ac:dyDescent="0.25">
      <c r="A875" s="2" t="s">
        <v>5427</v>
      </c>
      <c r="B875" s="3">
        <v>43725</v>
      </c>
      <c r="C875" s="2" t="s">
        <v>5428</v>
      </c>
      <c r="D875" t="s">
        <v>6173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_xlfn.XLOOKUP(orders!C875,customers!$A$1:$A$999,customers!$G$1:$G$999,,0)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_xlfn.XLOOKUP(coffee_orders_table[[#This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6139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_xlfn.XLOOKUP(orders!C876,customers!$A$1:$A$999,customers!$G$1:$G$999,,0)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_xlfn.XLOOKUP(coffee_orders_table[[#This Row],[Customer ID]],customers!$A$1:$A$1001,customers!$I$1:$I$1001,,0)</f>
        <v>No</v>
      </c>
    </row>
    <row r="877" spans="1:16" hidden="1" x14ac:dyDescent="0.25">
      <c r="A877" s="2" t="s">
        <v>5439</v>
      </c>
      <c r="B877" s="3">
        <v>44253</v>
      </c>
      <c r="C877" s="2" t="s">
        <v>5440</v>
      </c>
      <c r="D877" t="s">
        <v>6159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_xlfn.XLOOKUP(orders!C877,customers!$A$1:$A$999,customers!$G$1:$G$999,,0)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/>
      </c>
      <c r="O877" t="str">
        <f t="shared" si="41"/>
        <v>Medium</v>
      </c>
      <c r="P877" t="str">
        <f>_xlfn.XLOOKUP(coffee_orders_table[[#This Row],[Customer ID]],customers!$A$1:$A$1001,customers!$I$1:$I$1001,,0)</f>
        <v>No</v>
      </c>
    </row>
    <row r="878" spans="1:16" hidden="1" x14ac:dyDescent="0.25">
      <c r="A878" s="2" t="s">
        <v>5439</v>
      </c>
      <c r="B878" s="3">
        <v>44253</v>
      </c>
      <c r="C878" s="2" t="s">
        <v>5440</v>
      </c>
      <c r="D878" t="s">
        <v>6179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_xlfn.XLOOKUP(orders!C878,customers!$A$1:$A$999,customers!$G$1:$G$999,,0)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_xlfn.XLOOKUP(coffee_orders_table[[#This Row],[Customer ID]],customers!$A$1:$A$1001,customers!$I$1:$I$1001,,0)</f>
        <v>No</v>
      </c>
    </row>
    <row r="879" spans="1:16" hidden="1" x14ac:dyDescent="0.25">
      <c r="A879" s="2" t="s">
        <v>5450</v>
      </c>
      <c r="B879" s="3">
        <v>44411</v>
      </c>
      <c r="C879" s="2" t="s">
        <v>5451</v>
      </c>
      <c r="D879" t="s">
        <v>6160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_xlfn.XLOOKUP(orders!C879,customers!$A$1:$A$999,customers!$G$1:$G$999,,0)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/>
      </c>
      <c r="O879" t="str">
        <f t="shared" si="41"/>
        <v>Light</v>
      </c>
      <c r="P879" t="str">
        <f>_xlfn.XLOOKUP(coffee_orders_table[[#This Row],[Customer ID]],customers!$A$1:$A$1001,customers!$I$1:$I$1001,,0)</f>
        <v>No</v>
      </c>
    </row>
    <row r="880" spans="1:16" hidden="1" x14ac:dyDescent="0.25">
      <c r="A880" s="2" t="s">
        <v>5456</v>
      </c>
      <c r="B880" s="3">
        <v>44323</v>
      </c>
      <c r="C880" s="2" t="s">
        <v>5457</v>
      </c>
      <c r="D880" t="s">
        <v>6141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_xlfn.XLOOKUP(orders!C880,customers!$A$1:$A$999,customers!$G$1:$G$999,,0)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_xlfn.XLOOKUP(coffee_orders_table[[#This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6152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_xlfn.XLOOKUP(orders!C881,customers!$A$1:$A$999,customers!$G$1:$G$999,,0)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/>
      </c>
      <c r="O881" t="str">
        <f t="shared" si="41"/>
        <v>Dark</v>
      </c>
      <c r="P881" t="str">
        <f>_xlfn.XLOOKUP(coffee_orders_table[[#This Row],[Customer ID]],customers!$A$1:$A$1001,customers!$I$1:$I$1001,,0)</f>
        <v>No</v>
      </c>
    </row>
    <row r="882" spans="1:16" hidden="1" x14ac:dyDescent="0.25">
      <c r="A882" s="2" t="s">
        <v>5466</v>
      </c>
      <c r="B882" s="3">
        <v>43790</v>
      </c>
      <c r="C882" s="2" t="s">
        <v>5467</v>
      </c>
      <c r="D882" t="s">
        <v>6177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_xlfn.XLOOKUP(orders!C882,customers!$A$1:$A$999,customers!$G$1:$G$999,,0)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_xlfn.XLOOKUP(coffee_orders_table[[#This Row],[Customer ID]],customers!$A$1:$A$1001,customers!$I$1:$I$1001,,0)</f>
        <v>No</v>
      </c>
    </row>
    <row r="883" spans="1:16" hidden="1" x14ac:dyDescent="0.25">
      <c r="A883" s="2" t="s">
        <v>5472</v>
      </c>
      <c r="B883" s="3">
        <v>44286</v>
      </c>
      <c r="C883" s="2" t="s">
        <v>5473</v>
      </c>
      <c r="D883" t="s">
        <v>6166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_xlfn.XLOOKUP(orders!C883,customers!$A$1:$A$999,customers!$G$1:$G$999,,0)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_xlfn.XLOOKUP(coffee_orders_table[[#This Row],[Customer ID]],customers!$A$1:$A$1001,customers!$I$1:$I$1001,,0)</f>
        <v>Yes</v>
      </c>
    </row>
    <row r="884" spans="1:16" hidden="1" x14ac:dyDescent="0.25">
      <c r="A884" s="2" t="s">
        <v>5477</v>
      </c>
      <c r="B884" s="3">
        <v>43647</v>
      </c>
      <c r="C884" s="2" t="s">
        <v>5526</v>
      </c>
      <c r="D884" t="s">
        <v>6167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_xlfn.XLOOKUP(orders!C884,customers!$A$1:$A$999,customers!$G$1:$G$999,,0)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_xlfn.XLOOKUP(coffee_orders_table[[#This Row],[Customer ID]],customers!$A$1:$A$1001,customers!$I$1:$I$1001,,0)</f>
        <v>Yes</v>
      </c>
    </row>
    <row r="885" spans="1:16" hidden="1" x14ac:dyDescent="0.25">
      <c r="A885" s="2" t="s">
        <v>5483</v>
      </c>
      <c r="B885" s="8">
        <v>43956</v>
      </c>
      <c r="C885" s="2" t="s">
        <v>5484</v>
      </c>
      <c r="D885" t="s">
        <v>6174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_xlfn.XLOOKUP(orders!C885,customers!$A$1:$A$999,customers!$G$1:$G$999,,0)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_xlfn.XLOOKUP(coffee_orders_table[[#This Row],[Customer ID]],customers!$A$1:$A$1001,customers!$I$1:$I$1001,,0)</f>
        <v>Yes</v>
      </c>
    </row>
    <row r="886" spans="1:16" hidden="1" x14ac:dyDescent="0.25">
      <c r="A886" s="2" t="s">
        <v>5489</v>
      </c>
      <c r="B886" s="8">
        <v>43941</v>
      </c>
      <c r="C886" s="2" t="s">
        <v>5490</v>
      </c>
      <c r="D886" t="s">
        <v>6171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_xlfn.XLOOKUP(orders!C886,customers!$A$1:$A$999,customers!$G$1:$G$999,,0)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_xlfn.XLOOKUP(coffee_orders_table[[#This Row],[Customer ID]],customers!$A$1:$A$1001,customers!$I$1:$I$1001,,0)</f>
        <v>Yes</v>
      </c>
    </row>
    <row r="887" spans="1:16" hidden="1" x14ac:dyDescent="0.25">
      <c r="A887" s="2" t="s">
        <v>5495</v>
      </c>
      <c r="B887" s="3">
        <v>43664</v>
      </c>
      <c r="C887" s="2" t="s">
        <v>5496</v>
      </c>
      <c r="D887" t="s">
        <v>6148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_xlfn.XLOOKUP(orders!C887,customers!$A$1:$A$999,customers!$G$1:$G$999,,0)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_xlfn.XLOOKUP(coffee_orders_table[[#This Row],[Customer ID]],customers!$A$1:$A$1001,customers!$I$1:$I$1001,,0)</f>
        <v>No</v>
      </c>
    </row>
    <row r="888" spans="1:16" hidden="1" x14ac:dyDescent="0.25">
      <c r="A888" s="2" t="s">
        <v>5501</v>
      </c>
      <c r="B888" s="3">
        <v>44518</v>
      </c>
      <c r="C888" s="2" t="s">
        <v>5502</v>
      </c>
      <c r="D888" t="s">
        <v>6159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_xlfn.XLOOKUP(orders!C888,customers!$A$1:$A$999,customers!$G$1:$G$999,,0)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Excelsa</v>
      </c>
      <c r="O888" t="str">
        <f t="shared" si="41"/>
        <v>Medium</v>
      </c>
      <c r="P888" t="str">
        <f>_xlfn.XLOOKUP(coffee_orders_table[[#This Row],[Customer ID]],customers!$A$1:$A$1001,customers!$I$1:$I$1001,,0)</f>
        <v>No</v>
      </c>
    </row>
    <row r="889" spans="1:16" hidden="1" x14ac:dyDescent="0.25">
      <c r="A889" s="2" t="s">
        <v>5507</v>
      </c>
      <c r="B889" s="8">
        <v>44002</v>
      </c>
      <c r="C889" s="2" t="s">
        <v>5508</v>
      </c>
      <c r="D889" t="s">
        <v>6183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_xlfn.XLOOKUP(orders!C889,customers!$A$1:$A$999,customers!$G$1:$G$999,,0)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/>
      </c>
      <c r="O889" t="str">
        <f t="shared" si="41"/>
        <v>Light</v>
      </c>
      <c r="P889" t="str">
        <f>_xlfn.XLOOKUP(coffee_orders_table[[#This Row],[Customer ID]],customers!$A$1:$A$1001,customers!$I$1:$I$1001,,0)</f>
        <v>No</v>
      </c>
    </row>
    <row r="890" spans="1:16" hidden="1" x14ac:dyDescent="0.25">
      <c r="A890" s="2" t="s">
        <v>5513</v>
      </c>
      <c r="B890" s="3">
        <v>44292</v>
      </c>
      <c r="C890" s="2" t="s">
        <v>5514</v>
      </c>
      <c r="D890" t="s">
        <v>6166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_xlfn.XLOOKUP(orders!C890,customers!$A$1:$A$999,customers!$G$1:$G$999,,0)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_xlfn.XLOOKUP(coffee_orders_table[[#This Row],[Customer ID]],customers!$A$1:$A$1001,customers!$I$1:$I$1001,,0)</f>
        <v>Yes</v>
      </c>
    </row>
    <row r="891" spans="1:16" hidden="1" x14ac:dyDescent="0.25">
      <c r="A891" s="2" t="s">
        <v>5519</v>
      </c>
      <c r="B891" s="3">
        <v>43633</v>
      </c>
      <c r="C891" s="2" t="s">
        <v>5520</v>
      </c>
      <c r="D891" t="s">
        <v>6162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_xlfn.XLOOKUP(orders!C891,customers!$A$1:$A$999,customers!$G$1:$G$999,,0)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_xlfn.XLOOKUP(coffee_orders_table[[#This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6148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_xlfn.XLOOKUP(orders!C892,customers!$A$1:$A$999,customers!$G$1:$G$999,,0)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_xlfn.XLOOKUP(coffee_orders_table[[#This Row],[Customer ID]],customers!$A$1:$A$1001,customers!$I$1:$I$1001,,0)</f>
        <v>Yes</v>
      </c>
    </row>
    <row r="893" spans="1:16" hidden="1" x14ac:dyDescent="0.25">
      <c r="A893" s="2" t="s">
        <v>5531</v>
      </c>
      <c r="B893" s="3">
        <v>44469</v>
      </c>
      <c r="C893" s="2" t="s">
        <v>5532</v>
      </c>
      <c r="D893" t="s">
        <v>6167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_xlfn.XLOOKUP(orders!C893,customers!$A$1:$A$999,customers!$G$1:$G$999,,0)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Excelsa</v>
      </c>
      <c r="O893" t="str">
        <f t="shared" si="41"/>
        <v>Dark</v>
      </c>
      <c r="P893" t="str">
        <f>_xlfn.XLOOKUP(coffee_orders_table[[#This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6155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_xlfn.XLOOKUP(orders!C894,customers!$A$1:$A$999,customers!$G$1:$G$999,,0)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Liberca</v>
      </c>
      <c r="O894" t="str">
        <f t="shared" si="41"/>
        <v>Medium</v>
      </c>
      <c r="P894" t="str">
        <f>_xlfn.XLOOKUP(coffee_orders_table[[#This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6160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_xlfn.XLOOKUP(orders!C895,customers!$A$1:$A$999,customers!$G$1:$G$999,,0)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/>
      </c>
      <c r="O895" t="str">
        <f t="shared" si="41"/>
        <v>Light</v>
      </c>
      <c r="P895" t="str">
        <f>_xlfn.XLOOKUP(coffee_orders_table[[#This Row],[Customer ID]],customers!$A$1:$A$1001,customers!$I$1:$I$1001,,0)</f>
        <v>Yes</v>
      </c>
    </row>
    <row r="896" spans="1:16" hidden="1" x14ac:dyDescent="0.25">
      <c r="A896" s="2" t="s">
        <v>5548</v>
      </c>
      <c r="B896" s="8">
        <v>44016</v>
      </c>
      <c r="C896" s="2" t="s">
        <v>5549</v>
      </c>
      <c r="D896" t="s">
        <v>6148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_xlfn.XLOOKUP(orders!C896,customers!$A$1:$A$999,customers!$G$1:$G$999,,0)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_xlfn.XLOOKUP(coffee_orders_table[[#This Row],[Customer ID]],customers!$A$1:$A$1001,customers!$I$1:$I$1001,,0)</f>
        <v>Yes</v>
      </c>
    </row>
    <row r="897" spans="1:16" hidden="1" x14ac:dyDescent="0.25">
      <c r="A897" s="2" t="s">
        <v>5553</v>
      </c>
      <c r="B897" s="3">
        <v>44521</v>
      </c>
      <c r="C897" s="2" t="s">
        <v>5554</v>
      </c>
      <c r="D897" t="s">
        <v>6165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_xlfn.XLOOKUP(orders!C897,customers!$A$1:$A$999,customers!$G$1:$G$999,,0)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/>
      </c>
      <c r="O897" t="str">
        <f t="shared" si="41"/>
        <v>Medium</v>
      </c>
      <c r="P897" t="str">
        <f>_xlfn.XLOOKUP(coffee_orders_table[[#This Row],[Customer ID]],customers!$A$1:$A$1001,customers!$I$1:$I$1001,,0)</f>
        <v>No</v>
      </c>
    </row>
    <row r="898" spans="1:16" hidden="1" x14ac:dyDescent="0.25">
      <c r="A898" s="2" t="s">
        <v>5558</v>
      </c>
      <c r="B898" s="3">
        <v>44347</v>
      </c>
      <c r="C898" s="2" t="s">
        <v>5559</v>
      </c>
      <c r="D898" t="s">
        <v>6171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_xlfn.XLOOKUP(orders!C898,customers!$A$1:$A$999,customers!$G$1:$G$999,,0)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ref="M898:M961" si="42">L898*E898</f>
        <v>32.22</v>
      </c>
      <c r="N898" t="str">
        <f t="shared" ref="N898:N961" si="43">IF(I898="rob","Robusta",IF(I899="Exc","Excelsa",IF(I898="Ara","Arabica",IF(I899="Lib","Liberca",""))))</f>
        <v>Robusta</v>
      </c>
      <c r="O898" t="str">
        <f t="shared" ref="O898:O961" si="44">IF(J898="L","Light",IF(J898="M","Medium",IF(J898="D","Dark","")))</f>
        <v>Dark</v>
      </c>
      <c r="P898" t="str">
        <f>_xlfn.XLOOKUP(coffee_orders_table[[#This Row],[Customer ID]],customers!$A$1:$A$1001,customers!$I$1:$I$1001,,0)</f>
        <v>Yes</v>
      </c>
    </row>
    <row r="899" spans="1:16" x14ac:dyDescent="0.25">
      <c r="A899" s="2" t="s">
        <v>5564</v>
      </c>
      <c r="B899" s="8">
        <v>43932</v>
      </c>
      <c r="C899" s="2" t="s">
        <v>5565</v>
      </c>
      <c r="D899" t="s">
        <v>6182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_xlfn.XLOOKUP(orders!C899,customers!$A$1:$A$999,customers!$G$1:$G$999,,0)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si="42"/>
        <v>24.3</v>
      </c>
      <c r="N899" t="str">
        <f t="shared" si="43"/>
        <v/>
      </c>
      <c r="O899" t="str">
        <f t="shared" si="44"/>
        <v>Dark</v>
      </c>
      <c r="P899" t="str">
        <f>_xlfn.XLOOKUP(coffee_orders_table[[#This Row],[Customer ID]],customers!$A$1:$A$1001,customers!$I$1:$I$1001,,0)</f>
        <v>No</v>
      </c>
    </row>
    <row r="900" spans="1:16" hidden="1" x14ac:dyDescent="0.25">
      <c r="A900" s="2" t="s">
        <v>5570</v>
      </c>
      <c r="B900" s="8">
        <v>44089</v>
      </c>
      <c r="C900" s="2" t="s">
        <v>5571</v>
      </c>
      <c r="D900" t="s">
        <v>6172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_xlfn.XLOOKUP(orders!C900,customers!$A$1:$A$999,customers!$G$1:$G$999,,0)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_xlfn.XLOOKUP(coffee_orders_table[[#This Row],[Customer ID]],customers!$A$1:$A$1001,customers!$I$1:$I$1001,,0)</f>
        <v>No</v>
      </c>
    </row>
    <row r="901" spans="1:16" hidden="1" x14ac:dyDescent="0.25">
      <c r="A901" s="2" t="s">
        <v>5575</v>
      </c>
      <c r="B901" s="3">
        <v>44523</v>
      </c>
      <c r="C901" s="2" t="s">
        <v>5554</v>
      </c>
      <c r="D901" t="s">
        <v>6161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_xlfn.XLOOKUP(orders!C901,customers!$A$1:$A$999,customers!$G$1:$G$999,,0)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Liberca</v>
      </c>
      <c r="O901" t="str">
        <f t="shared" si="44"/>
        <v>Medium</v>
      </c>
      <c r="P901" t="str">
        <f>_xlfn.XLOOKUP(coffee_orders_table[[#This Row],[Customer ID]],customers!$A$1:$A$1001,customers!$I$1:$I$1001,,0)</f>
        <v>No</v>
      </c>
    </row>
    <row r="902" spans="1:16" hidden="1" x14ac:dyDescent="0.25">
      <c r="A902" s="2" t="s">
        <v>5580</v>
      </c>
      <c r="B902" s="3">
        <v>44584</v>
      </c>
      <c r="C902" s="2" t="s">
        <v>5581</v>
      </c>
      <c r="D902" t="s">
        <v>6169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_xlfn.XLOOKUP(orders!C902,customers!$A$1:$A$999,customers!$G$1:$G$999,,0)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/>
      </c>
      <c r="O902" t="str">
        <f t="shared" si="44"/>
        <v>Light</v>
      </c>
      <c r="P902" t="str">
        <f>_xlfn.XLOOKUP(coffee_orders_table[[#This Row],[Customer ID]],customers!$A$1:$A$1001,customers!$I$1:$I$1001,,0)</f>
        <v>No</v>
      </c>
    </row>
    <row r="903" spans="1:16" hidden="1" x14ac:dyDescent="0.25">
      <c r="A903" s="2" t="s">
        <v>5585</v>
      </c>
      <c r="B903" s="3">
        <v>44223</v>
      </c>
      <c r="C903" s="2" t="s">
        <v>5586</v>
      </c>
      <c r="D903" t="s">
        <v>6177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_xlfn.XLOOKUP(orders!C903,customers!$A$1:$A$999,customers!$G$1:$G$999,,0)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_xlfn.XLOOKUP(coffee_orders_table[[#This Row],[Customer ID]],customers!$A$1:$A$1001,customers!$I$1:$I$1001,,0)</f>
        <v>Yes</v>
      </c>
    </row>
    <row r="904" spans="1:16" hidden="1" x14ac:dyDescent="0.25">
      <c r="A904" s="2" t="s">
        <v>5591</v>
      </c>
      <c r="B904" s="3">
        <v>43640</v>
      </c>
      <c r="C904" s="2" t="s">
        <v>5592</v>
      </c>
      <c r="D904" t="s">
        <v>6165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_xlfn.XLOOKUP(orders!C904,customers!$A$1:$A$999,customers!$G$1:$G$999,,0)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Liberca</v>
      </c>
      <c r="O904" t="str">
        <f t="shared" si="44"/>
        <v>Medium</v>
      </c>
      <c r="P904" t="str">
        <f>_xlfn.XLOOKUP(coffee_orders_table[[#This Row],[Customer ID]],customers!$A$1:$A$1001,customers!$I$1:$I$1001,,0)</f>
        <v>No</v>
      </c>
    </row>
    <row r="905" spans="1:16" hidden="1" x14ac:dyDescent="0.25">
      <c r="A905" s="2" t="s">
        <v>5597</v>
      </c>
      <c r="B905" s="8">
        <v>43905</v>
      </c>
      <c r="C905" s="2" t="s">
        <v>5598</v>
      </c>
      <c r="D905" t="s">
        <v>6159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_xlfn.XLOOKUP(orders!C905,customers!$A$1:$A$999,customers!$G$1:$G$999,,0)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/>
      </c>
      <c r="O905" t="str">
        <f t="shared" si="44"/>
        <v>Medium</v>
      </c>
      <c r="P905" t="str">
        <f>_xlfn.XLOOKUP(coffee_orders_table[[#This Row],[Customer ID]],customers!$A$1:$A$1001,customers!$I$1:$I$1001,,0)</f>
        <v>No</v>
      </c>
    </row>
    <row r="906" spans="1:16" hidden="1" x14ac:dyDescent="0.25">
      <c r="A906" s="2" t="s">
        <v>5603</v>
      </c>
      <c r="B906" s="3">
        <v>44463</v>
      </c>
      <c r="C906" s="2" t="s">
        <v>5604</v>
      </c>
      <c r="D906" t="s">
        <v>6181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_xlfn.XLOOKUP(orders!C906,customers!$A$1:$A$999,customers!$G$1:$G$999,,0)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_xlfn.XLOOKUP(coffee_orders_table[[#This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6156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_xlfn.XLOOKUP(orders!C907,customers!$A$1:$A$999,customers!$G$1:$G$999,,0)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_xlfn.XLOOKUP(coffee_orders_table[[#This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6156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_xlfn.XLOOKUP(orders!C908,customers!$A$1:$A$999,customers!$G$1:$G$999,,0)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_xlfn.XLOOKUP(coffee_orders_table[[#This Row],[Customer ID]],customers!$A$1:$A$1001,customers!$I$1:$I$1001,,0)</f>
        <v>Yes</v>
      </c>
    </row>
    <row r="909" spans="1:16" hidden="1" x14ac:dyDescent="0.25">
      <c r="A909" s="2" t="s">
        <v>5620</v>
      </c>
      <c r="B909" s="3">
        <v>44449</v>
      </c>
      <c r="C909" s="2" t="s">
        <v>5621</v>
      </c>
      <c r="D909" t="s">
        <v>6142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_xlfn.XLOOKUP(orders!C909,customers!$A$1:$A$999,customers!$G$1:$G$999,,0)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/>
      </c>
      <c r="O909" t="str">
        <f t="shared" si="44"/>
        <v>Dark</v>
      </c>
      <c r="P909" t="str">
        <f>_xlfn.XLOOKUP(coffee_orders_table[[#This Row],[Customer ID]],customers!$A$1:$A$1001,customers!$I$1:$I$1001,,0)</f>
        <v>No</v>
      </c>
    </row>
    <row r="910" spans="1:16" hidden="1" x14ac:dyDescent="0.25">
      <c r="A910" s="2" t="s">
        <v>5626</v>
      </c>
      <c r="B910" s="8">
        <v>43836</v>
      </c>
      <c r="C910" s="2" t="s">
        <v>5627</v>
      </c>
      <c r="D910" t="s">
        <v>6178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_xlfn.XLOOKUP(orders!C910,customers!$A$1:$A$999,customers!$G$1:$G$999,,0)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_xlfn.XLOOKUP(coffee_orders_table[[#This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6177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_xlfn.XLOOKUP(orders!C911,customers!$A$1:$A$999,customers!$G$1:$G$999,,0)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_xlfn.XLOOKUP(coffee_orders_table[[#This Row],[Customer ID]],customers!$A$1:$A$1001,customers!$I$1:$I$1001,,0)</f>
        <v>No</v>
      </c>
    </row>
    <row r="912" spans="1:16" hidden="1" x14ac:dyDescent="0.25">
      <c r="A912" s="2" t="s">
        <v>5637</v>
      </c>
      <c r="B912" s="3">
        <v>44447</v>
      </c>
      <c r="C912" s="2" t="s">
        <v>5638</v>
      </c>
      <c r="D912" t="s">
        <v>6167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_xlfn.XLOOKUP(orders!C912,customers!$A$1:$A$999,customers!$G$1:$G$999,,0)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_xlfn.XLOOKUP(coffee_orders_table[[#This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6154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_xlfn.XLOOKUP(orders!C913,customers!$A$1:$A$999,customers!$G$1:$G$999,,0)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_xlfn.XLOOKUP(coffee_orders_table[[#This Row],[Customer ID]],customers!$A$1:$A$1001,customers!$I$1:$I$1001,,0)</f>
        <v>Yes</v>
      </c>
    </row>
    <row r="914" spans="1:16" hidden="1" x14ac:dyDescent="0.25">
      <c r="A914" s="2" t="s">
        <v>5649</v>
      </c>
      <c r="B914" s="3">
        <v>43726</v>
      </c>
      <c r="C914" s="2" t="s">
        <v>5650</v>
      </c>
      <c r="D914" t="s">
        <v>6150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_xlfn.XLOOKUP(orders!C914,customers!$A$1:$A$999,customers!$G$1:$G$999,,0)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_xlfn.XLOOKUP(coffee_orders_table[[#This Row],[Customer ID]],customers!$A$1:$A$1001,customers!$I$1:$I$1001,,0)</f>
        <v>Yes</v>
      </c>
    </row>
    <row r="915" spans="1:16" hidden="1" x14ac:dyDescent="0.25">
      <c r="A915" s="2" t="s">
        <v>5654</v>
      </c>
      <c r="B915" s="3">
        <v>44406</v>
      </c>
      <c r="C915" s="2" t="s">
        <v>5655</v>
      </c>
      <c r="D915" t="s">
        <v>6156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_xlfn.XLOOKUP(orders!C915,customers!$A$1:$A$999,customers!$G$1:$G$999,,0)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_xlfn.XLOOKUP(coffee_orders_table[[#This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6154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_xlfn.XLOOKUP(orders!C916,customers!$A$1:$A$999,customers!$G$1:$G$999,,0)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Excelsa</v>
      </c>
      <c r="O916" t="str">
        <f t="shared" si="44"/>
        <v>Medium</v>
      </c>
      <c r="P916" t="str">
        <f>_xlfn.XLOOKUP(coffee_orders_table[[#This Row],[Customer ID]],customers!$A$1:$A$1001,customers!$I$1:$I$1001,,0)</f>
        <v>No</v>
      </c>
    </row>
    <row r="917" spans="1:16" hidden="1" x14ac:dyDescent="0.25">
      <c r="A917" s="2" t="s">
        <v>5666</v>
      </c>
      <c r="B917" s="8">
        <v>43955</v>
      </c>
      <c r="C917" s="2" t="s">
        <v>5667</v>
      </c>
      <c r="D917" t="s">
        <v>6184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_xlfn.XLOOKUP(orders!C917,customers!$A$1:$A$999,customers!$G$1:$G$999,,0)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_xlfn.XLOOKUP(coffee_orders_table[[#This Row],[Customer ID]],customers!$A$1:$A$1001,customers!$I$1:$I$1001,,0)</f>
        <v>Yes</v>
      </c>
    </row>
    <row r="918" spans="1:16" hidden="1" x14ac:dyDescent="0.25">
      <c r="A918" s="2" t="s">
        <v>5672</v>
      </c>
      <c r="B918" s="3">
        <v>44291</v>
      </c>
      <c r="C918" s="2" t="s">
        <v>5673</v>
      </c>
      <c r="D918" t="s">
        <v>6152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_xlfn.XLOOKUP(orders!C918,customers!$A$1:$A$999,customers!$G$1:$G$999,,0)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/>
      </c>
      <c r="O918" t="str">
        <f t="shared" si="44"/>
        <v>Dark</v>
      </c>
      <c r="P918" t="str">
        <f>_xlfn.XLOOKUP(coffee_orders_table[[#This Row],[Customer ID]],customers!$A$1:$A$1001,customers!$I$1:$I$1001,,0)</f>
        <v>Yes</v>
      </c>
    </row>
    <row r="919" spans="1:16" hidden="1" x14ac:dyDescent="0.25">
      <c r="A919" s="2" t="s">
        <v>5676</v>
      </c>
      <c r="B919" s="3">
        <v>44573</v>
      </c>
      <c r="C919" s="2" t="s">
        <v>5677</v>
      </c>
      <c r="D919" t="s">
        <v>6156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_xlfn.XLOOKUP(orders!C919,customers!$A$1:$A$999,customers!$G$1:$G$999,,0)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Excelsa</v>
      </c>
      <c r="O919" t="str">
        <f t="shared" si="44"/>
        <v>Medium</v>
      </c>
      <c r="P919" t="str">
        <f>_xlfn.XLOOKUP(coffee_orders_table[[#This Row],[Customer ID]],customers!$A$1:$A$1001,customers!$I$1:$I$1001,,0)</f>
        <v>No</v>
      </c>
    </row>
    <row r="920" spans="1:16" hidden="1" x14ac:dyDescent="0.25">
      <c r="A920" s="2" t="s">
        <v>5676</v>
      </c>
      <c r="B920" s="3">
        <v>44573</v>
      </c>
      <c r="C920" s="2" t="s">
        <v>5677</v>
      </c>
      <c r="D920" t="s">
        <v>6143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_xlfn.XLOOKUP(orders!C920,customers!$A$1:$A$999,customers!$G$1:$G$999,,0)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/>
      </c>
      <c r="O920" t="str">
        <f t="shared" si="44"/>
        <v>Dark</v>
      </c>
      <c r="P920" t="str">
        <f>_xlfn.XLOOKUP(coffee_orders_table[[#This Row],[Customer ID]],customers!$A$1:$A$1001,customers!$I$1:$I$1001,,0)</f>
        <v>No</v>
      </c>
    </row>
    <row r="921" spans="1:16" hidden="1" x14ac:dyDescent="0.25">
      <c r="A921" s="2" t="s">
        <v>5687</v>
      </c>
      <c r="B921" s="8">
        <v>44181</v>
      </c>
      <c r="C921" s="2" t="s">
        <v>5688</v>
      </c>
      <c r="D921" t="s">
        <v>6162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_xlfn.XLOOKUP(orders!C921,customers!$A$1:$A$999,customers!$G$1:$G$999,,0)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_xlfn.XLOOKUP(coffee_orders_table[[#This Row],[Customer ID]],customers!$A$1:$A$1001,customers!$I$1:$I$1001,,0)</f>
        <v>Yes</v>
      </c>
    </row>
    <row r="922" spans="1:16" hidden="1" x14ac:dyDescent="0.25">
      <c r="A922" s="2" t="s">
        <v>5693</v>
      </c>
      <c r="B922" s="3">
        <v>44711</v>
      </c>
      <c r="C922" s="2" t="s">
        <v>5694</v>
      </c>
      <c r="D922" t="s">
        <v>6148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_xlfn.XLOOKUP(orders!C922,customers!$A$1:$A$999,customers!$G$1:$G$999,,0)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_xlfn.XLOOKUP(coffee_orders_table[[#This Row],[Customer ID]],customers!$A$1:$A$1001,customers!$I$1:$I$1001,,0)</f>
        <v>No</v>
      </c>
    </row>
    <row r="923" spans="1:16" hidden="1" x14ac:dyDescent="0.25">
      <c r="A923" s="2" t="s">
        <v>5699</v>
      </c>
      <c r="B923" s="3">
        <v>44509</v>
      </c>
      <c r="C923" s="2" t="s">
        <v>5700</v>
      </c>
      <c r="D923" t="s">
        <v>6149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_xlfn.XLOOKUP(orders!C923,customers!$A$1:$A$999,customers!$G$1:$G$999,,0)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/>
      </c>
      <c r="O923" t="str">
        <f t="shared" si="44"/>
        <v>Dark</v>
      </c>
      <c r="P923" t="str">
        <f>_xlfn.XLOOKUP(coffee_orders_table[[#This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6154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_xlfn.XLOOKUP(orders!C924,customers!$A$1:$A$999,customers!$G$1:$G$999,,0)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Excelsa</v>
      </c>
      <c r="O924" t="str">
        <f t="shared" si="44"/>
        <v>Medium</v>
      </c>
      <c r="P924" t="str">
        <f>_xlfn.XLOOKUP(coffee_orders_table[[#This Row],[Customer ID]],customers!$A$1:$A$1001,customers!$I$1:$I$1001,,0)</f>
        <v>Yes</v>
      </c>
    </row>
    <row r="925" spans="1:16" hidden="1" x14ac:dyDescent="0.25">
      <c r="A925" s="2" t="s">
        <v>5709</v>
      </c>
      <c r="B925" s="3">
        <v>43746</v>
      </c>
      <c r="C925" s="2" t="s">
        <v>5710</v>
      </c>
      <c r="D925" t="s">
        <v>6184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_xlfn.XLOOKUP(orders!C925,customers!$A$1:$A$999,customers!$G$1:$G$999,,0)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/>
      </c>
      <c r="O925" t="str">
        <f t="shared" si="44"/>
        <v>Dark</v>
      </c>
      <c r="P925" t="str">
        <f>_xlfn.XLOOKUP(coffee_orders_table[[#This Row],[Customer ID]],customers!$A$1:$A$1001,customers!$I$1:$I$1001,,0)</f>
        <v>No</v>
      </c>
    </row>
    <row r="926" spans="1:16" hidden="1" x14ac:dyDescent="0.25">
      <c r="A926" s="2" t="s">
        <v>5715</v>
      </c>
      <c r="B926" s="3">
        <v>44451</v>
      </c>
      <c r="C926" s="2" t="s">
        <v>5716</v>
      </c>
      <c r="D926" t="s">
        <v>6181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_xlfn.XLOOKUP(orders!C926,customers!$A$1:$A$999,customers!$G$1:$G$999,,0)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_xlfn.XLOOKUP(coffee_orders_table[[#This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6156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_xlfn.XLOOKUP(orders!C927,customers!$A$1:$A$999,customers!$G$1:$G$999,,0)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_xlfn.XLOOKUP(coffee_orders_table[[#This Row],[Customer ID]],customers!$A$1:$A$1001,customers!$I$1:$I$1001,,0)</f>
        <v>No</v>
      </c>
    </row>
    <row r="928" spans="1:16" hidden="1" x14ac:dyDescent="0.25">
      <c r="A928" s="2" t="s">
        <v>5725</v>
      </c>
      <c r="B928" s="8">
        <v>44012</v>
      </c>
      <c r="C928" s="2" t="s">
        <v>5726</v>
      </c>
      <c r="D928" t="s">
        <v>6156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_xlfn.XLOOKUP(orders!C928,customers!$A$1:$A$999,customers!$G$1:$G$999,,0)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Excelsa</v>
      </c>
      <c r="O928" t="str">
        <f t="shared" si="44"/>
        <v>Medium</v>
      </c>
      <c r="P928" t="str">
        <f>_xlfn.XLOOKUP(coffee_orders_table[[#This Row],[Customer ID]],customers!$A$1:$A$1001,customers!$I$1:$I$1001,,0)</f>
        <v>Yes</v>
      </c>
    </row>
    <row r="929" spans="1:16" hidden="1" x14ac:dyDescent="0.25">
      <c r="A929" s="2" t="s">
        <v>5731</v>
      </c>
      <c r="B929" s="3">
        <v>43474</v>
      </c>
      <c r="C929" s="2" t="s">
        <v>5732</v>
      </c>
      <c r="D929" t="s">
        <v>6184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_xlfn.XLOOKUP(orders!C929,customers!$A$1:$A$999,customers!$G$1:$G$999,,0)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_xlfn.XLOOKUP(coffee_orders_table[[#This Row],[Customer ID]],customers!$A$1:$A$1001,customers!$I$1:$I$1001,,0)</f>
        <v>No</v>
      </c>
    </row>
    <row r="930" spans="1:16" hidden="1" x14ac:dyDescent="0.25">
      <c r="A930" s="2" t="s">
        <v>5737</v>
      </c>
      <c r="B930" s="3">
        <v>44754</v>
      </c>
      <c r="C930" s="2" t="s">
        <v>5738</v>
      </c>
      <c r="D930" t="s">
        <v>6165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_xlfn.XLOOKUP(orders!C930,customers!$A$1:$A$999,customers!$G$1:$G$999,,0)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_xlfn.XLOOKUP(coffee_orders_table[[#This Row],[Customer ID]],customers!$A$1:$A$1001,customers!$I$1:$I$1001,,0)</f>
        <v>Yes</v>
      </c>
    </row>
    <row r="931" spans="1:16" hidden="1" x14ac:dyDescent="0.25">
      <c r="A931" s="2" t="s">
        <v>5742</v>
      </c>
      <c r="B931" s="8">
        <v>44165</v>
      </c>
      <c r="C931" s="2" t="s">
        <v>5743</v>
      </c>
      <c r="D931" t="s">
        <v>6183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_xlfn.XLOOKUP(orders!C931,customers!$A$1:$A$999,customers!$G$1:$G$999,,0)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_xlfn.XLOOKUP(coffee_orders_table[[#This Row],[Customer ID]],customers!$A$1:$A$1001,customers!$I$1:$I$1001,,0)</f>
        <v>Yes</v>
      </c>
    </row>
    <row r="932" spans="1:16" hidden="1" x14ac:dyDescent="0.25">
      <c r="A932" s="2" t="s">
        <v>5748</v>
      </c>
      <c r="B932" s="3">
        <v>43546</v>
      </c>
      <c r="C932" s="2" t="s">
        <v>5749</v>
      </c>
      <c r="D932" t="s">
        <v>6182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_xlfn.XLOOKUP(orders!C932,customers!$A$1:$A$999,customers!$G$1:$G$999,,0)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/>
      </c>
      <c r="O932" t="str">
        <f t="shared" si="44"/>
        <v>Dark</v>
      </c>
      <c r="P932" t="str">
        <f>_xlfn.XLOOKUP(coffee_orders_table[[#This Row],[Customer ID]],customers!$A$1:$A$1001,customers!$I$1:$I$1001,,0)</f>
        <v>Yes</v>
      </c>
    </row>
    <row r="933" spans="1:16" hidden="1" x14ac:dyDescent="0.25">
      <c r="A933" s="2" t="s">
        <v>5753</v>
      </c>
      <c r="B933" s="3">
        <v>44607</v>
      </c>
      <c r="C933" s="2" t="s">
        <v>5754</v>
      </c>
      <c r="D933" t="s">
        <v>6157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_xlfn.XLOOKUP(orders!C933,customers!$A$1:$A$999,customers!$G$1:$G$999,,0)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Excelsa</v>
      </c>
      <c r="O933" t="str">
        <f t="shared" si="44"/>
        <v>Dark</v>
      </c>
      <c r="P933" t="str">
        <f>_xlfn.XLOOKUP(coffee_orders_table[[#This Row],[Customer ID]],customers!$A$1:$A$1001,customers!$I$1:$I$1001,,0)</f>
        <v>Yes</v>
      </c>
    </row>
    <row r="934" spans="1:16" x14ac:dyDescent="0.25">
      <c r="A934" s="2" t="s">
        <v>5757</v>
      </c>
      <c r="B934" s="8">
        <v>44117</v>
      </c>
      <c r="C934" s="2" t="s">
        <v>5758</v>
      </c>
      <c r="D934" t="s">
        <v>6140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_xlfn.XLOOKUP(orders!C934,customers!$A$1:$A$999,customers!$G$1:$G$999,,0)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/>
      </c>
      <c r="O934" t="str">
        <f t="shared" si="44"/>
        <v>Medium</v>
      </c>
      <c r="P934" t="str">
        <f>_xlfn.XLOOKUP(coffee_orders_table[[#This Row],[Customer ID]],customers!$A$1:$A$1001,customers!$I$1:$I$1001,,0)</f>
        <v>No</v>
      </c>
    </row>
    <row r="935" spans="1:16" hidden="1" x14ac:dyDescent="0.25">
      <c r="A935" s="2" t="s">
        <v>5763</v>
      </c>
      <c r="B935" s="3">
        <v>44557</v>
      </c>
      <c r="C935" s="2" t="s">
        <v>5764</v>
      </c>
      <c r="D935" t="s">
        <v>6176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_xlfn.XLOOKUP(orders!C935,customers!$A$1:$A$999,customers!$G$1:$G$999,,0)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_xlfn.XLOOKUP(coffee_orders_table[[#This Row],[Customer ID]],customers!$A$1:$A$1001,customers!$I$1:$I$1001,,0)</f>
        <v>Yes</v>
      </c>
    </row>
    <row r="936" spans="1:16" hidden="1" x14ac:dyDescent="0.25">
      <c r="A936" s="2" t="s">
        <v>5768</v>
      </c>
      <c r="B936" s="3">
        <v>44409</v>
      </c>
      <c r="C936" s="2" t="s">
        <v>5769</v>
      </c>
      <c r="D936" t="s">
        <v>6150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_xlfn.XLOOKUP(orders!C936,customers!$A$1:$A$999,customers!$G$1:$G$999,,0)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_xlfn.XLOOKUP(coffee_orders_table[[#This Row],[Customer ID]],customers!$A$1:$A$1001,customers!$I$1:$I$1001,,0)</f>
        <v>No</v>
      </c>
    </row>
    <row r="937" spans="1:16" hidden="1" x14ac:dyDescent="0.25">
      <c r="A937" s="2" t="s">
        <v>5774</v>
      </c>
      <c r="B937" s="8">
        <v>44153</v>
      </c>
      <c r="C937" s="2" t="s">
        <v>5775</v>
      </c>
      <c r="D937" t="s">
        <v>6174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_xlfn.XLOOKUP(orders!C937,customers!$A$1:$A$999,customers!$G$1:$G$999,,0)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_xlfn.XLOOKUP(coffee_orders_table[[#This Row],[Customer ID]],customers!$A$1:$A$1001,customers!$I$1:$I$1001,,0)</f>
        <v>Yes</v>
      </c>
    </row>
    <row r="938" spans="1:16" hidden="1" x14ac:dyDescent="0.25">
      <c r="A938" s="2" t="s">
        <v>5780</v>
      </c>
      <c r="B938" s="3">
        <v>44493</v>
      </c>
      <c r="C938" s="2" t="s">
        <v>5781</v>
      </c>
      <c r="D938" t="s">
        <v>6168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_xlfn.XLOOKUP(orders!C938,customers!$A$1:$A$999,customers!$G$1:$G$999,,0)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/>
      </c>
      <c r="O938" t="str">
        <f t="shared" si="44"/>
        <v>Dark</v>
      </c>
      <c r="P938" t="str">
        <f>_xlfn.XLOOKUP(coffee_orders_table[[#This Row],[Customer ID]],customers!$A$1:$A$1001,customers!$I$1:$I$1001,,0)</f>
        <v>Yes</v>
      </c>
    </row>
    <row r="939" spans="1:16" hidden="1" x14ac:dyDescent="0.25">
      <c r="A939" s="2" t="s">
        <v>5780</v>
      </c>
      <c r="B939" s="3">
        <v>44493</v>
      </c>
      <c r="C939" s="2" t="s">
        <v>5781</v>
      </c>
      <c r="D939" t="s">
        <v>6150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_xlfn.XLOOKUP(orders!C939,customers!$A$1:$A$999,customers!$G$1:$G$999,,0)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_xlfn.XLOOKUP(coffee_orders_table[[#This Row],[Customer ID]],customers!$A$1:$A$1001,customers!$I$1:$I$1001,,0)</f>
        <v>Yes</v>
      </c>
    </row>
    <row r="940" spans="1:16" hidden="1" x14ac:dyDescent="0.25">
      <c r="A940" s="2" t="s">
        <v>5791</v>
      </c>
      <c r="B940" s="3">
        <v>43829</v>
      </c>
      <c r="C940" s="2" t="s">
        <v>5792</v>
      </c>
      <c r="D940" t="s">
        <v>6170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_xlfn.XLOOKUP(orders!C940,customers!$A$1:$A$999,customers!$G$1:$G$999,,0)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Liberca</v>
      </c>
      <c r="O940" t="str">
        <f t="shared" si="44"/>
        <v>Light</v>
      </c>
      <c r="P940" t="str">
        <f>_xlfn.XLOOKUP(coffee_orders_table[[#This Row],[Customer ID]],customers!$A$1:$A$1001,customers!$I$1:$I$1001,,0)</f>
        <v>Yes</v>
      </c>
    </row>
    <row r="941" spans="1:16" hidden="1" x14ac:dyDescent="0.25">
      <c r="A941" s="2" t="s">
        <v>5797</v>
      </c>
      <c r="B941" s="3">
        <v>44229</v>
      </c>
      <c r="C941" s="2" t="s">
        <v>5798</v>
      </c>
      <c r="D941" t="s">
        <v>6144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_xlfn.XLOOKUP(orders!C941,customers!$A$1:$A$999,customers!$G$1:$G$999,,0)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/>
      </c>
      <c r="O941" t="str">
        <f t="shared" si="44"/>
        <v>Light</v>
      </c>
      <c r="P941" t="str">
        <f>_xlfn.XLOOKUP(coffee_orders_table[[#This Row],[Customer ID]],customers!$A$1:$A$1001,customers!$I$1:$I$1001,,0)</f>
        <v>No</v>
      </c>
    </row>
    <row r="942" spans="1:16" hidden="1" x14ac:dyDescent="0.25">
      <c r="A942" s="2" t="s">
        <v>5803</v>
      </c>
      <c r="B942" s="3">
        <v>44332</v>
      </c>
      <c r="C942" s="2" t="s">
        <v>5804</v>
      </c>
      <c r="D942" t="s">
        <v>6172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_xlfn.XLOOKUP(orders!C942,customers!$A$1:$A$999,customers!$G$1:$G$999,,0)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_xlfn.XLOOKUP(coffee_orders_table[[#This Row],[Customer ID]],customers!$A$1:$A$1001,customers!$I$1:$I$1001,,0)</f>
        <v>Yes</v>
      </c>
    </row>
    <row r="943" spans="1:16" hidden="1" x14ac:dyDescent="0.25">
      <c r="A943" s="2" t="s">
        <v>5809</v>
      </c>
      <c r="B943" s="3">
        <v>44674</v>
      </c>
      <c r="C943" s="2" t="s">
        <v>5810</v>
      </c>
      <c r="D943" t="s">
        <v>6179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_xlfn.XLOOKUP(orders!C943,customers!$A$1:$A$999,customers!$G$1:$G$999,,0)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_xlfn.XLOOKUP(coffee_orders_table[[#This Row],[Customer ID]],customers!$A$1:$A$1001,customers!$I$1:$I$1001,,0)</f>
        <v>Yes</v>
      </c>
    </row>
    <row r="944" spans="1:16" hidden="1" x14ac:dyDescent="0.25">
      <c r="A944" s="2" t="s">
        <v>5816</v>
      </c>
      <c r="B944" s="3">
        <v>44464</v>
      </c>
      <c r="C944" s="2" t="s">
        <v>5817</v>
      </c>
      <c r="D944" t="s">
        <v>6178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_xlfn.XLOOKUP(orders!C944,customers!$A$1:$A$999,customers!$G$1:$G$999,,0)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_xlfn.XLOOKUP(coffee_orders_table[[#This Row],[Customer ID]],customers!$A$1:$A$1001,customers!$I$1:$I$1001,,0)</f>
        <v>No</v>
      </c>
    </row>
    <row r="945" spans="1:16" hidden="1" x14ac:dyDescent="0.25">
      <c r="A945" s="2" t="s">
        <v>5822</v>
      </c>
      <c r="B945" s="3">
        <v>44719</v>
      </c>
      <c r="C945" s="2" t="s">
        <v>5823</v>
      </c>
      <c r="D945" t="s">
        <v>6179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_xlfn.XLOOKUP(orders!C945,customers!$A$1:$A$999,customers!$G$1:$G$999,,0)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_xlfn.XLOOKUP(coffee_orders_table[[#This Row],[Customer ID]],customers!$A$1:$A$1001,customers!$I$1:$I$1001,,0)</f>
        <v>No</v>
      </c>
    </row>
    <row r="946" spans="1:16" hidden="1" x14ac:dyDescent="0.25">
      <c r="A946" s="2" t="s">
        <v>5828</v>
      </c>
      <c r="B946" s="8">
        <v>44054</v>
      </c>
      <c r="C946" s="2" t="s">
        <v>5829</v>
      </c>
      <c r="D946" t="s">
        <v>6172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_xlfn.XLOOKUP(orders!C946,customers!$A$1:$A$999,customers!$G$1:$G$999,,0)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_xlfn.XLOOKUP(coffee_orders_table[[#This Row],[Customer ID]],customers!$A$1:$A$1001,customers!$I$1:$I$1001,,0)</f>
        <v>No</v>
      </c>
    </row>
    <row r="947" spans="1:16" hidden="1" x14ac:dyDescent="0.25">
      <c r="A947" s="2" t="s">
        <v>5834</v>
      </c>
      <c r="B947" s="3">
        <v>43524</v>
      </c>
      <c r="C947" s="2" t="s">
        <v>5835</v>
      </c>
      <c r="D947" t="s">
        <v>6164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_xlfn.XLOOKUP(orders!C947,customers!$A$1:$A$999,customers!$G$1:$G$999,,0)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Liberca</v>
      </c>
      <c r="O947" t="str">
        <f t="shared" si="44"/>
        <v>Dark</v>
      </c>
      <c r="P947" t="str">
        <f>_xlfn.XLOOKUP(coffee_orders_table[[#This Row],[Customer ID]],customers!$A$1:$A$1001,customers!$I$1:$I$1001,,0)</f>
        <v>No</v>
      </c>
    </row>
    <row r="948" spans="1:16" hidden="1" x14ac:dyDescent="0.25">
      <c r="A948" s="2" t="s">
        <v>5839</v>
      </c>
      <c r="B948" s="3">
        <v>43719</v>
      </c>
      <c r="C948" s="2" t="s">
        <v>5840</v>
      </c>
      <c r="D948" t="s">
        <v>6168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_xlfn.XLOOKUP(orders!C948,customers!$A$1:$A$999,customers!$G$1:$G$999,,0)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/>
      </c>
      <c r="O948" t="str">
        <f t="shared" si="44"/>
        <v>Dark</v>
      </c>
      <c r="P948" t="str">
        <f>_xlfn.XLOOKUP(coffee_orders_table[[#This Row],[Customer ID]],customers!$A$1:$A$1001,customers!$I$1:$I$1001,,0)</f>
        <v>No</v>
      </c>
    </row>
    <row r="949" spans="1:16" hidden="1" x14ac:dyDescent="0.25">
      <c r="A949" s="2" t="s">
        <v>5844</v>
      </c>
      <c r="B949" s="3">
        <v>44294</v>
      </c>
      <c r="C949" s="2" t="s">
        <v>5845</v>
      </c>
      <c r="D949" t="s">
        <v>6154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_xlfn.XLOOKUP(orders!C949,customers!$A$1:$A$999,customers!$G$1:$G$999,,0)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Excelsa</v>
      </c>
      <c r="O949" t="str">
        <f t="shared" si="44"/>
        <v>Medium</v>
      </c>
      <c r="P949" t="str">
        <f>_xlfn.XLOOKUP(coffee_orders_table[[#This Row],[Customer ID]],customers!$A$1:$A$1001,customers!$I$1:$I$1001,,0)</f>
        <v>No</v>
      </c>
    </row>
    <row r="950" spans="1:16" hidden="1" x14ac:dyDescent="0.25">
      <c r="A950" s="2" t="s">
        <v>5849</v>
      </c>
      <c r="B950" s="3">
        <v>44445</v>
      </c>
      <c r="C950" s="2" t="s">
        <v>5850</v>
      </c>
      <c r="D950" t="s">
        <v>6184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_xlfn.XLOOKUP(orders!C950,customers!$A$1:$A$999,customers!$G$1:$G$999,,0)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/>
      </c>
      <c r="O950" t="str">
        <f t="shared" si="44"/>
        <v>Dark</v>
      </c>
      <c r="P950" t="str">
        <f>_xlfn.XLOOKUP(coffee_orders_table[[#This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6141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_xlfn.XLOOKUP(orders!C951,customers!$A$1:$A$999,customers!$G$1:$G$999,,0)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_xlfn.XLOOKUP(coffee_orders_table[[#This Row],[Customer ID]],customers!$A$1:$A$1001,customers!$I$1:$I$1001,,0)</f>
        <v>No</v>
      </c>
    </row>
    <row r="952" spans="1:16" hidden="1" x14ac:dyDescent="0.25">
      <c r="A952" s="2" t="s">
        <v>5861</v>
      </c>
      <c r="B952" s="3">
        <v>44703</v>
      </c>
      <c r="C952" s="2" t="s">
        <v>5862</v>
      </c>
      <c r="D952" t="s">
        <v>6177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_xlfn.XLOOKUP(orders!C952,customers!$A$1:$A$999,customers!$G$1:$G$999,,0)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_xlfn.XLOOKUP(coffee_orders_table[[#This Row],[Customer ID]],customers!$A$1:$A$1001,customers!$I$1:$I$1001,,0)</f>
        <v>Yes</v>
      </c>
    </row>
    <row r="953" spans="1:16" hidden="1" x14ac:dyDescent="0.25">
      <c r="A953" s="2" t="s">
        <v>5866</v>
      </c>
      <c r="B953" s="8">
        <v>44092</v>
      </c>
      <c r="C953" s="2" t="s">
        <v>5867</v>
      </c>
      <c r="D953" t="s">
        <v>6177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_xlfn.XLOOKUP(orders!C953,customers!$A$1:$A$999,customers!$G$1:$G$999,,0)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_xlfn.XLOOKUP(coffee_orders_table[[#This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6154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_xlfn.XLOOKUP(orders!C954,customers!$A$1:$A$999,customers!$G$1:$G$999,,0)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_xlfn.XLOOKUP(coffee_orders_table[[#This Row],[Customer ID]],customers!$A$1:$A$1001,customers!$I$1:$I$1001,,0)</f>
        <v>Yes</v>
      </c>
    </row>
    <row r="955" spans="1:16" hidden="1" x14ac:dyDescent="0.25">
      <c r="A955" s="2" t="s">
        <v>5878</v>
      </c>
      <c r="B955" s="3">
        <v>44582</v>
      </c>
      <c r="C955" s="2" t="s">
        <v>5764</v>
      </c>
      <c r="D955" t="s">
        <v>6166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_xlfn.XLOOKUP(orders!C955,customers!$A$1:$A$999,customers!$G$1:$G$999,,0)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Excelsa</v>
      </c>
      <c r="O955" t="str">
        <f t="shared" si="44"/>
        <v>Light</v>
      </c>
      <c r="P955" t="str">
        <f>_xlfn.XLOOKUP(coffee_orders_table[[#This Row],[Customer ID]],customers!$A$1:$A$1001,customers!$I$1:$I$1001,,0)</f>
        <v>Yes</v>
      </c>
    </row>
    <row r="956" spans="1:16" hidden="1" x14ac:dyDescent="0.25">
      <c r="A956" s="2" t="s">
        <v>5884</v>
      </c>
      <c r="B956" s="3">
        <v>44722</v>
      </c>
      <c r="C956" s="2" t="s">
        <v>5764</v>
      </c>
      <c r="D956" t="s">
        <v>6184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_xlfn.XLOOKUP(orders!C956,customers!$A$1:$A$999,customers!$G$1:$G$999,,0)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_xlfn.XLOOKUP(coffee_orders_table[[#This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6147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_xlfn.XLOOKUP(orders!C957,customers!$A$1:$A$999,customers!$G$1:$G$999,,0)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/>
      </c>
      <c r="O957" t="str">
        <f t="shared" si="44"/>
        <v>Light</v>
      </c>
      <c r="P957" t="str">
        <f>_xlfn.XLOOKUP(coffee_orders_table[[#This Row],[Customer ID]],customers!$A$1:$A$1001,customers!$I$1:$I$1001,,0)</f>
        <v>Yes</v>
      </c>
    </row>
    <row r="958" spans="1:16" hidden="1" x14ac:dyDescent="0.25">
      <c r="A958" s="2" t="s">
        <v>5890</v>
      </c>
      <c r="B958" s="3">
        <v>43582</v>
      </c>
      <c r="C958" s="2" t="s">
        <v>5764</v>
      </c>
      <c r="D958" t="s">
        <v>6141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_xlfn.XLOOKUP(orders!C958,customers!$A$1:$A$999,customers!$G$1:$G$999,,0)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_xlfn.XLOOKUP(coffee_orders_table[[#This Row],[Customer ID]],customers!$A$1:$A$1001,customers!$I$1:$I$1001,,0)</f>
        <v>Yes</v>
      </c>
    </row>
    <row r="959" spans="1:16" hidden="1" x14ac:dyDescent="0.25">
      <c r="A959" s="2" t="s">
        <v>5890</v>
      </c>
      <c r="B959" s="3">
        <v>43582</v>
      </c>
      <c r="C959" s="2" t="s">
        <v>5764</v>
      </c>
      <c r="D959" t="s">
        <v>6170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_xlfn.XLOOKUP(orders!C959,customers!$A$1:$A$999,customers!$G$1:$G$999,,0)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/>
      </c>
      <c r="O959" t="str">
        <f t="shared" si="44"/>
        <v>Light</v>
      </c>
      <c r="P959" t="str">
        <f>_xlfn.XLOOKUP(coffee_orders_table[[#This Row],[Customer ID]],customers!$A$1:$A$1001,customers!$I$1:$I$1001,,0)</f>
        <v>Yes</v>
      </c>
    </row>
    <row r="960" spans="1:16" hidden="1" x14ac:dyDescent="0.25">
      <c r="A960" s="2" t="s">
        <v>5890</v>
      </c>
      <c r="B960" s="3">
        <v>43582</v>
      </c>
      <c r="C960" s="2" t="s">
        <v>5764</v>
      </c>
      <c r="D960" t="s">
        <v>6166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_xlfn.XLOOKUP(orders!C960,customers!$A$1:$A$999,customers!$G$1:$G$999,,0)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_xlfn.XLOOKUP(coffee_orders_table[[#This Row],[Customer ID]],customers!$A$1:$A$1001,customers!$I$1:$I$1001,,0)</f>
        <v>Yes</v>
      </c>
    </row>
    <row r="961" spans="1:16" hidden="1" x14ac:dyDescent="0.25">
      <c r="A961" s="2" t="s">
        <v>5910</v>
      </c>
      <c r="B961" s="3">
        <v>44598</v>
      </c>
      <c r="C961" s="2" t="s">
        <v>5911</v>
      </c>
      <c r="D961" t="s">
        <v>6144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_xlfn.XLOOKUP(orders!C961,customers!$A$1:$A$999,customers!$G$1:$G$999,,0)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Liberca</v>
      </c>
      <c r="O961" t="str">
        <f t="shared" si="44"/>
        <v>Light</v>
      </c>
      <c r="P961" t="str">
        <f>_xlfn.XLOOKUP(coffee_orders_table[[#This Row],[Customer ID]],customers!$A$1:$A$1001,customers!$I$1:$I$1001,,0)</f>
        <v>Yes</v>
      </c>
    </row>
    <row r="962" spans="1:16" hidden="1" x14ac:dyDescent="0.25">
      <c r="A962" s="2" t="s">
        <v>5915</v>
      </c>
      <c r="B962" s="3">
        <v>44591</v>
      </c>
      <c r="C962" s="2" t="s">
        <v>5916</v>
      </c>
      <c r="D962" t="s">
        <v>6169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_xlfn.XLOOKUP(orders!C962,customers!$A$1:$A$999,customers!$G$1:$G$999,,0)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ref="M962:M999" si="45">L962*E962</f>
        <v>79.25</v>
      </c>
      <c r="N962" t="str">
        <f t="shared" ref="N962:N999" si="46">IF(I962="rob","Robusta",IF(I963="Exc","Excelsa",IF(I962="Ara","Arabica",IF(I963="Lib","Liberca",""))))</f>
        <v/>
      </c>
      <c r="O962" t="str">
        <f t="shared" ref="O962:O999" si="47">IF(J962="L","Light",IF(J962="M","Medium",IF(J962="D","Dark","")))</f>
        <v>Light</v>
      </c>
      <c r="P962" t="str">
        <f>_xlfn.XLOOKUP(coffee_orders_table[[#This Row],[Customer ID]],customers!$A$1:$A$1001,customers!$I$1:$I$1001,,0)</f>
        <v>Yes</v>
      </c>
    </row>
    <row r="963" spans="1:16" hidden="1" x14ac:dyDescent="0.25">
      <c r="A963" s="2" t="s">
        <v>5921</v>
      </c>
      <c r="B963" s="8">
        <v>44158</v>
      </c>
      <c r="C963" s="2" t="s">
        <v>5922</v>
      </c>
      <c r="D963" t="s">
        <v>6167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_xlfn.XLOOKUP(orders!C963,customers!$A$1:$A$999,customers!$G$1:$G$999,,0)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si="45"/>
        <v>45.769999999999996</v>
      </c>
      <c r="N963" t="str">
        <f t="shared" si="46"/>
        <v>Arabica</v>
      </c>
      <c r="O963" t="str">
        <f t="shared" si="47"/>
        <v>Dark</v>
      </c>
      <c r="P963" t="str">
        <f>_xlfn.XLOOKUP(coffee_orders_table[[#This Row],[Customer ID]],customers!$A$1:$A$1001,customers!$I$1:$I$1001,,0)</f>
        <v>Yes</v>
      </c>
    </row>
    <row r="964" spans="1:16" hidden="1" x14ac:dyDescent="0.25">
      <c r="A964" s="2" t="s">
        <v>5926</v>
      </c>
      <c r="B964" s="3">
        <v>44664</v>
      </c>
      <c r="C964" s="2" t="s">
        <v>5927</v>
      </c>
      <c r="D964" t="s">
        <v>6176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_xlfn.XLOOKUP(orders!C964,customers!$A$1:$A$999,customers!$G$1:$G$999,,0)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_xlfn.XLOOKUP(coffee_orders_table[[#This Row],[Customer ID]],customers!$A$1:$A$1001,customers!$I$1:$I$1001,,0)</f>
        <v>Yes</v>
      </c>
    </row>
    <row r="965" spans="1:16" hidden="1" x14ac:dyDescent="0.25">
      <c r="A965" s="2" t="s">
        <v>5932</v>
      </c>
      <c r="B965" s="3">
        <v>44203</v>
      </c>
      <c r="C965" s="2" t="s">
        <v>5933</v>
      </c>
      <c r="D965" t="s">
        <v>6145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_xlfn.XLOOKUP(orders!C965,customers!$A$1:$A$999,customers!$G$1:$G$999,,0)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_xlfn.XLOOKUP(coffee_orders_table[[#This Row],[Customer ID]],customers!$A$1:$A$1001,customers!$I$1:$I$1001,,0)</f>
        <v>Yes</v>
      </c>
    </row>
    <row r="966" spans="1:16" hidden="1" x14ac:dyDescent="0.25">
      <c r="A966" s="2" t="s">
        <v>5938</v>
      </c>
      <c r="B966" s="8">
        <v>43865</v>
      </c>
      <c r="C966" s="2" t="s">
        <v>5939</v>
      </c>
      <c r="D966" t="s">
        <v>6183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_xlfn.XLOOKUP(orders!C966,customers!$A$1:$A$999,customers!$G$1:$G$999,,0)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/>
      </c>
      <c r="O966" t="str">
        <f t="shared" si="47"/>
        <v>Light</v>
      </c>
      <c r="P966" t="str">
        <f>_xlfn.XLOOKUP(coffee_orders_table[[#This Row],[Customer ID]],customers!$A$1:$A$1001,customers!$I$1:$I$1001,,0)</f>
        <v>No</v>
      </c>
    </row>
    <row r="967" spans="1:16" hidden="1" x14ac:dyDescent="0.25">
      <c r="A967" s="2" t="s">
        <v>5944</v>
      </c>
      <c r="B967" s="3">
        <v>43724</v>
      </c>
      <c r="C967" s="2" t="s">
        <v>5945</v>
      </c>
      <c r="D967" t="s">
        <v>6137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_xlfn.XLOOKUP(orders!C967,customers!$A$1:$A$999,customers!$G$1:$G$999,,0)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_xlfn.XLOOKUP(coffee_orders_table[[#This Row],[Customer ID]],customers!$A$1:$A$1001,customers!$I$1:$I$1001,,0)</f>
        <v>Yes</v>
      </c>
    </row>
    <row r="968" spans="1:16" hidden="1" x14ac:dyDescent="0.25">
      <c r="A968" s="2" t="s">
        <v>5949</v>
      </c>
      <c r="B968" s="3">
        <v>43491</v>
      </c>
      <c r="C968" s="2" t="s">
        <v>5950</v>
      </c>
      <c r="D968" t="s">
        <v>6175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_xlfn.XLOOKUP(orders!C968,customers!$A$1:$A$999,customers!$G$1:$G$999,,0)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/>
      </c>
      <c r="O968" t="str">
        <f t="shared" si="47"/>
        <v>Light</v>
      </c>
      <c r="P968" t="str">
        <f>_xlfn.XLOOKUP(coffee_orders_table[[#This Row],[Customer ID]],customers!$A$1:$A$1001,customers!$I$1:$I$1001,,0)</f>
        <v>Yes</v>
      </c>
    </row>
    <row r="969" spans="1:16" hidden="1" x14ac:dyDescent="0.25">
      <c r="A969" s="2" t="s">
        <v>5955</v>
      </c>
      <c r="B969" s="3">
        <v>44246</v>
      </c>
      <c r="C969" s="2" t="s">
        <v>5956</v>
      </c>
      <c r="D969" t="s">
        <v>6162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_xlfn.XLOOKUP(orders!C969,customers!$A$1:$A$999,customers!$G$1:$G$999,,0)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_xlfn.XLOOKUP(coffee_orders_table[[#This Row],[Customer ID]],customers!$A$1:$A$1001,customers!$I$1:$I$1001,,0)</f>
        <v>Yes</v>
      </c>
    </row>
    <row r="970" spans="1:16" hidden="1" x14ac:dyDescent="0.25">
      <c r="A970" s="2" t="s">
        <v>5961</v>
      </c>
      <c r="B970" s="3">
        <v>44642</v>
      </c>
      <c r="C970" s="2" t="s">
        <v>5962</v>
      </c>
      <c r="D970" t="s">
        <v>6173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_xlfn.XLOOKUP(orders!C970,customers!$A$1:$A$999,customers!$G$1:$G$999,,0)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_xlfn.XLOOKUP(coffee_orders_table[[#This Row],[Customer ID]],customers!$A$1:$A$1001,customers!$I$1:$I$1001,,0)</f>
        <v>No</v>
      </c>
    </row>
    <row r="971" spans="1:16" hidden="1" x14ac:dyDescent="0.25">
      <c r="A971" s="2" t="s">
        <v>5967</v>
      </c>
      <c r="B971" s="3">
        <v>43649</v>
      </c>
      <c r="C971" s="2" t="s">
        <v>5968</v>
      </c>
      <c r="D971" t="s">
        <v>6142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_xlfn.XLOOKUP(orders!C971,customers!$A$1:$A$999,customers!$G$1:$G$999,,0)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Excelsa</v>
      </c>
      <c r="O971" t="str">
        <f t="shared" si="47"/>
        <v>Dark</v>
      </c>
      <c r="P971" t="str">
        <f>_xlfn.XLOOKUP(coffee_orders_table[[#This Row],[Customer ID]],customers!$A$1:$A$1001,customers!$I$1:$I$1001,,0)</f>
        <v>Yes</v>
      </c>
    </row>
    <row r="972" spans="1:16" hidden="1" x14ac:dyDescent="0.25">
      <c r="A972" s="2" t="s">
        <v>5973</v>
      </c>
      <c r="B972" s="3">
        <v>43729</v>
      </c>
      <c r="C972" s="2" t="s">
        <v>5974</v>
      </c>
      <c r="D972" t="s">
        <v>6138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_xlfn.XLOOKUP(orders!C972,customers!$A$1:$A$999,customers!$G$1:$G$999,,0)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/>
      </c>
      <c r="O972" t="str">
        <f t="shared" si="47"/>
        <v>Medium</v>
      </c>
      <c r="P972" t="str">
        <f>_xlfn.XLOOKUP(coffee_orders_table[[#This Row],[Customer ID]],customers!$A$1:$A$1001,customers!$I$1:$I$1001,,0)</f>
        <v>No</v>
      </c>
    </row>
    <row r="973" spans="1:16" hidden="1" x14ac:dyDescent="0.25">
      <c r="A973" s="2" t="s">
        <v>5978</v>
      </c>
      <c r="B973" s="3">
        <v>43703</v>
      </c>
      <c r="C973" s="2" t="s">
        <v>5979</v>
      </c>
      <c r="D973" t="s">
        <v>6181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_xlfn.XLOOKUP(orders!C973,customers!$A$1:$A$999,customers!$G$1:$G$999,,0)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_xlfn.XLOOKUP(coffee_orders_table[[#This Row],[Customer ID]],customers!$A$1:$A$1001,customers!$I$1:$I$1001,,0)</f>
        <v>No</v>
      </c>
    </row>
    <row r="974" spans="1:16" hidden="1" x14ac:dyDescent="0.25">
      <c r="A974" s="2" t="s">
        <v>5984</v>
      </c>
      <c r="B974" s="3">
        <v>44411</v>
      </c>
      <c r="C974" s="2" t="s">
        <v>5985</v>
      </c>
      <c r="D974" t="s">
        <v>6181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_xlfn.XLOOKUP(orders!C974,customers!$A$1:$A$999,customers!$G$1:$G$999,,0)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_xlfn.XLOOKUP(coffee_orders_table[[#This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6161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_xlfn.XLOOKUP(orders!C975,customers!$A$1:$A$999,customers!$G$1:$G$999,,0)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/>
      </c>
      <c r="O975" t="str">
        <f t="shared" si="47"/>
        <v>Medium</v>
      </c>
      <c r="P975" t="str">
        <f>_xlfn.XLOOKUP(coffee_orders_table[[#This Row],[Customer ID]],customers!$A$1:$A$1001,customers!$I$1:$I$1001,,0)</f>
        <v>No</v>
      </c>
    </row>
    <row r="976" spans="1:16" hidden="1" x14ac:dyDescent="0.25">
      <c r="A976" s="2" t="s">
        <v>5995</v>
      </c>
      <c r="B976" s="3">
        <v>43556</v>
      </c>
      <c r="C976" s="2" t="s">
        <v>5996</v>
      </c>
      <c r="D976" t="s">
        <v>6171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_xlfn.XLOOKUP(orders!C976,customers!$A$1:$A$999,customers!$G$1:$G$999,,0)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_xlfn.XLOOKUP(coffee_orders_table[[#This Row],[Customer ID]],customers!$A$1:$A$1001,customers!$I$1:$I$1001,,0)</f>
        <v>Yes</v>
      </c>
    </row>
    <row r="977" spans="1:16" hidden="1" x14ac:dyDescent="0.25">
      <c r="A977" s="2" t="s">
        <v>6001</v>
      </c>
      <c r="B977" s="3">
        <v>44538</v>
      </c>
      <c r="C977" s="2" t="s">
        <v>6002</v>
      </c>
      <c r="D977" t="s">
        <v>6153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_xlfn.XLOOKUP(orders!C977,customers!$A$1:$A$999,customers!$G$1:$G$999,,0)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_xlfn.XLOOKUP(coffee_orders_table[[#This Row],[Customer ID]],customers!$A$1:$A$1001,customers!$I$1:$I$1001,,0)</f>
        <v>Yes</v>
      </c>
    </row>
    <row r="978" spans="1:16" hidden="1" x14ac:dyDescent="0.25">
      <c r="A978" s="2" t="s">
        <v>6007</v>
      </c>
      <c r="B978" s="3">
        <v>43643</v>
      </c>
      <c r="C978" s="2" t="s">
        <v>6008</v>
      </c>
      <c r="D978" t="s">
        <v>6141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_xlfn.XLOOKUP(orders!C978,customers!$A$1:$A$999,customers!$G$1:$G$999,,0)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_xlfn.XLOOKUP(coffee_orders_table[[#This Row],[Customer ID]],customers!$A$1:$A$1001,customers!$I$1:$I$1001,,0)</f>
        <v>Yes</v>
      </c>
    </row>
    <row r="979" spans="1:16" hidden="1" x14ac:dyDescent="0.25">
      <c r="A979" s="2" t="s">
        <v>6013</v>
      </c>
      <c r="B979" s="8">
        <v>44026</v>
      </c>
      <c r="C979" s="2" t="s">
        <v>6014</v>
      </c>
      <c r="D979" t="s">
        <v>6178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_xlfn.XLOOKUP(orders!C979,customers!$A$1:$A$999,customers!$G$1:$G$999,,0)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_xlfn.XLOOKUP(coffee_orders_table[[#This Row],[Customer ID]],customers!$A$1:$A$1001,customers!$I$1:$I$1001,,0)</f>
        <v>No</v>
      </c>
    </row>
    <row r="980" spans="1:16" hidden="1" x14ac:dyDescent="0.25">
      <c r="A980" s="2" t="s">
        <v>6019</v>
      </c>
      <c r="B980" s="8">
        <v>43913</v>
      </c>
      <c r="C980" s="2" t="s">
        <v>5990</v>
      </c>
      <c r="D980" t="s">
        <v>6179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_xlfn.XLOOKUP(orders!C980,customers!$A$1:$A$999,customers!$G$1:$G$999,,0)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_xlfn.XLOOKUP(coffee_orders_table[[#This Row],[Customer ID]],customers!$A$1:$A$1001,customers!$I$1:$I$1001,,0)</f>
        <v>No</v>
      </c>
    </row>
    <row r="981" spans="1:16" x14ac:dyDescent="0.25">
      <c r="A981" s="2" t="s">
        <v>6025</v>
      </c>
      <c r="B981" s="8">
        <v>43856</v>
      </c>
      <c r="C981" s="2" t="s">
        <v>6026</v>
      </c>
      <c r="D981" t="s">
        <v>6171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_xlfn.XLOOKUP(orders!C981,customers!$A$1:$A$999,customers!$G$1:$G$999,,0)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_xlfn.XLOOKUP(coffee_orders_table[[#This Row],[Customer ID]],customers!$A$1:$A$1001,customers!$I$1:$I$1001,,0)</f>
        <v>No</v>
      </c>
    </row>
    <row r="982" spans="1:16" hidden="1" x14ac:dyDescent="0.25">
      <c r="A982" s="2" t="s">
        <v>6030</v>
      </c>
      <c r="B982" s="8">
        <v>43982</v>
      </c>
      <c r="C982" s="2" t="s">
        <v>6031</v>
      </c>
      <c r="D982" t="s">
        <v>6184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_xlfn.XLOOKUP(orders!C982,customers!$A$1:$A$999,customers!$G$1:$G$999,,0)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_xlfn.XLOOKUP(coffee_orders_table[[#This Row],[Customer ID]],customers!$A$1:$A$1001,customers!$I$1:$I$1001,,0)</f>
        <v>Yes</v>
      </c>
    </row>
    <row r="983" spans="1:16" hidden="1" x14ac:dyDescent="0.25">
      <c r="A983" s="2" t="s">
        <v>6035</v>
      </c>
      <c r="B983" s="3">
        <v>44397</v>
      </c>
      <c r="C983" s="2" t="s">
        <v>6036</v>
      </c>
      <c r="D983" t="s">
        <v>6152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_xlfn.XLOOKUP(orders!C983,customers!$A$1:$A$999,customers!$G$1:$G$999,,0)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/>
      </c>
      <c r="O983" t="str">
        <f t="shared" si="47"/>
        <v>Dark</v>
      </c>
      <c r="P983" t="str">
        <f>_xlfn.XLOOKUP(coffee_orders_table[[#This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6178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_xlfn.XLOOKUP(orders!C984,customers!$A$1:$A$999,customers!$G$1:$G$999,,0)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_xlfn.XLOOKUP(coffee_orders_table[[#This Row],[Customer ID]],customers!$A$1:$A$1001,customers!$I$1:$I$1001,,0)</f>
        <v>Yes</v>
      </c>
    </row>
    <row r="985" spans="1:16" hidden="1" x14ac:dyDescent="0.25">
      <c r="A985" s="2" t="s">
        <v>6047</v>
      </c>
      <c r="B985" s="8">
        <v>43831</v>
      </c>
      <c r="C985" s="2" t="s">
        <v>6048</v>
      </c>
      <c r="D985" t="s">
        <v>6151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_xlfn.XLOOKUP(orders!C985,customers!$A$1:$A$999,customers!$G$1:$G$999,,0)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Excelsa</v>
      </c>
      <c r="O985" t="str">
        <f t="shared" si="47"/>
        <v>Medium</v>
      </c>
      <c r="P985" t="str">
        <f>_xlfn.XLOOKUP(coffee_orders_table[[#This Row],[Customer ID]],customers!$A$1:$A$1001,customers!$I$1:$I$1001,,0)</f>
        <v>Yes</v>
      </c>
    </row>
    <row r="986" spans="1:16" hidden="1" x14ac:dyDescent="0.25">
      <c r="A986" s="2" t="s">
        <v>6053</v>
      </c>
      <c r="B986" s="3">
        <v>44214</v>
      </c>
      <c r="C986" s="2" t="s">
        <v>6054</v>
      </c>
      <c r="D986" t="s">
        <v>6165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_xlfn.XLOOKUP(orders!C986,customers!$A$1:$A$999,customers!$G$1:$G$999,,0)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/>
      </c>
      <c r="O986" t="str">
        <f t="shared" si="47"/>
        <v>Medium</v>
      </c>
      <c r="P986" t="str">
        <f>_xlfn.XLOOKUP(coffee_orders_table[[#This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6178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_xlfn.XLOOKUP(orders!C987,customers!$A$1:$A$999,customers!$G$1:$G$999,,0)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_xlfn.XLOOKUP(coffee_orders_table[[#This Row],[Customer ID]],customers!$A$1:$A$1001,customers!$I$1:$I$1001,,0)</f>
        <v>No</v>
      </c>
    </row>
    <row r="988" spans="1:16" hidden="1" x14ac:dyDescent="0.25">
      <c r="A988" s="2" t="s">
        <v>6064</v>
      </c>
      <c r="B988" s="8">
        <v>43955</v>
      </c>
      <c r="C988" s="2" t="s">
        <v>6065</v>
      </c>
      <c r="D988" t="s">
        <v>6180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_xlfn.XLOOKUP(orders!C988,customers!$A$1:$A$999,customers!$G$1:$G$999,,0)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/>
      </c>
      <c r="O988" t="str">
        <f t="shared" si="47"/>
        <v>Medium</v>
      </c>
      <c r="P988" t="str">
        <f>_xlfn.XLOOKUP(coffee_orders_table[[#This Row],[Customer ID]],customers!$A$1:$A$1001,customers!$I$1:$I$1001,,0)</f>
        <v>No</v>
      </c>
    </row>
    <row r="989" spans="1:16" hidden="1" x14ac:dyDescent="0.25">
      <c r="A989" s="2" t="s">
        <v>6070</v>
      </c>
      <c r="B989" s="3">
        <v>44247</v>
      </c>
      <c r="C989" s="2" t="s">
        <v>6071</v>
      </c>
      <c r="D989" t="s">
        <v>6157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_xlfn.XLOOKUP(orders!C989,customers!$A$1:$A$999,customers!$G$1:$G$999,,0)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_xlfn.XLOOKUP(coffee_orders_table[[#This Row],[Customer ID]],customers!$A$1:$A$1001,customers!$I$1:$I$1001,,0)</f>
        <v>Yes</v>
      </c>
    </row>
    <row r="990" spans="1:16" hidden="1" x14ac:dyDescent="0.25">
      <c r="A990" s="2" t="s">
        <v>6076</v>
      </c>
      <c r="B990" s="8">
        <v>43897</v>
      </c>
      <c r="C990" s="2" t="s">
        <v>6077</v>
      </c>
      <c r="D990" t="s">
        <v>6137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_xlfn.XLOOKUP(orders!C990,customers!$A$1:$A$999,customers!$G$1:$G$999,,0)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_xlfn.XLOOKUP(coffee_orders_table[[#This Row],[Customer ID]],customers!$A$1:$A$1001,customers!$I$1:$I$1001,,0)</f>
        <v>Yes</v>
      </c>
    </row>
    <row r="991" spans="1:16" hidden="1" x14ac:dyDescent="0.25">
      <c r="A991" s="2" t="s">
        <v>6081</v>
      </c>
      <c r="B991" s="3">
        <v>43560</v>
      </c>
      <c r="C991" s="2" t="s">
        <v>6082</v>
      </c>
      <c r="D991" t="s">
        <v>6174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_xlfn.XLOOKUP(orders!C991,customers!$A$1:$A$999,customers!$G$1:$G$999,,0)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Excelsa</v>
      </c>
      <c r="O991" t="str">
        <f t="shared" si="47"/>
        <v>Medium</v>
      </c>
      <c r="P991" t="str">
        <f>_xlfn.XLOOKUP(coffee_orders_table[[#This Row],[Customer ID]],customers!$A$1:$A$1001,customers!$I$1:$I$1001,,0)</f>
        <v>Yes</v>
      </c>
    </row>
    <row r="992" spans="1:16" hidden="1" x14ac:dyDescent="0.25">
      <c r="A992" s="2" t="s">
        <v>6086</v>
      </c>
      <c r="B992" s="3">
        <v>44718</v>
      </c>
      <c r="C992" s="2" t="s">
        <v>6118</v>
      </c>
      <c r="D992" t="s">
        <v>6152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_xlfn.XLOOKUP(orders!C992,customers!$A$1:$A$999,customers!$G$1:$G$999,,0)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Liberca</v>
      </c>
      <c r="O992" t="str">
        <f t="shared" si="47"/>
        <v>Dark</v>
      </c>
      <c r="P992" t="str">
        <f>_xlfn.XLOOKUP(coffee_orders_table[[#This Row],[Customer ID]],customers!$A$1:$A$1001,customers!$I$1:$I$1001,,0)</f>
        <v>No</v>
      </c>
    </row>
    <row r="993" spans="1:16" hidden="1" x14ac:dyDescent="0.25">
      <c r="A993" s="2" t="s">
        <v>6086</v>
      </c>
      <c r="B993" s="3">
        <v>44718</v>
      </c>
      <c r="C993" s="2" t="s">
        <v>6118</v>
      </c>
      <c r="D993" t="s">
        <v>6168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_xlfn.XLOOKUP(orders!C993,customers!$A$1:$A$999,customers!$G$1:$G$999,,0)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Liberca</v>
      </c>
      <c r="O993" t="str">
        <f t="shared" si="47"/>
        <v>Dark</v>
      </c>
      <c r="P993" t="str">
        <f>_xlfn.XLOOKUP(coffee_orders_table[[#This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6163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_xlfn.XLOOKUP(orders!C994,customers!$A$1:$A$999,customers!$G$1:$G$999,,0)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/>
      </c>
      <c r="O994" t="str">
        <f t="shared" si="47"/>
        <v>Light</v>
      </c>
      <c r="P994" t="str">
        <f>_xlfn.XLOOKUP(coffee_orders_table[[#This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6139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_xlfn.XLOOKUP(orders!C995,customers!$A$1:$A$999,customers!$G$1:$G$999,,0)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_xlfn.XLOOKUP(coffee_orders_table[[#This Row],[Customer ID]],customers!$A$1:$A$1001,customers!$I$1:$I$1001,,0)</f>
        <v>No</v>
      </c>
    </row>
    <row r="996" spans="1:16" hidden="1" x14ac:dyDescent="0.25">
      <c r="A996" s="2" t="s">
        <v>6106</v>
      </c>
      <c r="B996" s="3">
        <v>44244</v>
      </c>
      <c r="C996" s="2" t="s">
        <v>6107</v>
      </c>
      <c r="D996" t="s">
        <v>6153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_xlfn.XLOOKUP(orders!C996,customers!$A$1:$A$999,customers!$G$1:$G$999,,0)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_xlfn.XLOOKUP(coffee_orders_table[[#This Row],[Customer ID]],customers!$A$1:$A$1001,customers!$I$1:$I$1001,,0)</f>
        <v>No</v>
      </c>
    </row>
    <row r="997" spans="1:16" hidden="1" x14ac:dyDescent="0.25">
      <c r="A997" s="2" t="s">
        <v>6111</v>
      </c>
      <c r="B997" s="8">
        <v>43836</v>
      </c>
      <c r="C997" s="2" t="s">
        <v>6112</v>
      </c>
      <c r="D997" t="s">
        <v>6141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_xlfn.XLOOKUP(orders!C997,customers!$A$1:$A$999,customers!$G$1:$G$999,,0)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_xlfn.XLOOKUP(coffee_orders_table[[#This Row],[Customer ID]],customers!$A$1:$A$1001,customers!$I$1:$I$1001,,0)</f>
        <v>No</v>
      </c>
    </row>
    <row r="998" spans="1:16" hidden="1" x14ac:dyDescent="0.25">
      <c r="A998" s="2" t="s">
        <v>6117</v>
      </c>
      <c r="B998" s="3">
        <v>44685</v>
      </c>
      <c r="C998" s="2" t="s">
        <v>6118</v>
      </c>
      <c r="D998" t="s">
        <v>6145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_xlfn.XLOOKUP(orders!C998,customers!$A$1:$A$999,customers!$G$1:$G$999,,0)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_xlfn.XLOOKUP(coffee_orders_table[[#This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6156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_xlfn.XLOOKUP(orders!C999,customers!$A$1:$A$999,customers!$G$1:$G$999,,0)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_xlfn.XLOOKUP(coffee_orders_table[[#This Row],[Customer ID]],customers!$A$1:$A$1001,customers!$I$1:$I$1001,,0)</f>
        <v>No</v>
      </c>
    </row>
    <row r="1000" spans="1:16" x14ac:dyDescent="0.25">
      <c r="A1000" s="2" t="s">
        <v>6127</v>
      </c>
      <c r="B1000" s="3"/>
      <c r="C1000" s="2"/>
      <c r="E1000" s="2"/>
      <c r="F1000" s="2"/>
      <c r="G1000" s="2"/>
      <c r="H1000" s="2"/>
      <c r="K1000" s="4"/>
      <c r="L1000" s="5"/>
      <c r="M1000" s="5"/>
    </row>
    <row r="1001" spans="1:16" x14ac:dyDescent="0.25">
      <c r="A1001" s="2"/>
      <c r="B1001" s="8"/>
      <c r="C1001" s="2"/>
      <c r="E1001" s="2"/>
      <c r="F1001" s="2"/>
      <c r="G1001" s="2"/>
      <c r="H1001" s="2"/>
      <c r="K1001" s="4"/>
      <c r="L1001" s="5"/>
      <c r="M1001" s="5"/>
    </row>
    <row r="1002" spans="1:16" x14ac:dyDescent="0.25">
      <c r="H1002" s="2"/>
      <c r="I1002" s="2"/>
      <c r="J1002" s="2"/>
      <c r="K1002" s="2"/>
      <c r="L1002" s="2"/>
      <c r="M1002" s="2"/>
    </row>
    <row r="1003" spans="1:16" x14ac:dyDescent="0.25">
      <c r="H1003" s="2"/>
    </row>
    <row r="1004" spans="1:16" x14ac:dyDescent="0.25">
      <c r="H1004" s="2"/>
    </row>
    <row r="1005" spans="1:16" x14ac:dyDescent="0.25">
      <c r="H1005" s="2"/>
    </row>
    <row r="1006" spans="1:16" x14ac:dyDescent="0.25">
      <c r="H1006" s="2"/>
    </row>
    <row r="1007" spans="1:16" x14ac:dyDescent="0.25">
      <c r="H1007" s="2"/>
    </row>
    <row r="1008" spans="1:16" x14ac:dyDescent="0.25">
      <c r="H1008" s="2"/>
    </row>
    <row r="1009" spans="8:8" x14ac:dyDescent="0.25">
      <c r="H1009" s="2"/>
    </row>
    <row r="1010" spans="8:8" x14ac:dyDescent="0.25">
      <c r="H1010" s="2"/>
    </row>
    <row r="1011" spans="8:8" x14ac:dyDescent="0.25">
      <c r="H1011" s="2"/>
    </row>
    <row r="1012" spans="8:8" x14ac:dyDescent="0.25">
      <c r="H1012" s="2"/>
    </row>
    <row r="1013" spans="8:8" x14ac:dyDescent="0.25">
      <c r="H1013" s="2"/>
    </row>
    <row r="1014" spans="8:8" x14ac:dyDescent="0.25">
      <c r="H1014" s="2"/>
    </row>
    <row r="1015" spans="8:8" x14ac:dyDescent="0.25">
      <c r="H1015" s="2"/>
    </row>
    <row r="1016" spans="8:8" x14ac:dyDescent="0.25">
      <c r="H1016" s="2"/>
    </row>
    <row r="1017" spans="8:8" x14ac:dyDescent="0.25">
      <c r="H1017" s="2"/>
    </row>
    <row r="1018" spans="8:8" x14ac:dyDescent="0.25">
      <c r="H1018" s="2"/>
    </row>
    <row r="1019" spans="8:8" x14ac:dyDescent="0.25">
      <c r="H1019" s="2"/>
    </row>
    <row r="1020" spans="8:8" x14ac:dyDescent="0.25">
      <c r="H1020" s="2"/>
    </row>
    <row r="1021" spans="8:8" x14ac:dyDescent="0.25">
      <c r="H1021" s="2"/>
    </row>
    <row r="1022" spans="8:8" x14ac:dyDescent="0.25">
      <c r="H1022" s="2"/>
    </row>
    <row r="1023" spans="8:8" x14ac:dyDescent="0.25">
      <c r="H1023" s="2"/>
    </row>
    <row r="1024" spans="8:8" x14ac:dyDescent="0.25">
      <c r="H1024" s="2"/>
    </row>
    <row r="1025" spans="8:8" x14ac:dyDescent="0.25">
      <c r="H1025" s="2"/>
    </row>
    <row r="1026" spans="8:8" x14ac:dyDescent="0.25">
      <c r="H1026" s="2"/>
    </row>
    <row r="1027" spans="8:8" x14ac:dyDescent="0.25">
      <c r="H1027" s="2"/>
    </row>
    <row r="1028" spans="8:8" x14ac:dyDescent="0.25">
      <c r="H1028" s="2"/>
    </row>
    <row r="1029" spans="8:8" x14ac:dyDescent="0.25">
      <c r="H1029" s="2"/>
    </row>
    <row r="1030" spans="8:8" x14ac:dyDescent="0.25">
      <c r="H1030" s="2"/>
    </row>
    <row r="1031" spans="8:8" x14ac:dyDescent="0.25">
      <c r="H1031" s="2"/>
    </row>
    <row r="1032" spans="8:8" x14ac:dyDescent="0.25">
      <c r="H1032" s="2"/>
    </row>
    <row r="1033" spans="8:8" x14ac:dyDescent="0.25">
      <c r="H1033" s="2"/>
    </row>
    <row r="1034" spans="8:8" x14ac:dyDescent="0.25">
      <c r="H1034" s="2"/>
    </row>
    <row r="1035" spans="8:8" x14ac:dyDescent="0.25">
      <c r="H1035" s="2"/>
    </row>
    <row r="1036" spans="8:8" x14ac:dyDescent="0.25">
      <c r="H1036" s="2"/>
    </row>
    <row r="1037" spans="8:8" x14ac:dyDescent="0.25">
      <c r="H1037" s="2"/>
    </row>
    <row r="1038" spans="8:8" x14ac:dyDescent="0.25">
      <c r="H1038" s="2"/>
    </row>
    <row r="1039" spans="8:8" x14ac:dyDescent="0.25">
      <c r="H1039" s="2"/>
    </row>
    <row r="1040" spans="8:8" x14ac:dyDescent="0.25">
      <c r="H1040" s="2"/>
    </row>
    <row r="1041" spans="8:8" x14ac:dyDescent="0.25">
      <c r="H1041" s="2"/>
    </row>
    <row r="1042" spans="8:8" x14ac:dyDescent="0.25">
      <c r="H1042" s="2"/>
    </row>
    <row r="1043" spans="8:8" x14ac:dyDescent="0.25">
      <c r="H1043" s="2"/>
    </row>
    <row r="1044" spans="8:8" x14ac:dyDescent="0.25">
      <c r="H1044" s="2"/>
    </row>
    <row r="1045" spans="8:8" x14ac:dyDescent="0.25">
      <c r="H1045" s="2"/>
    </row>
    <row r="1046" spans="8:8" x14ac:dyDescent="0.25">
      <c r="H1046" s="2"/>
    </row>
    <row r="1047" spans="8:8" x14ac:dyDescent="0.25">
      <c r="H1047" s="2"/>
    </row>
    <row r="1048" spans="8:8" x14ac:dyDescent="0.25">
      <c r="H1048" s="2"/>
    </row>
    <row r="1049" spans="8:8" x14ac:dyDescent="0.25">
      <c r="H1049" s="2"/>
    </row>
    <row r="1050" spans="8:8" x14ac:dyDescent="0.25">
      <c r="H1050" s="2"/>
    </row>
    <row r="1051" spans="8:8" x14ac:dyDescent="0.25">
      <c r="H1051" s="2"/>
    </row>
    <row r="1052" spans="8:8" x14ac:dyDescent="0.25">
      <c r="H1052" s="2"/>
    </row>
    <row r="1053" spans="8:8" x14ac:dyDescent="0.25">
      <c r="H1053" s="2"/>
    </row>
    <row r="1054" spans="8:8" x14ac:dyDescent="0.25">
      <c r="H1054" s="2"/>
    </row>
    <row r="1055" spans="8:8" x14ac:dyDescent="0.25">
      <c r="H1055" s="2"/>
    </row>
    <row r="1056" spans="8:8" x14ac:dyDescent="0.25">
      <c r="H1056" s="2"/>
    </row>
    <row r="1057" spans="8:8" x14ac:dyDescent="0.25">
      <c r="H1057" s="2"/>
    </row>
    <row r="1058" spans="8:8" x14ac:dyDescent="0.25">
      <c r="H1058" s="2"/>
    </row>
    <row r="1059" spans="8:8" x14ac:dyDescent="0.25">
      <c r="H1059" s="2"/>
    </row>
    <row r="1060" spans="8:8" x14ac:dyDescent="0.25">
      <c r="H1060" s="2"/>
    </row>
    <row r="1061" spans="8:8" x14ac:dyDescent="0.25">
      <c r="H1061" s="2"/>
    </row>
    <row r="1062" spans="8:8" x14ac:dyDescent="0.25">
      <c r="H1062" s="2"/>
    </row>
    <row r="1063" spans="8:8" x14ac:dyDescent="0.25">
      <c r="H1063" s="2"/>
    </row>
    <row r="1064" spans="8:8" x14ac:dyDescent="0.25">
      <c r="H1064" s="2"/>
    </row>
    <row r="1065" spans="8:8" x14ac:dyDescent="0.25">
      <c r="H1065" s="2"/>
    </row>
    <row r="1066" spans="8:8" x14ac:dyDescent="0.25">
      <c r="H1066" s="2"/>
    </row>
    <row r="1067" spans="8:8" x14ac:dyDescent="0.25">
      <c r="H1067" s="2"/>
    </row>
    <row r="1068" spans="8:8" x14ac:dyDescent="0.25">
      <c r="H1068" s="2"/>
    </row>
    <row r="1069" spans="8:8" x14ac:dyDescent="0.25">
      <c r="H1069" s="2"/>
    </row>
    <row r="1070" spans="8:8" x14ac:dyDescent="0.25">
      <c r="H1070" s="2"/>
    </row>
    <row r="1071" spans="8:8" x14ac:dyDescent="0.25">
      <c r="H1071" s="2"/>
    </row>
    <row r="1072" spans="8:8" x14ac:dyDescent="0.25">
      <c r="H1072" s="2"/>
    </row>
    <row r="1073" spans="8:8" x14ac:dyDescent="0.25">
      <c r="H1073" s="2"/>
    </row>
    <row r="1074" spans="8:8" x14ac:dyDescent="0.25">
      <c r="H1074" s="2"/>
    </row>
    <row r="1075" spans="8:8" x14ac:dyDescent="0.25">
      <c r="H1075" s="2"/>
    </row>
    <row r="1076" spans="8:8" x14ac:dyDescent="0.25">
      <c r="H1076" s="2"/>
    </row>
    <row r="1077" spans="8:8" x14ac:dyDescent="0.25">
      <c r="H1077" s="2"/>
    </row>
    <row r="1078" spans="8:8" x14ac:dyDescent="0.25">
      <c r="H1078" s="2"/>
    </row>
    <row r="1079" spans="8:8" x14ac:dyDescent="0.25">
      <c r="H1079" s="2"/>
    </row>
    <row r="1080" spans="8:8" x14ac:dyDescent="0.25">
      <c r="H1080" s="2"/>
    </row>
    <row r="1081" spans="8:8" x14ac:dyDescent="0.25">
      <c r="H1081" s="2"/>
    </row>
    <row r="1082" spans="8:8" x14ac:dyDescent="0.25">
      <c r="H1082" s="2"/>
    </row>
    <row r="1083" spans="8:8" x14ac:dyDescent="0.25">
      <c r="H1083" s="2"/>
    </row>
    <row r="1084" spans="8:8" x14ac:dyDescent="0.25">
      <c r="H1084" s="2"/>
    </row>
    <row r="1085" spans="8:8" x14ac:dyDescent="0.25">
      <c r="H1085" s="2"/>
    </row>
    <row r="1086" spans="8:8" x14ac:dyDescent="0.25">
      <c r="H1086" s="2"/>
    </row>
    <row r="1087" spans="8:8" x14ac:dyDescent="0.25">
      <c r="H1087" s="2"/>
    </row>
    <row r="1088" spans="8:8" x14ac:dyDescent="0.25">
      <c r="H1088" s="2"/>
    </row>
    <row r="1089" spans="8:8" x14ac:dyDescent="0.25">
      <c r="H1089" s="2"/>
    </row>
    <row r="1090" spans="8:8" x14ac:dyDescent="0.25">
      <c r="H1090" s="2"/>
    </row>
    <row r="1091" spans="8:8" x14ac:dyDescent="0.25">
      <c r="H1091" s="2"/>
    </row>
    <row r="1092" spans="8:8" x14ac:dyDescent="0.25">
      <c r="H1092" s="2"/>
    </row>
    <row r="1093" spans="8:8" x14ac:dyDescent="0.25">
      <c r="H1093" s="2"/>
    </row>
    <row r="1094" spans="8:8" x14ac:dyDescent="0.25">
      <c r="H1094" s="2"/>
    </row>
    <row r="1095" spans="8:8" x14ac:dyDescent="0.25">
      <c r="H1095" s="2"/>
    </row>
    <row r="1096" spans="8:8" x14ac:dyDescent="0.25">
      <c r="H1096" s="2"/>
    </row>
    <row r="1097" spans="8:8" x14ac:dyDescent="0.25">
      <c r="H1097" s="2"/>
    </row>
    <row r="1098" spans="8:8" x14ac:dyDescent="0.25">
      <c r="H1098" s="2"/>
    </row>
    <row r="1099" spans="8:8" x14ac:dyDescent="0.25">
      <c r="H1099" s="2"/>
    </row>
    <row r="1100" spans="8:8" x14ac:dyDescent="0.25">
      <c r="H1100" s="2"/>
    </row>
    <row r="1101" spans="8:8" x14ac:dyDescent="0.25">
      <c r="H1101" s="2"/>
    </row>
    <row r="1102" spans="8:8" x14ac:dyDescent="0.25">
      <c r="H1102" s="2"/>
    </row>
    <row r="1103" spans="8:8" x14ac:dyDescent="0.25">
      <c r="H1103" s="2"/>
    </row>
    <row r="1104" spans="8:8" x14ac:dyDescent="0.25">
      <c r="H1104" s="2"/>
    </row>
    <row r="1105" spans="8:8" x14ac:dyDescent="0.25">
      <c r="H1105" s="2"/>
    </row>
    <row r="1106" spans="8:8" x14ac:dyDescent="0.25">
      <c r="H1106" s="2"/>
    </row>
    <row r="1107" spans="8:8" x14ac:dyDescent="0.25">
      <c r="H1107" s="2"/>
    </row>
    <row r="1108" spans="8:8" x14ac:dyDescent="0.25">
      <c r="H1108" s="2"/>
    </row>
    <row r="1109" spans="8:8" x14ac:dyDescent="0.25">
      <c r="H1109" s="2"/>
    </row>
    <row r="1110" spans="8:8" x14ac:dyDescent="0.25">
      <c r="H1110" s="2"/>
    </row>
    <row r="1111" spans="8:8" x14ac:dyDescent="0.25">
      <c r="H1111" s="2"/>
    </row>
    <row r="1112" spans="8:8" x14ac:dyDescent="0.25">
      <c r="H1112" s="2"/>
    </row>
    <row r="1113" spans="8:8" x14ac:dyDescent="0.25">
      <c r="H1113" s="2"/>
    </row>
    <row r="1114" spans="8:8" x14ac:dyDescent="0.25">
      <c r="H1114" s="2"/>
    </row>
    <row r="1115" spans="8:8" x14ac:dyDescent="0.25">
      <c r="H1115" s="2"/>
    </row>
    <row r="1116" spans="8:8" x14ac:dyDescent="0.25">
      <c r="H1116" s="2"/>
    </row>
    <row r="1117" spans="8:8" x14ac:dyDescent="0.25">
      <c r="H1117" s="2"/>
    </row>
    <row r="1118" spans="8:8" x14ac:dyDescent="0.25">
      <c r="H1118" s="2"/>
    </row>
    <row r="1119" spans="8:8" x14ac:dyDescent="0.25">
      <c r="H1119" s="2"/>
    </row>
    <row r="1120" spans="8:8" x14ac:dyDescent="0.25">
      <c r="H1120" s="2"/>
    </row>
    <row r="1121" spans="8:8" x14ac:dyDescent="0.25">
      <c r="H1121" s="2"/>
    </row>
    <row r="1122" spans="8:8" x14ac:dyDescent="0.25">
      <c r="H1122" s="2"/>
    </row>
    <row r="1123" spans="8:8" x14ac:dyDescent="0.25">
      <c r="H1123" s="2"/>
    </row>
    <row r="1124" spans="8:8" x14ac:dyDescent="0.25">
      <c r="H1124" s="2"/>
    </row>
    <row r="1125" spans="8:8" x14ac:dyDescent="0.25">
      <c r="H1125" s="2"/>
    </row>
    <row r="1126" spans="8:8" x14ac:dyDescent="0.25">
      <c r="H1126" s="2"/>
    </row>
    <row r="1127" spans="8:8" x14ac:dyDescent="0.25">
      <c r="H1127" s="2"/>
    </row>
    <row r="1128" spans="8:8" x14ac:dyDescent="0.25">
      <c r="H1128" s="2"/>
    </row>
    <row r="1129" spans="8:8" x14ac:dyDescent="0.25">
      <c r="H1129" s="2"/>
    </row>
    <row r="1130" spans="8:8" x14ac:dyDescent="0.25">
      <c r="H1130" s="2"/>
    </row>
    <row r="1131" spans="8:8" x14ac:dyDescent="0.25">
      <c r="H1131" s="2"/>
    </row>
    <row r="1132" spans="8:8" x14ac:dyDescent="0.25">
      <c r="H1132" s="2"/>
    </row>
    <row r="1133" spans="8:8" x14ac:dyDescent="0.25">
      <c r="H1133" s="2"/>
    </row>
    <row r="1134" spans="8:8" x14ac:dyDescent="0.25">
      <c r="H1134" s="2"/>
    </row>
    <row r="1135" spans="8:8" x14ac:dyDescent="0.25">
      <c r="H1135" s="2"/>
    </row>
    <row r="1136" spans="8:8" x14ac:dyDescent="0.25">
      <c r="H1136" s="2"/>
    </row>
    <row r="1137" spans="8:8" x14ac:dyDescent="0.25">
      <c r="H1137" s="2"/>
    </row>
    <row r="1138" spans="8:8" x14ac:dyDescent="0.25">
      <c r="H1138" s="2"/>
    </row>
    <row r="1139" spans="8:8" x14ac:dyDescent="0.25">
      <c r="H1139" s="2"/>
    </row>
    <row r="1140" spans="8:8" x14ac:dyDescent="0.25">
      <c r="H1140" s="2"/>
    </row>
    <row r="1141" spans="8:8" x14ac:dyDescent="0.25">
      <c r="H1141" s="2"/>
    </row>
    <row r="1142" spans="8:8" x14ac:dyDescent="0.25">
      <c r="H1142" s="2"/>
    </row>
    <row r="1143" spans="8:8" x14ac:dyDescent="0.25">
      <c r="H1143" s="2"/>
    </row>
    <row r="1144" spans="8:8" x14ac:dyDescent="0.25">
      <c r="H1144" s="2"/>
    </row>
    <row r="1145" spans="8:8" x14ac:dyDescent="0.25">
      <c r="H1145" s="2"/>
    </row>
    <row r="1146" spans="8:8" x14ac:dyDescent="0.25">
      <c r="H1146" s="2"/>
    </row>
    <row r="1147" spans="8:8" x14ac:dyDescent="0.25">
      <c r="H1147" s="2"/>
    </row>
    <row r="1148" spans="8:8" x14ac:dyDescent="0.25">
      <c r="H1148" s="2"/>
    </row>
    <row r="1149" spans="8:8" x14ac:dyDescent="0.25">
      <c r="H1149" s="2"/>
    </row>
    <row r="1150" spans="8:8" x14ac:dyDescent="0.25">
      <c r="H1150" s="2"/>
    </row>
    <row r="1151" spans="8:8" x14ac:dyDescent="0.25">
      <c r="H1151" s="2"/>
    </row>
    <row r="1152" spans="8:8" x14ac:dyDescent="0.25">
      <c r="H1152" s="2"/>
    </row>
    <row r="1153" spans="8:8" x14ac:dyDescent="0.25">
      <c r="H1153" s="2"/>
    </row>
    <row r="1154" spans="8:8" x14ac:dyDescent="0.25">
      <c r="H1154" s="2"/>
    </row>
    <row r="1155" spans="8:8" x14ac:dyDescent="0.25">
      <c r="H1155" s="2"/>
    </row>
    <row r="1156" spans="8:8" x14ac:dyDescent="0.25">
      <c r="H1156" s="2"/>
    </row>
    <row r="1157" spans="8:8" x14ac:dyDescent="0.25">
      <c r="H1157" s="2"/>
    </row>
    <row r="1158" spans="8:8" x14ac:dyDescent="0.25">
      <c r="H1158" s="2"/>
    </row>
    <row r="1159" spans="8:8" x14ac:dyDescent="0.25">
      <c r="H1159" s="2"/>
    </row>
    <row r="1160" spans="8:8" x14ac:dyDescent="0.25">
      <c r="H1160" s="2"/>
    </row>
    <row r="1161" spans="8:8" x14ac:dyDescent="0.25">
      <c r="H1161" s="2"/>
    </row>
    <row r="1162" spans="8:8" x14ac:dyDescent="0.25">
      <c r="H1162" s="2"/>
    </row>
    <row r="1163" spans="8:8" x14ac:dyDescent="0.25">
      <c r="H1163" s="2"/>
    </row>
    <row r="1164" spans="8:8" x14ac:dyDescent="0.25">
      <c r="H1164" s="2"/>
    </row>
    <row r="1165" spans="8:8" x14ac:dyDescent="0.25">
      <c r="H1165" s="2"/>
    </row>
    <row r="1166" spans="8:8" x14ac:dyDescent="0.25">
      <c r="H1166" s="2"/>
    </row>
    <row r="1167" spans="8:8" x14ac:dyDescent="0.25">
      <c r="H1167" s="2"/>
    </row>
    <row r="1168" spans="8:8" x14ac:dyDescent="0.25">
      <c r="H1168" s="2"/>
    </row>
    <row r="1169" spans="8:8" x14ac:dyDescent="0.25">
      <c r="H1169" s="2"/>
    </row>
    <row r="1170" spans="8:8" x14ac:dyDescent="0.25">
      <c r="H1170" s="2"/>
    </row>
    <row r="1171" spans="8:8" x14ac:dyDescent="0.25">
      <c r="H1171" s="2"/>
    </row>
    <row r="1172" spans="8:8" x14ac:dyDescent="0.25">
      <c r="H1172" s="2"/>
    </row>
    <row r="1173" spans="8:8" x14ac:dyDescent="0.25">
      <c r="H1173" s="2"/>
    </row>
    <row r="1174" spans="8:8" x14ac:dyDescent="0.25">
      <c r="H1174" s="2"/>
    </row>
    <row r="1175" spans="8:8" x14ac:dyDescent="0.25">
      <c r="H1175" s="2"/>
    </row>
    <row r="1176" spans="8:8" x14ac:dyDescent="0.25">
      <c r="H1176" s="2"/>
    </row>
    <row r="1177" spans="8:8" x14ac:dyDescent="0.25">
      <c r="H1177" s="2"/>
    </row>
    <row r="1178" spans="8:8" x14ac:dyDescent="0.25">
      <c r="H1178" s="2"/>
    </row>
    <row r="1179" spans="8:8" x14ac:dyDescent="0.25">
      <c r="H1179" s="2"/>
    </row>
    <row r="1180" spans="8:8" x14ac:dyDescent="0.25">
      <c r="H1180" s="2"/>
    </row>
    <row r="1181" spans="8:8" x14ac:dyDescent="0.25">
      <c r="H1181" s="2"/>
    </row>
    <row r="1182" spans="8:8" x14ac:dyDescent="0.25">
      <c r="H1182" s="2"/>
    </row>
    <row r="1183" spans="8:8" x14ac:dyDescent="0.25">
      <c r="H1183" s="2"/>
    </row>
    <row r="1184" spans="8:8" x14ac:dyDescent="0.25">
      <c r="H1184" s="2"/>
    </row>
    <row r="1185" spans="8:8" x14ac:dyDescent="0.25">
      <c r="H1185" s="2"/>
    </row>
    <row r="1186" spans="8:8" x14ac:dyDescent="0.25">
      <c r="H1186" s="2"/>
    </row>
    <row r="1187" spans="8:8" x14ac:dyDescent="0.25">
      <c r="H1187" s="2"/>
    </row>
    <row r="1188" spans="8:8" x14ac:dyDescent="0.25">
      <c r="H1188" s="2"/>
    </row>
    <row r="1189" spans="8:8" x14ac:dyDescent="0.25">
      <c r="H1189" s="2"/>
    </row>
    <row r="1190" spans="8:8" x14ac:dyDescent="0.25">
      <c r="H1190" s="2"/>
    </row>
    <row r="1191" spans="8:8" x14ac:dyDescent="0.25">
      <c r="H1191" s="2"/>
    </row>
    <row r="1192" spans="8:8" x14ac:dyDescent="0.25">
      <c r="H1192" s="2"/>
    </row>
    <row r="1193" spans="8:8" x14ac:dyDescent="0.25">
      <c r="H1193" s="2"/>
    </row>
    <row r="1194" spans="8:8" x14ac:dyDescent="0.25">
      <c r="H1194" s="2"/>
    </row>
    <row r="1195" spans="8:8" x14ac:dyDescent="0.25">
      <c r="H1195" s="2"/>
    </row>
    <row r="1196" spans="8:8" x14ac:dyDescent="0.25">
      <c r="H1196" s="2"/>
    </row>
    <row r="1197" spans="8:8" x14ac:dyDescent="0.25">
      <c r="H1197" s="2"/>
    </row>
    <row r="1198" spans="8:8" x14ac:dyDescent="0.25">
      <c r="H1198" s="2"/>
    </row>
    <row r="1199" spans="8:8" x14ac:dyDescent="0.25">
      <c r="H1199" s="2"/>
    </row>
    <row r="1200" spans="8:8" x14ac:dyDescent="0.25">
      <c r="H1200" s="2"/>
    </row>
    <row r="1201" spans="8:8" x14ac:dyDescent="0.25">
      <c r="H1201" s="2"/>
    </row>
    <row r="1202" spans="8:8" x14ac:dyDescent="0.25">
      <c r="H1202" s="2"/>
    </row>
    <row r="1203" spans="8:8" x14ac:dyDescent="0.25">
      <c r="H1203" s="2"/>
    </row>
    <row r="1204" spans="8:8" x14ac:dyDescent="0.25">
      <c r="H1204" s="2"/>
    </row>
    <row r="1205" spans="8:8" x14ac:dyDescent="0.25">
      <c r="H1205" s="2"/>
    </row>
    <row r="1206" spans="8:8" x14ac:dyDescent="0.25">
      <c r="H1206" s="2"/>
    </row>
    <row r="1207" spans="8:8" x14ac:dyDescent="0.25">
      <c r="H1207" s="2"/>
    </row>
    <row r="1208" spans="8:8" x14ac:dyDescent="0.25">
      <c r="H1208" s="2"/>
    </row>
    <row r="1209" spans="8:8" x14ac:dyDescent="0.25">
      <c r="H1209" s="2"/>
    </row>
    <row r="1210" spans="8:8" x14ac:dyDescent="0.25">
      <c r="H1210" s="2"/>
    </row>
    <row r="1211" spans="8:8" x14ac:dyDescent="0.25">
      <c r="H1211" s="2"/>
    </row>
    <row r="1212" spans="8:8" x14ac:dyDescent="0.25">
      <c r="H1212" s="2"/>
    </row>
    <row r="1213" spans="8:8" x14ac:dyDescent="0.25">
      <c r="H1213" s="2"/>
    </row>
    <row r="1214" spans="8:8" x14ac:dyDescent="0.25">
      <c r="H1214" s="2"/>
    </row>
    <row r="1215" spans="8:8" x14ac:dyDescent="0.25">
      <c r="H1215" s="2"/>
    </row>
    <row r="1216" spans="8:8" x14ac:dyDescent="0.25">
      <c r="H1216" s="2"/>
    </row>
    <row r="1217" spans="8:8" x14ac:dyDescent="0.25">
      <c r="H1217" s="2"/>
    </row>
    <row r="1218" spans="8:8" x14ac:dyDescent="0.25">
      <c r="H1218" s="2"/>
    </row>
    <row r="1219" spans="8:8" x14ac:dyDescent="0.25">
      <c r="H1219" s="2"/>
    </row>
    <row r="1220" spans="8:8" x14ac:dyDescent="0.25">
      <c r="H1220" s="2"/>
    </row>
    <row r="1221" spans="8:8" x14ac:dyDescent="0.25">
      <c r="H1221" s="2"/>
    </row>
    <row r="1222" spans="8:8" x14ac:dyDescent="0.25">
      <c r="H1222" s="2"/>
    </row>
    <row r="1223" spans="8:8" x14ac:dyDescent="0.25">
      <c r="H1223" s="2"/>
    </row>
    <row r="1224" spans="8:8" x14ac:dyDescent="0.25">
      <c r="H1224" s="2"/>
    </row>
    <row r="1225" spans="8:8" x14ac:dyDescent="0.25">
      <c r="H1225" s="2"/>
    </row>
    <row r="1226" spans="8:8" x14ac:dyDescent="0.25">
      <c r="H1226" s="2"/>
    </row>
    <row r="1227" spans="8:8" x14ac:dyDescent="0.25">
      <c r="H1227" s="2"/>
    </row>
    <row r="1228" spans="8:8" x14ac:dyDescent="0.25">
      <c r="H1228" s="2"/>
    </row>
    <row r="1229" spans="8:8" x14ac:dyDescent="0.25">
      <c r="H1229" s="2"/>
    </row>
    <row r="1230" spans="8:8" x14ac:dyDescent="0.25">
      <c r="H1230" s="2"/>
    </row>
    <row r="1231" spans="8:8" x14ac:dyDescent="0.25">
      <c r="H1231" s="2"/>
    </row>
    <row r="1232" spans="8:8" x14ac:dyDescent="0.25">
      <c r="H1232" s="2"/>
    </row>
    <row r="1233" spans="8:8" x14ac:dyDescent="0.25">
      <c r="H1233" s="2"/>
    </row>
    <row r="1234" spans="8:8" x14ac:dyDescent="0.25">
      <c r="H1234" s="2"/>
    </row>
    <row r="1235" spans="8:8" x14ac:dyDescent="0.25">
      <c r="H1235" s="2"/>
    </row>
    <row r="1236" spans="8:8" x14ac:dyDescent="0.25">
      <c r="H1236" s="2"/>
    </row>
    <row r="1237" spans="8:8" x14ac:dyDescent="0.25">
      <c r="H1237" s="2"/>
    </row>
    <row r="1238" spans="8:8" x14ac:dyDescent="0.25">
      <c r="H1238" s="2"/>
    </row>
    <row r="1239" spans="8:8" x14ac:dyDescent="0.25">
      <c r="H1239" s="2"/>
    </row>
    <row r="1240" spans="8:8" x14ac:dyDescent="0.25">
      <c r="H1240" s="2"/>
    </row>
    <row r="1241" spans="8:8" x14ac:dyDescent="0.25">
      <c r="H1241" s="2"/>
    </row>
    <row r="1242" spans="8:8" x14ac:dyDescent="0.25">
      <c r="H1242" s="2"/>
    </row>
    <row r="1243" spans="8:8" x14ac:dyDescent="0.25">
      <c r="H1243" s="2"/>
    </row>
    <row r="1244" spans="8:8" x14ac:dyDescent="0.25">
      <c r="H1244" s="2"/>
    </row>
    <row r="1245" spans="8:8" x14ac:dyDescent="0.25">
      <c r="H1245" s="2"/>
    </row>
    <row r="1246" spans="8:8" x14ac:dyDescent="0.25">
      <c r="H1246" s="2"/>
    </row>
    <row r="1247" spans="8:8" x14ac:dyDescent="0.25">
      <c r="H1247" s="2"/>
    </row>
    <row r="1248" spans="8:8" x14ac:dyDescent="0.25">
      <c r="H1248" s="2"/>
    </row>
    <row r="1249" spans="8:8" x14ac:dyDescent="0.25">
      <c r="H1249" s="2"/>
    </row>
    <row r="1250" spans="8:8" x14ac:dyDescent="0.25">
      <c r="H1250" s="2"/>
    </row>
    <row r="1251" spans="8:8" x14ac:dyDescent="0.25">
      <c r="H1251" s="2"/>
    </row>
    <row r="1252" spans="8:8" x14ac:dyDescent="0.25">
      <c r="H1252" s="2"/>
    </row>
    <row r="1253" spans="8:8" x14ac:dyDescent="0.25">
      <c r="H1253" s="2"/>
    </row>
    <row r="1254" spans="8:8" x14ac:dyDescent="0.25">
      <c r="H1254" s="2"/>
    </row>
    <row r="1255" spans="8:8" x14ac:dyDescent="0.25">
      <c r="H1255" s="2"/>
    </row>
    <row r="1256" spans="8:8" x14ac:dyDescent="0.25">
      <c r="H1256" s="2"/>
    </row>
    <row r="1257" spans="8:8" x14ac:dyDescent="0.25">
      <c r="H1257" s="2"/>
    </row>
    <row r="1258" spans="8:8" x14ac:dyDescent="0.25">
      <c r="H1258" s="2"/>
    </row>
    <row r="1259" spans="8:8" x14ac:dyDescent="0.25">
      <c r="H1259" s="2"/>
    </row>
    <row r="1260" spans="8:8" x14ac:dyDescent="0.25">
      <c r="H1260" s="2"/>
    </row>
    <row r="1261" spans="8:8" x14ac:dyDescent="0.25">
      <c r="H1261" s="2"/>
    </row>
    <row r="1262" spans="8:8" x14ac:dyDescent="0.25">
      <c r="H1262" s="2"/>
    </row>
    <row r="1263" spans="8:8" x14ac:dyDescent="0.25">
      <c r="H1263" s="2"/>
    </row>
    <row r="1264" spans="8:8" x14ac:dyDescent="0.25">
      <c r="H1264" s="2"/>
    </row>
    <row r="1265" spans="8:8" x14ac:dyDescent="0.25">
      <c r="H1265" s="2"/>
    </row>
    <row r="1266" spans="8:8" x14ac:dyDescent="0.25">
      <c r="H1266" s="2"/>
    </row>
    <row r="1267" spans="8:8" x14ac:dyDescent="0.25">
      <c r="H1267" s="2"/>
    </row>
    <row r="1268" spans="8:8" x14ac:dyDescent="0.25">
      <c r="H1268" s="2"/>
    </row>
    <row r="1269" spans="8:8" x14ac:dyDescent="0.25">
      <c r="H1269" s="2"/>
    </row>
    <row r="1270" spans="8:8" x14ac:dyDescent="0.25">
      <c r="H1270" s="2"/>
    </row>
    <row r="1271" spans="8:8" x14ac:dyDescent="0.25">
      <c r="H1271" s="2"/>
    </row>
    <row r="1272" spans="8:8" x14ac:dyDescent="0.25">
      <c r="H1272" s="2"/>
    </row>
    <row r="1273" spans="8:8" x14ac:dyDescent="0.25">
      <c r="H1273" s="2"/>
    </row>
    <row r="1274" spans="8:8" x14ac:dyDescent="0.25">
      <c r="H1274" s="2"/>
    </row>
    <row r="1275" spans="8:8" x14ac:dyDescent="0.25">
      <c r="H1275" s="2"/>
    </row>
    <row r="1276" spans="8:8" x14ac:dyDescent="0.25">
      <c r="H1276" s="2"/>
    </row>
    <row r="1277" spans="8:8" x14ac:dyDescent="0.25">
      <c r="H1277" s="2"/>
    </row>
    <row r="1278" spans="8:8" x14ac:dyDescent="0.25">
      <c r="H1278" s="2"/>
    </row>
    <row r="1279" spans="8:8" x14ac:dyDescent="0.25">
      <c r="H1279" s="2"/>
    </row>
    <row r="1280" spans="8:8" x14ac:dyDescent="0.25">
      <c r="H1280" s="2"/>
    </row>
    <row r="1281" spans="8:8" x14ac:dyDescent="0.25">
      <c r="H1281" s="2"/>
    </row>
    <row r="1282" spans="8:8" x14ac:dyDescent="0.25">
      <c r="H1282" s="2"/>
    </row>
    <row r="1283" spans="8:8" x14ac:dyDescent="0.25">
      <c r="H1283" s="2"/>
    </row>
    <row r="1284" spans="8:8" x14ac:dyDescent="0.25">
      <c r="H1284" s="2"/>
    </row>
    <row r="1285" spans="8:8" x14ac:dyDescent="0.25">
      <c r="H1285" s="2"/>
    </row>
    <row r="1286" spans="8:8" x14ac:dyDescent="0.25">
      <c r="H1286" s="2"/>
    </row>
    <row r="1287" spans="8:8" x14ac:dyDescent="0.25">
      <c r="H1287" s="2"/>
    </row>
    <row r="1288" spans="8:8" x14ac:dyDescent="0.25">
      <c r="H1288" s="2"/>
    </row>
    <row r="1289" spans="8:8" x14ac:dyDescent="0.25">
      <c r="H1289" s="2"/>
    </row>
    <row r="1290" spans="8:8" x14ac:dyDescent="0.25">
      <c r="H1290" s="2"/>
    </row>
    <row r="1291" spans="8:8" x14ac:dyDescent="0.25">
      <c r="H1291" s="2"/>
    </row>
    <row r="1292" spans="8:8" x14ac:dyDescent="0.25">
      <c r="H1292" s="2"/>
    </row>
    <row r="1293" spans="8:8" x14ac:dyDescent="0.25">
      <c r="H1293" s="2"/>
    </row>
    <row r="1294" spans="8:8" x14ac:dyDescent="0.25">
      <c r="H1294" s="2"/>
    </row>
    <row r="1295" spans="8:8" x14ac:dyDescent="0.25">
      <c r="H1295" s="2"/>
    </row>
    <row r="1296" spans="8:8" x14ac:dyDescent="0.25">
      <c r="H1296" s="2"/>
    </row>
    <row r="1297" spans="8:8" x14ac:dyDescent="0.25">
      <c r="H1297" s="2"/>
    </row>
    <row r="1298" spans="8:8" x14ac:dyDescent="0.25">
      <c r="H1298" s="2"/>
    </row>
    <row r="1299" spans="8:8" x14ac:dyDescent="0.25">
      <c r="H1299" s="2"/>
    </row>
    <row r="1300" spans="8:8" x14ac:dyDescent="0.25">
      <c r="H1300" s="2"/>
    </row>
    <row r="1301" spans="8:8" x14ac:dyDescent="0.25">
      <c r="H1301" s="2"/>
    </row>
    <row r="1302" spans="8:8" x14ac:dyDescent="0.25">
      <c r="H1302" s="2"/>
    </row>
    <row r="1303" spans="8:8" x14ac:dyDescent="0.25">
      <c r="H1303" s="2"/>
    </row>
    <row r="1304" spans="8:8" x14ac:dyDescent="0.25">
      <c r="H1304" s="2"/>
    </row>
    <row r="1305" spans="8:8" x14ac:dyDescent="0.25">
      <c r="H1305" s="2"/>
    </row>
    <row r="1306" spans="8:8" x14ac:dyDescent="0.25">
      <c r="H1306" s="2"/>
    </row>
    <row r="1307" spans="8:8" x14ac:dyDescent="0.25">
      <c r="H1307" s="2"/>
    </row>
    <row r="1308" spans="8:8" x14ac:dyDescent="0.25">
      <c r="H1308" s="2"/>
    </row>
    <row r="1309" spans="8:8" x14ac:dyDescent="0.25">
      <c r="H1309" s="2"/>
    </row>
    <row r="1310" spans="8:8" x14ac:dyDescent="0.25">
      <c r="H1310" s="2"/>
    </row>
    <row r="1311" spans="8:8" x14ac:dyDescent="0.25">
      <c r="H1311" s="2"/>
    </row>
    <row r="1312" spans="8:8" x14ac:dyDescent="0.25">
      <c r="H1312" s="2"/>
    </row>
    <row r="1313" spans="8:8" x14ac:dyDescent="0.25">
      <c r="H1313" s="2"/>
    </row>
    <row r="1314" spans="8:8" x14ac:dyDescent="0.25">
      <c r="H1314" s="2"/>
    </row>
    <row r="1315" spans="8:8" x14ac:dyDescent="0.25">
      <c r="H1315" s="2"/>
    </row>
    <row r="1316" spans="8:8" x14ac:dyDescent="0.25">
      <c r="H1316" s="2"/>
    </row>
    <row r="1317" spans="8:8" x14ac:dyDescent="0.25">
      <c r="H1317" s="2"/>
    </row>
    <row r="1318" spans="8:8" x14ac:dyDescent="0.25">
      <c r="H1318" s="2"/>
    </row>
    <row r="1319" spans="8:8" x14ac:dyDescent="0.25">
      <c r="H1319" s="2"/>
    </row>
    <row r="1320" spans="8:8" x14ac:dyDescent="0.25">
      <c r="H1320" s="2"/>
    </row>
    <row r="1321" spans="8:8" x14ac:dyDescent="0.25">
      <c r="H1321" s="2"/>
    </row>
    <row r="1322" spans="8:8" x14ac:dyDescent="0.25">
      <c r="H1322" s="2"/>
    </row>
    <row r="1323" spans="8:8" x14ac:dyDescent="0.25">
      <c r="H1323" s="2"/>
    </row>
    <row r="1324" spans="8:8" x14ac:dyDescent="0.25">
      <c r="H1324" s="2"/>
    </row>
    <row r="1325" spans="8:8" x14ac:dyDescent="0.25">
      <c r="H1325" s="2"/>
    </row>
    <row r="1326" spans="8:8" x14ac:dyDescent="0.25">
      <c r="H1326" s="2"/>
    </row>
    <row r="1327" spans="8:8" x14ac:dyDescent="0.25">
      <c r="H1327" s="2"/>
    </row>
    <row r="1328" spans="8:8" x14ac:dyDescent="0.25">
      <c r="H1328" s="2"/>
    </row>
    <row r="1329" spans="8:8" x14ac:dyDescent="0.25">
      <c r="H1329" s="2"/>
    </row>
    <row r="1330" spans="8:8" x14ac:dyDescent="0.25">
      <c r="H1330" s="2"/>
    </row>
    <row r="1331" spans="8:8" x14ac:dyDescent="0.25">
      <c r="H1331" s="2"/>
    </row>
    <row r="1332" spans="8:8" x14ac:dyDescent="0.25">
      <c r="H1332" s="2"/>
    </row>
    <row r="1333" spans="8:8" x14ac:dyDescent="0.25">
      <c r="H1333" s="2"/>
    </row>
    <row r="1334" spans="8:8" x14ac:dyDescent="0.25">
      <c r="H1334" s="2"/>
    </row>
    <row r="1335" spans="8:8" x14ac:dyDescent="0.25">
      <c r="H1335" s="2"/>
    </row>
    <row r="1336" spans="8:8" x14ac:dyDescent="0.25">
      <c r="H1336" s="2"/>
    </row>
    <row r="1337" spans="8:8" x14ac:dyDescent="0.25">
      <c r="H1337" s="2"/>
    </row>
    <row r="1338" spans="8:8" x14ac:dyDescent="0.25">
      <c r="H1338" s="2"/>
    </row>
    <row r="1339" spans="8:8" x14ac:dyDescent="0.25">
      <c r="H1339" s="2"/>
    </row>
    <row r="1340" spans="8:8" x14ac:dyDescent="0.25">
      <c r="H1340" s="2"/>
    </row>
    <row r="1341" spans="8:8" x14ac:dyDescent="0.25">
      <c r="H1341" s="2"/>
    </row>
    <row r="1342" spans="8:8" x14ac:dyDescent="0.25">
      <c r="H1342" s="2"/>
    </row>
    <row r="1343" spans="8:8" x14ac:dyDescent="0.25">
      <c r="H1343" s="2"/>
    </row>
    <row r="1344" spans="8:8" x14ac:dyDescent="0.25">
      <c r="H1344" s="2"/>
    </row>
    <row r="1345" spans="8:8" x14ac:dyDescent="0.25">
      <c r="H1345" s="2"/>
    </row>
    <row r="1346" spans="8:8" x14ac:dyDescent="0.25">
      <c r="H1346" s="2"/>
    </row>
    <row r="1347" spans="8:8" x14ac:dyDescent="0.25">
      <c r="H1347" s="2"/>
    </row>
    <row r="1348" spans="8:8" x14ac:dyDescent="0.25">
      <c r="H1348" s="2"/>
    </row>
    <row r="1349" spans="8:8" x14ac:dyDescent="0.25">
      <c r="H1349" s="2"/>
    </row>
    <row r="1350" spans="8:8" x14ac:dyDescent="0.25">
      <c r="H1350" s="2"/>
    </row>
    <row r="1351" spans="8:8" x14ac:dyDescent="0.25">
      <c r="H1351" s="2"/>
    </row>
    <row r="1352" spans="8:8" x14ac:dyDescent="0.25">
      <c r="H1352" s="2"/>
    </row>
    <row r="1353" spans="8:8" x14ac:dyDescent="0.25">
      <c r="H1353" s="2"/>
    </row>
    <row r="1354" spans="8:8" x14ac:dyDescent="0.25">
      <c r="H1354" s="2"/>
    </row>
    <row r="1355" spans="8:8" x14ac:dyDescent="0.25">
      <c r="H1355" s="2"/>
    </row>
    <row r="1356" spans="8:8" x14ac:dyDescent="0.25">
      <c r="H1356" s="2"/>
    </row>
    <row r="1357" spans="8:8" x14ac:dyDescent="0.25">
      <c r="H1357" s="2"/>
    </row>
    <row r="1358" spans="8:8" x14ac:dyDescent="0.25">
      <c r="H1358" s="2"/>
    </row>
    <row r="1359" spans="8:8" x14ac:dyDescent="0.25">
      <c r="H1359" s="2"/>
    </row>
    <row r="1360" spans="8:8" x14ac:dyDescent="0.25">
      <c r="H1360" s="2"/>
    </row>
    <row r="1361" spans="8:8" x14ac:dyDescent="0.25">
      <c r="H1361" s="2"/>
    </row>
    <row r="1362" spans="8:8" x14ac:dyDescent="0.25">
      <c r="H1362" s="2"/>
    </row>
    <row r="1363" spans="8:8" x14ac:dyDescent="0.25">
      <c r="H1363" s="2"/>
    </row>
    <row r="1364" spans="8:8" x14ac:dyDescent="0.25">
      <c r="H1364" s="2"/>
    </row>
    <row r="1365" spans="8:8" x14ac:dyDescent="0.25">
      <c r="H1365" s="2"/>
    </row>
    <row r="1366" spans="8:8" x14ac:dyDescent="0.25">
      <c r="H1366" s="2"/>
    </row>
    <row r="1367" spans="8:8" x14ac:dyDescent="0.25">
      <c r="H1367" s="2"/>
    </row>
    <row r="1368" spans="8:8" x14ac:dyDescent="0.25">
      <c r="H1368" s="2"/>
    </row>
    <row r="1369" spans="8:8" x14ac:dyDescent="0.25">
      <c r="H1369" s="2"/>
    </row>
    <row r="1370" spans="8:8" x14ac:dyDescent="0.25">
      <c r="H1370" s="2"/>
    </row>
    <row r="1371" spans="8:8" x14ac:dyDescent="0.25">
      <c r="H1371" s="2"/>
    </row>
    <row r="1372" spans="8:8" x14ac:dyDescent="0.25">
      <c r="H1372" s="2"/>
    </row>
    <row r="1373" spans="8:8" x14ac:dyDescent="0.25">
      <c r="H1373" s="2"/>
    </row>
    <row r="1374" spans="8:8" x14ac:dyDescent="0.25">
      <c r="H1374" s="2"/>
    </row>
    <row r="1375" spans="8:8" x14ac:dyDescent="0.25">
      <c r="H1375" s="2"/>
    </row>
    <row r="1376" spans="8:8" x14ac:dyDescent="0.25">
      <c r="H1376" s="2"/>
    </row>
    <row r="1377" spans="8:8" x14ac:dyDescent="0.25">
      <c r="H1377" s="2"/>
    </row>
    <row r="1378" spans="8:8" x14ac:dyDescent="0.25">
      <c r="H1378" s="2"/>
    </row>
    <row r="1379" spans="8:8" x14ac:dyDescent="0.25">
      <c r="H1379" s="2"/>
    </row>
    <row r="1380" spans="8:8" x14ac:dyDescent="0.25">
      <c r="H1380" s="2"/>
    </row>
    <row r="1381" spans="8:8" x14ac:dyDescent="0.25">
      <c r="H1381" s="2"/>
    </row>
    <row r="1382" spans="8:8" x14ac:dyDescent="0.25">
      <c r="H1382" s="2"/>
    </row>
    <row r="1383" spans="8:8" x14ac:dyDescent="0.25">
      <c r="H1383" s="2"/>
    </row>
    <row r="1384" spans="8:8" x14ac:dyDescent="0.25">
      <c r="H1384" s="2"/>
    </row>
    <row r="1385" spans="8:8" x14ac:dyDescent="0.25">
      <c r="H1385" s="2"/>
    </row>
    <row r="1386" spans="8:8" x14ac:dyDescent="0.25">
      <c r="H1386" s="2"/>
    </row>
    <row r="1387" spans="8:8" x14ac:dyDescent="0.25">
      <c r="H1387" s="2"/>
    </row>
    <row r="1388" spans="8:8" x14ac:dyDescent="0.25">
      <c r="H1388" s="2"/>
    </row>
    <row r="1389" spans="8:8" x14ac:dyDescent="0.25">
      <c r="H1389" s="2"/>
    </row>
    <row r="1390" spans="8:8" x14ac:dyDescent="0.25">
      <c r="H1390" s="2"/>
    </row>
    <row r="1391" spans="8:8" x14ac:dyDescent="0.25">
      <c r="H1391" s="2"/>
    </row>
    <row r="1392" spans="8:8" x14ac:dyDescent="0.25">
      <c r="H1392" s="2"/>
    </row>
    <row r="1393" spans="8:8" x14ac:dyDescent="0.25">
      <c r="H1393" s="2"/>
    </row>
    <row r="1394" spans="8:8" x14ac:dyDescent="0.25">
      <c r="H1394" s="2"/>
    </row>
    <row r="1395" spans="8:8" x14ac:dyDescent="0.25">
      <c r="H1395" s="2"/>
    </row>
    <row r="1396" spans="8:8" x14ac:dyDescent="0.25">
      <c r="H1396" s="2"/>
    </row>
    <row r="1397" spans="8:8" x14ac:dyDescent="0.25">
      <c r="H1397" s="2"/>
    </row>
    <row r="1398" spans="8:8" x14ac:dyDescent="0.25">
      <c r="H1398" s="2"/>
    </row>
    <row r="1399" spans="8:8" x14ac:dyDescent="0.25">
      <c r="H1399" s="2"/>
    </row>
    <row r="1400" spans="8:8" x14ac:dyDescent="0.25">
      <c r="H1400" s="2"/>
    </row>
    <row r="1401" spans="8:8" x14ac:dyDescent="0.25">
      <c r="H1401" s="2"/>
    </row>
    <row r="1402" spans="8:8" x14ac:dyDescent="0.25">
      <c r="H1402" s="2"/>
    </row>
    <row r="1403" spans="8:8" x14ac:dyDescent="0.25">
      <c r="H1403" s="2"/>
    </row>
    <row r="1404" spans="8:8" x14ac:dyDescent="0.25">
      <c r="H1404" s="2"/>
    </row>
    <row r="1405" spans="8:8" x14ac:dyDescent="0.25">
      <c r="H1405" s="2"/>
    </row>
    <row r="1406" spans="8:8" x14ac:dyDescent="0.25">
      <c r="H1406" s="2"/>
    </row>
    <row r="1407" spans="8:8" x14ac:dyDescent="0.25">
      <c r="H1407" s="2"/>
    </row>
    <row r="1408" spans="8:8" x14ac:dyDescent="0.25">
      <c r="H1408" s="2"/>
    </row>
    <row r="1409" spans="8:8" x14ac:dyDescent="0.25">
      <c r="H1409" s="2"/>
    </row>
    <row r="1410" spans="8:8" x14ac:dyDescent="0.25">
      <c r="H1410" s="2"/>
    </row>
    <row r="1411" spans="8:8" x14ac:dyDescent="0.25">
      <c r="H1411" s="2"/>
    </row>
    <row r="1412" spans="8:8" x14ac:dyDescent="0.25">
      <c r="H1412" s="2"/>
    </row>
    <row r="1413" spans="8:8" x14ac:dyDescent="0.25">
      <c r="H1413" s="2"/>
    </row>
    <row r="1414" spans="8:8" x14ac:dyDescent="0.25">
      <c r="H1414" s="2"/>
    </row>
    <row r="1415" spans="8:8" x14ac:dyDescent="0.25">
      <c r="H1415" s="2"/>
    </row>
    <row r="1416" spans="8:8" x14ac:dyDescent="0.25">
      <c r="H1416" s="2"/>
    </row>
    <row r="1417" spans="8:8" x14ac:dyDescent="0.25">
      <c r="H1417" s="2"/>
    </row>
    <row r="1418" spans="8:8" x14ac:dyDescent="0.25">
      <c r="H1418" s="2"/>
    </row>
    <row r="1419" spans="8:8" x14ac:dyDescent="0.25">
      <c r="H1419" s="2"/>
    </row>
    <row r="1420" spans="8:8" x14ac:dyDescent="0.25">
      <c r="H1420" s="2"/>
    </row>
    <row r="1421" spans="8:8" x14ac:dyDescent="0.25">
      <c r="H1421" s="2"/>
    </row>
    <row r="1422" spans="8:8" x14ac:dyDescent="0.25">
      <c r="H1422" s="2"/>
    </row>
    <row r="1423" spans="8:8" x14ac:dyDescent="0.25">
      <c r="H1423" s="2"/>
    </row>
    <row r="1424" spans="8:8" x14ac:dyDescent="0.25">
      <c r="H1424" s="2"/>
    </row>
    <row r="1425" spans="8:8" x14ac:dyDescent="0.25">
      <c r="H1425" s="2"/>
    </row>
    <row r="1426" spans="8:8" x14ac:dyDescent="0.25">
      <c r="H1426" s="2"/>
    </row>
    <row r="1427" spans="8:8" x14ac:dyDescent="0.25">
      <c r="H1427" s="2"/>
    </row>
    <row r="1428" spans="8:8" x14ac:dyDescent="0.25">
      <c r="H1428" s="2"/>
    </row>
    <row r="1429" spans="8:8" x14ac:dyDescent="0.25">
      <c r="H1429" s="2"/>
    </row>
    <row r="1430" spans="8:8" x14ac:dyDescent="0.25">
      <c r="H1430" s="2"/>
    </row>
    <row r="1431" spans="8:8" x14ac:dyDescent="0.25">
      <c r="H1431" s="2"/>
    </row>
    <row r="1432" spans="8:8" x14ac:dyDescent="0.25">
      <c r="H1432" s="2"/>
    </row>
    <row r="1433" spans="8:8" x14ac:dyDescent="0.25">
      <c r="H1433" s="2"/>
    </row>
    <row r="1434" spans="8:8" x14ac:dyDescent="0.25">
      <c r="H1434" s="2"/>
    </row>
    <row r="1435" spans="8:8" x14ac:dyDescent="0.25">
      <c r="H1435" s="2"/>
    </row>
    <row r="1436" spans="8:8" x14ac:dyDescent="0.25">
      <c r="H1436" s="2"/>
    </row>
    <row r="1437" spans="8:8" x14ac:dyDescent="0.25">
      <c r="H1437" s="2"/>
    </row>
    <row r="1438" spans="8:8" x14ac:dyDescent="0.25">
      <c r="H1438" s="2"/>
    </row>
    <row r="1439" spans="8:8" x14ac:dyDescent="0.25">
      <c r="H1439" s="2"/>
    </row>
    <row r="1440" spans="8:8" x14ac:dyDescent="0.25">
      <c r="H1440" s="2"/>
    </row>
    <row r="1441" spans="8:8" x14ac:dyDescent="0.25">
      <c r="H1441" s="2"/>
    </row>
    <row r="1442" spans="8:8" x14ac:dyDescent="0.25">
      <c r="H1442" s="2"/>
    </row>
    <row r="1443" spans="8:8" x14ac:dyDescent="0.25">
      <c r="H1443" s="2"/>
    </row>
    <row r="1444" spans="8:8" x14ac:dyDescent="0.25">
      <c r="H1444" s="2"/>
    </row>
    <row r="1445" spans="8:8" x14ac:dyDescent="0.25">
      <c r="H1445" s="2"/>
    </row>
    <row r="1446" spans="8:8" x14ac:dyDescent="0.25">
      <c r="H1446" s="2"/>
    </row>
    <row r="1447" spans="8:8" x14ac:dyDescent="0.25">
      <c r="H1447" s="2"/>
    </row>
    <row r="1448" spans="8:8" x14ac:dyDescent="0.25">
      <c r="H1448" s="2"/>
    </row>
    <row r="1449" spans="8:8" x14ac:dyDescent="0.25">
      <c r="H1449" s="2"/>
    </row>
    <row r="1450" spans="8:8" x14ac:dyDescent="0.25">
      <c r="H1450" s="2"/>
    </row>
    <row r="1451" spans="8:8" x14ac:dyDescent="0.25">
      <c r="H1451" s="2"/>
    </row>
    <row r="1452" spans="8:8" x14ac:dyDescent="0.25">
      <c r="H1452" s="2"/>
    </row>
    <row r="1453" spans="8:8" x14ac:dyDescent="0.25">
      <c r="H1453" s="2"/>
    </row>
    <row r="1454" spans="8:8" x14ac:dyDescent="0.25">
      <c r="H1454" s="2"/>
    </row>
    <row r="1455" spans="8:8" x14ac:dyDescent="0.25">
      <c r="H1455" s="2"/>
    </row>
    <row r="1456" spans="8:8" x14ac:dyDescent="0.25">
      <c r="H1456" s="2"/>
    </row>
    <row r="1457" spans="8:8" x14ac:dyDescent="0.25">
      <c r="H1457" s="2"/>
    </row>
    <row r="1458" spans="8:8" x14ac:dyDescent="0.25">
      <c r="H1458" s="2"/>
    </row>
    <row r="1459" spans="8:8" x14ac:dyDescent="0.25">
      <c r="H1459" s="2"/>
    </row>
    <row r="1460" spans="8:8" x14ac:dyDescent="0.25">
      <c r="H1460" s="2"/>
    </row>
    <row r="1461" spans="8:8" x14ac:dyDescent="0.25">
      <c r="H1461" s="2"/>
    </row>
    <row r="1462" spans="8:8" x14ac:dyDescent="0.25">
      <c r="H1462" s="2"/>
    </row>
    <row r="1463" spans="8:8" x14ac:dyDescent="0.25">
      <c r="H1463" s="2"/>
    </row>
    <row r="1464" spans="8:8" x14ac:dyDescent="0.25">
      <c r="H1464" s="2"/>
    </row>
    <row r="1465" spans="8:8" x14ac:dyDescent="0.25">
      <c r="H1465" s="2"/>
    </row>
    <row r="1466" spans="8:8" x14ac:dyDescent="0.25">
      <c r="H1466" s="2"/>
    </row>
    <row r="1467" spans="8:8" x14ac:dyDescent="0.25">
      <c r="H1467" s="2"/>
    </row>
    <row r="1468" spans="8:8" x14ac:dyDescent="0.25">
      <c r="H1468" s="2"/>
    </row>
    <row r="1469" spans="8:8" x14ac:dyDescent="0.25">
      <c r="H1469" s="2"/>
    </row>
    <row r="1470" spans="8:8" x14ac:dyDescent="0.25">
      <c r="H1470" s="2"/>
    </row>
    <row r="1471" spans="8:8" x14ac:dyDescent="0.25">
      <c r="H1471" s="2"/>
    </row>
    <row r="1472" spans="8:8" x14ac:dyDescent="0.25">
      <c r="H1472" s="2"/>
    </row>
    <row r="1473" spans="8:8" x14ac:dyDescent="0.25">
      <c r="H1473" s="2"/>
    </row>
    <row r="1474" spans="8:8" x14ac:dyDescent="0.25">
      <c r="H1474" s="2"/>
    </row>
    <row r="1475" spans="8:8" x14ac:dyDescent="0.25">
      <c r="H1475" s="2"/>
    </row>
    <row r="1476" spans="8:8" x14ac:dyDescent="0.25">
      <c r="H1476" s="2"/>
    </row>
    <row r="1477" spans="8:8" x14ac:dyDescent="0.25">
      <c r="H1477" s="2"/>
    </row>
    <row r="1478" spans="8:8" x14ac:dyDescent="0.25">
      <c r="H1478" s="2"/>
    </row>
    <row r="1479" spans="8:8" x14ac:dyDescent="0.25">
      <c r="H1479" s="2"/>
    </row>
    <row r="1480" spans="8:8" x14ac:dyDescent="0.25">
      <c r="H1480" s="2"/>
    </row>
    <row r="1481" spans="8:8" x14ac:dyDescent="0.25">
      <c r="H1481" s="2"/>
    </row>
    <row r="1482" spans="8:8" x14ac:dyDescent="0.25">
      <c r="H1482" s="2"/>
    </row>
    <row r="1483" spans="8:8" x14ac:dyDescent="0.25">
      <c r="H1483" s="2"/>
    </row>
    <row r="1484" spans="8:8" x14ac:dyDescent="0.25">
      <c r="H1484" s="2"/>
    </row>
    <row r="1485" spans="8:8" x14ac:dyDescent="0.25">
      <c r="H1485" s="2"/>
    </row>
    <row r="1486" spans="8:8" x14ac:dyDescent="0.25">
      <c r="H1486" s="2"/>
    </row>
    <row r="1487" spans="8:8" x14ac:dyDescent="0.25">
      <c r="H1487" s="2"/>
    </row>
    <row r="1488" spans="8:8" x14ac:dyDescent="0.25">
      <c r="H1488" s="2"/>
    </row>
    <row r="1489" spans="8:8" x14ac:dyDescent="0.25">
      <c r="H1489" s="2"/>
    </row>
    <row r="1490" spans="8:8" x14ac:dyDescent="0.25">
      <c r="H1490" s="2"/>
    </row>
    <row r="1491" spans="8:8" x14ac:dyDescent="0.25">
      <c r="H1491" s="2"/>
    </row>
    <row r="1492" spans="8:8" x14ac:dyDescent="0.25">
      <c r="H1492" s="2"/>
    </row>
    <row r="1493" spans="8:8" x14ac:dyDescent="0.25">
      <c r="H1493" s="2"/>
    </row>
    <row r="1494" spans="8:8" x14ac:dyDescent="0.25">
      <c r="H1494" s="2"/>
    </row>
    <row r="1495" spans="8:8" x14ac:dyDescent="0.25">
      <c r="H1495" s="2"/>
    </row>
    <row r="1496" spans="8:8" x14ac:dyDescent="0.25">
      <c r="H1496" s="2"/>
    </row>
    <row r="1497" spans="8:8" x14ac:dyDescent="0.25">
      <c r="H1497" s="2"/>
    </row>
    <row r="1498" spans="8:8" x14ac:dyDescent="0.25">
      <c r="H1498" s="2"/>
    </row>
    <row r="1499" spans="8:8" x14ac:dyDescent="0.25">
      <c r="H1499" s="2"/>
    </row>
    <row r="1500" spans="8:8" x14ac:dyDescent="0.25">
      <c r="H1500" s="2"/>
    </row>
    <row r="1501" spans="8:8" x14ac:dyDescent="0.25">
      <c r="H1501" s="2"/>
    </row>
    <row r="1502" spans="8:8" x14ac:dyDescent="0.25">
      <c r="H1502" s="2"/>
    </row>
    <row r="1503" spans="8:8" x14ac:dyDescent="0.25">
      <c r="H1503" s="2"/>
    </row>
    <row r="1504" spans="8:8" x14ac:dyDescent="0.25">
      <c r="H1504" s="2"/>
    </row>
    <row r="1505" spans="8:8" x14ac:dyDescent="0.25">
      <c r="H1505" s="2"/>
    </row>
    <row r="1506" spans="8:8" x14ac:dyDescent="0.25">
      <c r="H1506" s="2"/>
    </row>
    <row r="1507" spans="8:8" x14ac:dyDescent="0.25">
      <c r="H1507" s="2"/>
    </row>
    <row r="1508" spans="8:8" x14ac:dyDescent="0.25">
      <c r="H1508" s="2"/>
    </row>
    <row r="1509" spans="8:8" x14ac:dyDescent="0.25">
      <c r="H1509" s="2"/>
    </row>
    <row r="1510" spans="8:8" x14ac:dyDescent="0.25">
      <c r="H1510" s="2"/>
    </row>
    <row r="1511" spans="8:8" x14ac:dyDescent="0.25">
      <c r="H1511" s="2"/>
    </row>
    <row r="1512" spans="8:8" x14ac:dyDescent="0.25">
      <c r="H1512" s="2"/>
    </row>
    <row r="1513" spans="8:8" x14ac:dyDescent="0.25">
      <c r="H1513" s="2"/>
    </row>
    <row r="1514" spans="8:8" x14ac:dyDescent="0.25">
      <c r="H1514" s="2"/>
    </row>
    <row r="1515" spans="8:8" x14ac:dyDescent="0.25">
      <c r="H1515" s="2"/>
    </row>
    <row r="1516" spans="8:8" x14ac:dyDescent="0.25">
      <c r="H1516" s="2"/>
    </row>
    <row r="1517" spans="8:8" x14ac:dyDescent="0.25">
      <c r="H1517" s="2"/>
    </row>
    <row r="1518" spans="8:8" x14ac:dyDescent="0.25">
      <c r="H1518" s="2"/>
    </row>
    <row r="1519" spans="8:8" x14ac:dyDescent="0.25">
      <c r="H1519" s="2"/>
    </row>
    <row r="1520" spans="8:8" x14ac:dyDescent="0.25">
      <c r="H1520" s="2"/>
    </row>
    <row r="1521" spans="8:8" x14ac:dyDescent="0.25">
      <c r="H1521" s="2"/>
    </row>
    <row r="1522" spans="8:8" x14ac:dyDescent="0.25">
      <c r="H1522" s="2"/>
    </row>
    <row r="1523" spans="8:8" x14ac:dyDescent="0.25">
      <c r="H1523" s="2"/>
    </row>
    <row r="1524" spans="8:8" x14ac:dyDescent="0.25">
      <c r="H1524" s="2"/>
    </row>
    <row r="1525" spans="8:8" x14ac:dyDescent="0.25">
      <c r="H1525" s="2"/>
    </row>
    <row r="1526" spans="8:8" x14ac:dyDescent="0.25">
      <c r="H1526" s="2"/>
    </row>
    <row r="1527" spans="8:8" x14ac:dyDescent="0.25">
      <c r="H1527" s="2"/>
    </row>
    <row r="1528" spans="8:8" x14ac:dyDescent="0.25">
      <c r="H1528" s="2"/>
    </row>
    <row r="1529" spans="8:8" x14ac:dyDescent="0.25">
      <c r="H1529" s="2"/>
    </row>
    <row r="1530" spans="8:8" x14ac:dyDescent="0.25">
      <c r="H1530" s="2"/>
    </row>
    <row r="1531" spans="8:8" x14ac:dyDescent="0.25">
      <c r="H1531" s="2"/>
    </row>
    <row r="1532" spans="8:8" x14ac:dyDescent="0.25">
      <c r="H1532" s="2"/>
    </row>
    <row r="1533" spans="8:8" x14ac:dyDescent="0.25">
      <c r="H1533" s="2"/>
    </row>
    <row r="1534" spans="8:8" x14ac:dyDescent="0.25">
      <c r="H1534" s="2"/>
    </row>
    <row r="1535" spans="8:8" x14ac:dyDescent="0.25">
      <c r="H1535" s="2"/>
    </row>
    <row r="1536" spans="8:8" x14ac:dyDescent="0.25">
      <c r="H1536" s="2"/>
    </row>
    <row r="1537" spans="8:8" x14ac:dyDescent="0.25">
      <c r="H1537" s="2"/>
    </row>
    <row r="1538" spans="8:8" x14ac:dyDescent="0.25">
      <c r="H1538" s="2"/>
    </row>
    <row r="1539" spans="8:8" x14ac:dyDescent="0.25">
      <c r="H1539" s="2"/>
    </row>
    <row r="1540" spans="8:8" x14ac:dyDescent="0.25">
      <c r="H1540" s="2"/>
    </row>
    <row r="1541" spans="8:8" x14ac:dyDescent="0.25">
      <c r="H1541" s="2"/>
    </row>
    <row r="1542" spans="8:8" x14ac:dyDescent="0.25">
      <c r="H1542" s="2"/>
    </row>
    <row r="1543" spans="8:8" x14ac:dyDescent="0.25">
      <c r="H1543" s="2"/>
    </row>
    <row r="1544" spans="8:8" x14ac:dyDescent="0.25">
      <c r="H1544" s="2"/>
    </row>
    <row r="1545" spans="8:8" x14ac:dyDescent="0.25">
      <c r="H1545" s="2"/>
    </row>
    <row r="1546" spans="8:8" x14ac:dyDescent="0.25">
      <c r="H1546" s="2"/>
    </row>
    <row r="1547" spans="8:8" x14ac:dyDescent="0.25">
      <c r="H1547" s="2"/>
    </row>
    <row r="1548" spans="8:8" x14ac:dyDescent="0.25">
      <c r="H1548" s="2"/>
    </row>
    <row r="1549" spans="8:8" x14ac:dyDescent="0.25">
      <c r="H1549" s="2"/>
    </row>
    <row r="1550" spans="8:8" x14ac:dyDescent="0.25">
      <c r="H1550" s="2"/>
    </row>
    <row r="1551" spans="8:8" x14ac:dyDescent="0.25">
      <c r="H1551" s="2"/>
    </row>
    <row r="1552" spans="8:8" x14ac:dyDescent="0.25">
      <c r="H1552" s="2"/>
    </row>
    <row r="1553" spans="8:8" x14ac:dyDescent="0.25">
      <c r="H1553" s="2"/>
    </row>
    <row r="1554" spans="8:8" x14ac:dyDescent="0.25">
      <c r="H1554" s="2"/>
    </row>
    <row r="1555" spans="8:8" x14ac:dyDescent="0.25">
      <c r="H1555" s="2"/>
    </row>
    <row r="1556" spans="8:8" x14ac:dyDescent="0.25">
      <c r="H1556" s="2"/>
    </row>
    <row r="1557" spans="8:8" x14ac:dyDescent="0.25">
      <c r="H1557" s="2"/>
    </row>
    <row r="1558" spans="8:8" x14ac:dyDescent="0.25">
      <c r="H1558" s="2"/>
    </row>
    <row r="1559" spans="8:8" x14ac:dyDescent="0.25">
      <c r="H1559" s="2"/>
    </row>
    <row r="1560" spans="8:8" x14ac:dyDescent="0.25">
      <c r="H1560" s="2"/>
    </row>
    <row r="1561" spans="8:8" x14ac:dyDescent="0.25">
      <c r="H1561" s="2"/>
    </row>
    <row r="1562" spans="8:8" x14ac:dyDescent="0.25">
      <c r="H1562" s="2"/>
    </row>
    <row r="1563" spans="8:8" x14ac:dyDescent="0.25">
      <c r="H1563" s="2"/>
    </row>
    <row r="1564" spans="8:8" x14ac:dyDescent="0.25">
      <c r="H1564" s="2"/>
    </row>
    <row r="1565" spans="8:8" x14ac:dyDescent="0.25">
      <c r="H1565" s="2"/>
    </row>
    <row r="1566" spans="8:8" x14ac:dyDescent="0.25">
      <c r="H1566" s="2"/>
    </row>
    <row r="1567" spans="8:8" x14ac:dyDescent="0.25">
      <c r="H1567" s="2"/>
    </row>
    <row r="1568" spans="8:8" x14ac:dyDescent="0.25">
      <c r="H1568" s="2"/>
    </row>
    <row r="1569" spans="8:8" x14ac:dyDescent="0.25">
      <c r="H1569" s="2"/>
    </row>
    <row r="1570" spans="8:8" x14ac:dyDescent="0.25">
      <c r="H1570" s="2"/>
    </row>
    <row r="1571" spans="8:8" x14ac:dyDescent="0.25">
      <c r="H1571" s="2"/>
    </row>
    <row r="1572" spans="8:8" x14ac:dyDescent="0.25">
      <c r="H1572" s="2"/>
    </row>
    <row r="1573" spans="8:8" x14ac:dyDescent="0.25">
      <c r="H1573" s="2"/>
    </row>
    <row r="1574" spans="8:8" x14ac:dyDescent="0.25">
      <c r="H1574" s="2"/>
    </row>
    <row r="1575" spans="8:8" x14ac:dyDescent="0.25">
      <c r="H1575" s="2"/>
    </row>
    <row r="1576" spans="8:8" x14ac:dyDescent="0.25">
      <c r="H1576" s="2"/>
    </row>
    <row r="1577" spans="8:8" x14ac:dyDescent="0.25">
      <c r="H1577" s="2"/>
    </row>
    <row r="1578" spans="8:8" x14ac:dyDescent="0.25">
      <c r="H1578" s="2"/>
    </row>
    <row r="1579" spans="8:8" x14ac:dyDescent="0.25">
      <c r="H1579" s="2"/>
    </row>
    <row r="1580" spans="8:8" x14ac:dyDescent="0.25">
      <c r="H1580" s="2"/>
    </row>
    <row r="1581" spans="8:8" x14ac:dyDescent="0.25">
      <c r="H1581" s="2"/>
    </row>
    <row r="1582" spans="8:8" x14ac:dyDescent="0.25">
      <c r="H1582" s="2"/>
    </row>
    <row r="1583" spans="8:8" x14ac:dyDescent="0.25">
      <c r="H1583" s="2"/>
    </row>
    <row r="1584" spans="8:8" x14ac:dyDescent="0.25">
      <c r="H1584" s="2"/>
    </row>
    <row r="1585" spans="8:8" x14ac:dyDescent="0.25">
      <c r="H1585" s="2"/>
    </row>
    <row r="1586" spans="8:8" x14ac:dyDescent="0.25">
      <c r="H1586" s="2"/>
    </row>
    <row r="1587" spans="8:8" x14ac:dyDescent="0.25">
      <c r="H1587" s="2"/>
    </row>
    <row r="1588" spans="8:8" x14ac:dyDescent="0.25">
      <c r="H1588" s="2"/>
    </row>
    <row r="1589" spans="8:8" x14ac:dyDescent="0.25">
      <c r="H1589" s="2"/>
    </row>
    <row r="1590" spans="8:8" x14ac:dyDescent="0.25">
      <c r="H1590" s="2"/>
    </row>
    <row r="1591" spans="8:8" x14ac:dyDescent="0.25">
      <c r="H1591" s="2"/>
    </row>
    <row r="1592" spans="8:8" x14ac:dyDescent="0.25">
      <c r="H1592" s="2"/>
    </row>
    <row r="1593" spans="8:8" x14ac:dyDescent="0.25">
      <c r="H1593" s="2"/>
    </row>
    <row r="1594" spans="8:8" x14ac:dyDescent="0.25">
      <c r="H1594" s="2"/>
    </row>
    <row r="1595" spans="8:8" x14ac:dyDescent="0.25">
      <c r="H1595" s="2"/>
    </row>
    <row r="1596" spans="8:8" x14ac:dyDescent="0.25">
      <c r="H1596" s="2"/>
    </row>
    <row r="1597" spans="8:8" x14ac:dyDescent="0.25">
      <c r="H1597" s="2"/>
    </row>
    <row r="1598" spans="8:8" x14ac:dyDescent="0.25">
      <c r="H1598" s="2"/>
    </row>
    <row r="1599" spans="8:8" x14ac:dyDescent="0.25">
      <c r="H1599" s="2"/>
    </row>
    <row r="1600" spans="8:8" x14ac:dyDescent="0.25">
      <c r="H1600" s="2"/>
    </row>
    <row r="1601" spans="8:8" x14ac:dyDescent="0.25">
      <c r="H1601" s="2"/>
    </row>
    <row r="1602" spans="8:8" x14ac:dyDescent="0.25">
      <c r="H1602" s="2"/>
    </row>
    <row r="1603" spans="8:8" x14ac:dyDescent="0.25">
      <c r="H1603" s="2"/>
    </row>
    <row r="1604" spans="8:8" x14ac:dyDescent="0.25">
      <c r="H1604" s="2"/>
    </row>
    <row r="1605" spans="8:8" x14ac:dyDescent="0.25">
      <c r="H1605" s="2"/>
    </row>
    <row r="1606" spans="8:8" x14ac:dyDescent="0.25">
      <c r="H1606" s="2"/>
    </row>
    <row r="1607" spans="8:8" x14ac:dyDescent="0.25">
      <c r="H1607" s="2"/>
    </row>
    <row r="1608" spans="8:8" x14ac:dyDescent="0.25">
      <c r="H1608" s="2"/>
    </row>
    <row r="1609" spans="8:8" x14ac:dyDescent="0.25">
      <c r="H1609" s="2"/>
    </row>
    <row r="1610" spans="8:8" x14ac:dyDescent="0.25">
      <c r="H1610" s="2"/>
    </row>
    <row r="1611" spans="8:8" x14ac:dyDescent="0.25">
      <c r="H1611" s="2"/>
    </row>
    <row r="1612" spans="8:8" x14ac:dyDescent="0.25">
      <c r="H1612" s="2"/>
    </row>
    <row r="1613" spans="8:8" x14ac:dyDescent="0.25">
      <c r="H1613" s="2"/>
    </row>
    <row r="1614" spans="8:8" x14ac:dyDescent="0.25">
      <c r="H1614" s="2"/>
    </row>
    <row r="1615" spans="8:8" x14ac:dyDescent="0.25">
      <c r="H1615" s="2"/>
    </row>
    <row r="1616" spans="8:8" x14ac:dyDescent="0.25">
      <c r="H1616" s="2"/>
    </row>
    <row r="1617" spans="8:8" x14ac:dyDescent="0.25">
      <c r="H1617" s="2"/>
    </row>
    <row r="1618" spans="8:8" x14ac:dyDescent="0.25">
      <c r="H1618" s="2"/>
    </row>
    <row r="1619" spans="8:8" x14ac:dyDescent="0.25">
      <c r="H1619" s="2"/>
    </row>
    <row r="1620" spans="8:8" x14ac:dyDescent="0.25">
      <c r="H1620" s="2"/>
    </row>
    <row r="1621" spans="8:8" x14ac:dyDescent="0.25">
      <c r="H1621" s="2"/>
    </row>
    <row r="1622" spans="8:8" x14ac:dyDescent="0.25">
      <c r="H1622" s="2"/>
    </row>
    <row r="1623" spans="8:8" x14ac:dyDescent="0.25">
      <c r="H1623" s="2"/>
    </row>
    <row r="1624" spans="8:8" x14ac:dyDescent="0.25">
      <c r="H1624" s="2"/>
    </row>
    <row r="1625" spans="8:8" x14ac:dyDescent="0.25">
      <c r="H1625" s="2"/>
    </row>
    <row r="1626" spans="8:8" x14ac:dyDescent="0.25">
      <c r="H1626" s="2"/>
    </row>
    <row r="1627" spans="8:8" x14ac:dyDescent="0.25">
      <c r="H1627" s="2"/>
    </row>
    <row r="1628" spans="8:8" x14ac:dyDescent="0.25">
      <c r="H1628" s="2"/>
    </row>
    <row r="1629" spans="8:8" x14ac:dyDescent="0.25">
      <c r="H1629" s="2"/>
    </row>
    <row r="1630" spans="8:8" x14ac:dyDescent="0.25">
      <c r="H1630" s="2"/>
    </row>
    <row r="1631" spans="8:8" x14ac:dyDescent="0.25">
      <c r="H1631" s="2"/>
    </row>
    <row r="1632" spans="8:8" x14ac:dyDescent="0.25">
      <c r="H1632" s="2"/>
    </row>
    <row r="1633" spans="8:8" x14ac:dyDescent="0.25">
      <c r="H1633" s="2"/>
    </row>
    <row r="1634" spans="8:8" x14ac:dyDescent="0.25">
      <c r="H1634" s="2"/>
    </row>
    <row r="1635" spans="8:8" x14ac:dyDescent="0.25">
      <c r="H1635" s="2"/>
    </row>
    <row r="1636" spans="8:8" x14ac:dyDescent="0.25">
      <c r="H1636" s="2"/>
    </row>
    <row r="1637" spans="8:8" x14ac:dyDescent="0.25">
      <c r="H1637" s="2"/>
    </row>
    <row r="1638" spans="8:8" x14ac:dyDescent="0.25">
      <c r="H1638" s="2"/>
    </row>
    <row r="1639" spans="8:8" x14ac:dyDescent="0.25">
      <c r="H1639" s="2"/>
    </row>
    <row r="1640" spans="8:8" x14ac:dyDescent="0.25">
      <c r="H1640" s="2"/>
    </row>
    <row r="1641" spans="8:8" x14ac:dyDescent="0.25">
      <c r="H1641" s="2"/>
    </row>
    <row r="1642" spans="8:8" x14ac:dyDescent="0.25">
      <c r="H1642" s="2"/>
    </row>
    <row r="1643" spans="8:8" x14ac:dyDescent="0.25">
      <c r="H1643" s="2"/>
    </row>
    <row r="1644" spans="8:8" x14ac:dyDescent="0.25">
      <c r="H1644" s="2"/>
    </row>
    <row r="1645" spans="8:8" x14ac:dyDescent="0.25">
      <c r="H1645" s="2"/>
    </row>
    <row r="1646" spans="8:8" x14ac:dyDescent="0.25">
      <c r="H1646" s="2"/>
    </row>
    <row r="1647" spans="8:8" x14ac:dyDescent="0.25">
      <c r="H1647" s="2"/>
    </row>
    <row r="1648" spans="8:8" x14ac:dyDescent="0.25">
      <c r="H1648" s="2"/>
    </row>
    <row r="1649" spans="8:8" x14ac:dyDescent="0.25">
      <c r="H1649" s="2"/>
    </row>
    <row r="1650" spans="8:8" x14ac:dyDescent="0.25">
      <c r="H1650" s="2"/>
    </row>
    <row r="1651" spans="8:8" x14ac:dyDescent="0.25">
      <c r="H1651" s="2"/>
    </row>
    <row r="1652" spans="8:8" x14ac:dyDescent="0.25">
      <c r="H1652" s="2"/>
    </row>
    <row r="1653" spans="8:8" x14ac:dyDescent="0.25">
      <c r="H1653" s="2"/>
    </row>
    <row r="1654" spans="8:8" x14ac:dyDescent="0.25">
      <c r="H1654" s="2"/>
    </row>
    <row r="1655" spans="8:8" x14ac:dyDescent="0.25">
      <c r="H1655" s="2"/>
    </row>
    <row r="1656" spans="8:8" x14ac:dyDescent="0.25">
      <c r="H1656" s="2"/>
    </row>
    <row r="1657" spans="8:8" x14ac:dyDescent="0.25">
      <c r="H1657" s="2"/>
    </row>
    <row r="1658" spans="8:8" x14ac:dyDescent="0.25">
      <c r="H1658" s="2"/>
    </row>
    <row r="1659" spans="8:8" x14ac:dyDescent="0.25">
      <c r="H1659" s="2"/>
    </row>
    <row r="1660" spans="8:8" x14ac:dyDescent="0.25">
      <c r="H1660" s="2"/>
    </row>
    <row r="1661" spans="8:8" x14ac:dyDescent="0.25">
      <c r="H1661" s="2"/>
    </row>
    <row r="1662" spans="8:8" x14ac:dyDescent="0.25">
      <c r="H1662" s="2"/>
    </row>
    <row r="1663" spans="8:8" x14ac:dyDescent="0.25">
      <c r="H1663" s="2"/>
    </row>
    <row r="1664" spans="8:8" x14ac:dyDescent="0.25">
      <c r="H1664" s="2"/>
    </row>
    <row r="1665" spans="8:8" x14ac:dyDescent="0.25">
      <c r="H1665" s="2"/>
    </row>
    <row r="1666" spans="8:8" x14ac:dyDescent="0.25">
      <c r="H1666" s="2"/>
    </row>
    <row r="1667" spans="8:8" x14ac:dyDescent="0.25">
      <c r="H1667" s="2"/>
    </row>
    <row r="1668" spans="8:8" x14ac:dyDescent="0.25">
      <c r="H1668" s="2"/>
    </row>
    <row r="1669" spans="8:8" x14ac:dyDescent="0.25">
      <c r="H1669" s="2"/>
    </row>
    <row r="1670" spans="8:8" x14ac:dyDescent="0.25">
      <c r="H1670" s="2"/>
    </row>
    <row r="1671" spans="8:8" x14ac:dyDescent="0.25">
      <c r="H1671" s="2"/>
    </row>
    <row r="1672" spans="8:8" x14ac:dyDescent="0.25">
      <c r="H1672" s="2"/>
    </row>
    <row r="1673" spans="8:8" x14ac:dyDescent="0.25">
      <c r="H1673" s="2"/>
    </row>
    <row r="1674" spans="8:8" x14ac:dyDescent="0.25">
      <c r="H1674" s="2"/>
    </row>
    <row r="1675" spans="8:8" x14ac:dyDescent="0.25">
      <c r="H1675" s="2"/>
    </row>
    <row r="1676" spans="8:8" x14ac:dyDescent="0.25">
      <c r="H1676" s="2"/>
    </row>
    <row r="1677" spans="8:8" x14ac:dyDescent="0.25">
      <c r="H1677" s="2"/>
    </row>
    <row r="1678" spans="8:8" x14ac:dyDescent="0.25">
      <c r="H1678" s="2"/>
    </row>
    <row r="1679" spans="8:8" x14ac:dyDescent="0.25">
      <c r="H1679" s="2"/>
    </row>
    <row r="1680" spans="8:8" x14ac:dyDescent="0.25">
      <c r="H1680" s="2"/>
    </row>
    <row r="1681" spans="8:8" x14ac:dyDescent="0.25">
      <c r="H1681" s="2"/>
    </row>
    <row r="1682" spans="8:8" x14ac:dyDescent="0.25">
      <c r="H1682" s="2"/>
    </row>
    <row r="1683" spans="8:8" x14ac:dyDescent="0.25">
      <c r="H1683" s="2"/>
    </row>
    <row r="1684" spans="8:8" x14ac:dyDescent="0.25">
      <c r="H1684" s="2"/>
    </row>
    <row r="1685" spans="8:8" x14ac:dyDescent="0.25">
      <c r="H1685" s="2"/>
    </row>
    <row r="1686" spans="8:8" x14ac:dyDescent="0.25">
      <c r="H1686" s="2"/>
    </row>
    <row r="1687" spans="8:8" x14ac:dyDescent="0.25">
      <c r="H1687" s="2"/>
    </row>
    <row r="1688" spans="8:8" x14ac:dyDescent="0.25">
      <c r="H1688" s="2"/>
    </row>
    <row r="1689" spans="8:8" x14ac:dyDescent="0.25">
      <c r="H1689" s="2"/>
    </row>
    <row r="1690" spans="8:8" x14ac:dyDescent="0.25">
      <c r="H1690" s="2"/>
    </row>
    <row r="1691" spans="8:8" x14ac:dyDescent="0.25">
      <c r="H1691" s="2"/>
    </row>
    <row r="1692" spans="8:8" x14ac:dyDescent="0.25">
      <c r="H1692" s="2"/>
    </row>
    <row r="1693" spans="8:8" x14ac:dyDescent="0.25">
      <c r="H1693" s="2"/>
    </row>
    <row r="1694" spans="8:8" x14ac:dyDescent="0.25">
      <c r="H1694" s="2"/>
    </row>
    <row r="1695" spans="8:8" x14ac:dyDescent="0.25">
      <c r="H1695" s="2"/>
    </row>
    <row r="1696" spans="8:8" x14ac:dyDescent="0.25">
      <c r="H1696" s="2"/>
    </row>
    <row r="1697" spans="8:8" x14ac:dyDescent="0.25">
      <c r="H1697" s="2"/>
    </row>
    <row r="1698" spans="8:8" x14ac:dyDescent="0.25">
      <c r="H1698" s="2"/>
    </row>
    <row r="1699" spans="8:8" x14ac:dyDescent="0.25">
      <c r="H1699" s="2"/>
    </row>
    <row r="1700" spans="8:8" x14ac:dyDescent="0.25">
      <c r="H1700" s="2"/>
    </row>
    <row r="1701" spans="8:8" x14ac:dyDescent="0.25">
      <c r="H1701" s="2"/>
    </row>
    <row r="1702" spans="8:8" x14ac:dyDescent="0.25">
      <c r="H1702" s="2"/>
    </row>
    <row r="1703" spans="8:8" x14ac:dyDescent="0.25">
      <c r="H1703" s="2"/>
    </row>
    <row r="1704" spans="8:8" x14ac:dyDescent="0.25">
      <c r="H1704" s="2"/>
    </row>
    <row r="1705" spans="8:8" x14ac:dyDescent="0.25">
      <c r="H1705" s="2"/>
    </row>
    <row r="1706" spans="8:8" x14ac:dyDescent="0.25">
      <c r="H1706" s="2"/>
    </row>
    <row r="1707" spans="8:8" x14ac:dyDescent="0.25">
      <c r="H1707" s="2"/>
    </row>
    <row r="1708" spans="8:8" x14ac:dyDescent="0.25">
      <c r="H1708" s="2"/>
    </row>
    <row r="1709" spans="8:8" x14ac:dyDescent="0.25">
      <c r="H1709" s="2"/>
    </row>
    <row r="1710" spans="8:8" x14ac:dyDescent="0.25">
      <c r="H1710" s="2"/>
    </row>
    <row r="1711" spans="8:8" x14ac:dyDescent="0.25">
      <c r="H1711" s="2"/>
    </row>
    <row r="1712" spans="8:8" x14ac:dyDescent="0.25">
      <c r="H1712" s="2"/>
    </row>
    <row r="1713" spans="8:8" x14ac:dyDescent="0.25">
      <c r="H1713" s="2"/>
    </row>
    <row r="1714" spans="8:8" x14ac:dyDescent="0.25">
      <c r="H1714" s="2"/>
    </row>
    <row r="1715" spans="8:8" x14ac:dyDescent="0.25">
      <c r="H1715" s="2"/>
    </row>
    <row r="1716" spans="8:8" x14ac:dyDescent="0.25">
      <c r="H1716" s="2"/>
    </row>
    <row r="1717" spans="8:8" x14ac:dyDescent="0.25">
      <c r="H1717" s="2"/>
    </row>
    <row r="1718" spans="8:8" x14ac:dyDescent="0.25">
      <c r="H1718" s="2"/>
    </row>
    <row r="1719" spans="8:8" x14ac:dyDescent="0.25">
      <c r="H1719" s="2"/>
    </row>
    <row r="1720" spans="8:8" x14ac:dyDescent="0.25">
      <c r="H1720" s="2"/>
    </row>
    <row r="1721" spans="8:8" x14ac:dyDescent="0.25">
      <c r="H1721" s="2"/>
    </row>
    <row r="1722" spans="8:8" x14ac:dyDescent="0.25">
      <c r="H1722" s="2"/>
    </row>
    <row r="1723" spans="8:8" x14ac:dyDescent="0.25">
      <c r="H1723" s="2"/>
    </row>
    <row r="1724" spans="8:8" x14ac:dyDescent="0.25">
      <c r="H1724" s="2"/>
    </row>
    <row r="1725" spans="8:8" x14ac:dyDescent="0.25">
      <c r="H1725" s="2"/>
    </row>
    <row r="1726" spans="8:8" x14ac:dyDescent="0.25">
      <c r="H1726" s="2"/>
    </row>
    <row r="1727" spans="8:8" x14ac:dyDescent="0.25">
      <c r="H1727" s="2"/>
    </row>
    <row r="1728" spans="8:8" x14ac:dyDescent="0.25">
      <c r="H1728" s="2"/>
    </row>
    <row r="1729" spans="8:8" x14ac:dyDescent="0.25">
      <c r="H1729" s="2"/>
    </row>
    <row r="1730" spans="8:8" x14ac:dyDescent="0.25">
      <c r="H1730" s="2"/>
    </row>
    <row r="1731" spans="8:8" x14ac:dyDescent="0.25">
      <c r="H1731" s="2"/>
    </row>
    <row r="1732" spans="8:8" x14ac:dyDescent="0.25">
      <c r="H1732" s="2"/>
    </row>
    <row r="1733" spans="8:8" x14ac:dyDescent="0.25">
      <c r="H1733" s="2"/>
    </row>
    <row r="1734" spans="8:8" x14ac:dyDescent="0.25">
      <c r="H1734" s="2"/>
    </row>
    <row r="1735" spans="8:8" x14ac:dyDescent="0.25">
      <c r="H1735" s="2"/>
    </row>
    <row r="1736" spans="8:8" x14ac:dyDescent="0.25">
      <c r="H1736" s="2"/>
    </row>
    <row r="1737" spans="8:8" x14ac:dyDescent="0.25">
      <c r="H1737" s="2"/>
    </row>
    <row r="1738" spans="8:8" x14ac:dyDescent="0.25">
      <c r="H1738" s="2"/>
    </row>
    <row r="1739" spans="8:8" x14ac:dyDescent="0.25">
      <c r="H1739" s="2"/>
    </row>
    <row r="1740" spans="8:8" x14ac:dyDescent="0.25">
      <c r="H1740" s="2"/>
    </row>
    <row r="1741" spans="8:8" x14ac:dyDescent="0.25">
      <c r="H1741" s="2"/>
    </row>
    <row r="1742" spans="8:8" x14ac:dyDescent="0.25">
      <c r="H1742" s="2"/>
    </row>
    <row r="1743" spans="8:8" x14ac:dyDescent="0.25">
      <c r="H1743" s="2"/>
    </row>
    <row r="1744" spans="8:8" x14ac:dyDescent="0.25">
      <c r="H1744" s="2"/>
    </row>
    <row r="1745" spans="8:8" x14ac:dyDescent="0.25">
      <c r="H1745" s="2"/>
    </row>
    <row r="1746" spans="8:8" x14ac:dyDescent="0.25">
      <c r="H1746" s="2"/>
    </row>
    <row r="1747" spans="8:8" x14ac:dyDescent="0.25">
      <c r="H1747" s="2"/>
    </row>
    <row r="1748" spans="8:8" x14ac:dyDescent="0.25">
      <c r="H1748" s="2"/>
    </row>
    <row r="1749" spans="8:8" x14ac:dyDescent="0.25">
      <c r="H1749" s="2"/>
    </row>
    <row r="1750" spans="8:8" x14ac:dyDescent="0.25">
      <c r="H1750" s="2"/>
    </row>
    <row r="1751" spans="8:8" x14ac:dyDescent="0.25">
      <c r="H1751" s="2"/>
    </row>
    <row r="1752" spans="8:8" x14ac:dyDescent="0.25">
      <c r="H1752" s="2"/>
    </row>
    <row r="1753" spans="8:8" x14ac:dyDescent="0.25">
      <c r="H1753" s="2"/>
    </row>
    <row r="1754" spans="8:8" x14ac:dyDescent="0.25">
      <c r="H1754" s="2"/>
    </row>
    <row r="1755" spans="8:8" x14ac:dyDescent="0.25">
      <c r="H1755" s="2"/>
    </row>
    <row r="1756" spans="8:8" x14ac:dyDescent="0.25">
      <c r="H1756" s="2"/>
    </row>
    <row r="1757" spans="8:8" x14ac:dyDescent="0.25">
      <c r="H1757" s="2"/>
    </row>
    <row r="1758" spans="8:8" x14ac:dyDescent="0.25">
      <c r="H1758" s="2"/>
    </row>
    <row r="1759" spans="8:8" x14ac:dyDescent="0.25">
      <c r="H1759" s="2"/>
    </row>
    <row r="1760" spans="8:8" x14ac:dyDescent="0.25">
      <c r="H1760" s="2"/>
    </row>
    <row r="1761" spans="8:8" x14ac:dyDescent="0.25">
      <c r="H1761" s="2"/>
    </row>
    <row r="1762" spans="8:8" x14ac:dyDescent="0.25">
      <c r="H1762" s="2"/>
    </row>
    <row r="1763" spans="8:8" x14ac:dyDescent="0.25">
      <c r="H1763" s="2"/>
    </row>
    <row r="1764" spans="8:8" x14ac:dyDescent="0.25">
      <c r="H1764" s="2"/>
    </row>
    <row r="1765" spans="8:8" x14ac:dyDescent="0.25">
      <c r="H1765" s="2"/>
    </row>
    <row r="1766" spans="8:8" x14ac:dyDescent="0.25">
      <c r="H1766" s="2"/>
    </row>
    <row r="1767" spans="8:8" x14ac:dyDescent="0.25">
      <c r="H1767" s="2"/>
    </row>
    <row r="1768" spans="8:8" x14ac:dyDescent="0.25">
      <c r="H1768" s="2"/>
    </row>
    <row r="1769" spans="8:8" x14ac:dyDescent="0.25">
      <c r="H1769" s="2"/>
    </row>
    <row r="1770" spans="8:8" x14ac:dyDescent="0.25">
      <c r="H1770" s="2"/>
    </row>
    <row r="1771" spans="8:8" x14ac:dyDescent="0.25">
      <c r="H1771" s="2"/>
    </row>
    <row r="1772" spans="8:8" x14ac:dyDescent="0.25">
      <c r="H1772" s="2"/>
    </row>
    <row r="1773" spans="8:8" x14ac:dyDescent="0.25">
      <c r="H1773" s="2"/>
    </row>
    <row r="1774" spans="8:8" x14ac:dyDescent="0.25">
      <c r="H1774" s="2"/>
    </row>
    <row r="1775" spans="8:8" x14ac:dyDescent="0.25">
      <c r="H1775" s="2"/>
    </row>
    <row r="1776" spans="8:8" x14ac:dyDescent="0.25">
      <c r="H1776" s="2"/>
    </row>
    <row r="1777" spans="8:8" x14ac:dyDescent="0.25">
      <c r="H1777" s="2"/>
    </row>
    <row r="1778" spans="8:8" x14ac:dyDescent="0.25">
      <c r="H1778" s="2"/>
    </row>
    <row r="1779" spans="8:8" x14ac:dyDescent="0.25">
      <c r="H1779" s="2"/>
    </row>
    <row r="1780" spans="8:8" x14ac:dyDescent="0.25">
      <c r="H1780" s="2"/>
    </row>
    <row r="1781" spans="8:8" x14ac:dyDescent="0.25">
      <c r="H1781" s="2"/>
    </row>
    <row r="1782" spans="8:8" x14ac:dyDescent="0.25">
      <c r="H1782" s="2"/>
    </row>
    <row r="1783" spans="8:8" x14ac:dyDescent="0.25">
      <c r="H1783" s="2"/>
    </row>
    <row r="1784" spans="8:8" x14ac:dyDescent="0.25">
      <c r="H1784" s="2"/>
    </row>
    <row r="1785" spans="8:8" x14ac:dyDescent="0.25">
      <c r="H1785" s="2"/>
    </row>
    <row r="1786" spans="8:8" x14ac:dyDescent="0.25">
      <c r="H1786" s="2"/>
    </row>
    <row r="1787" spans="8:8" x14ac:dyDescent="0.25">
      <c r="H1787" s="2"/>
    </row>
    <row r="1788" spans="8:8" x14ac:dyDescent="0.25">
      <c r="H1788" s="2"/>
    </row>
    <row r="1789" spans="8:8" x14ac:dyDescent="0.25">
      <c r="H1789" s="2"/>
    </row>
    <row r="1790" spans="8:8" x14ac:dyDescent="0.25">
      <c r="H1790" s="2"/>
    </row>
    <row r="1791" spans="8:8" x14ac:dyDescent="0.25">
      <c r="H1791" s="2"/>
    </row>
    <row r="1792" spans="8:8" x14ac:dyDescent="0.25">
      <c r="H1792" s="2"/>
    </row>
    <row r="1793" spans="8:8" x14ac:dyDescent="0.25">
      <c r="H1793" s="2"/>
    </row>
    <row r="1794" spans="8:8" x14ac:dyDescent="0.25">
      <c r="H1794" s="2"/>
    </row>
    <row r="1795" spans="8:8" x14ac:dyDescent="0.25">
      <c r="H1795" s="2"/>
    </row>
    <row r="1796" spans="8:8" x14ac:dyDescent="0.25">
      <c r="H1796" s="2"/>
    </row>
    <row r="1797" spans="8:8" x14ac:dyDescent="0.25">
      <c r="H1797" s="2"/>
    </row>
    <row r="1798" spans="8:8" x14ac:dyDescent="0.25">
      <c r="H1798" s="2"/>
    </row>
    <row r="1799" spans="8:8" x14ac:dyDescent="0.25">
      <c r="H1799" s="2"/>
    </row>
    <row r="1800" spans="8:8" x14ac:dyDescent="0.25">
      <c r="H1800" s="2"/>
    </row>
    <row r="1801" spans="8:8" x14ac:dyDescent="0.25">
      <c r="H1801" s="2"/>
    </row>
    <row r="1802" spans="8:8" x14ac:dyDescent="0.25">
      <c r="H1802" s="2"/>
    </row>
    <row r="1803" spans="8:8" x14ac:dyDescent="0.25">
      <c r="H1803" s="2"/>
    </row>
    <row r="1804" spans="8:8" x14ac:dyDescent="0.25">
      <c r="H1804" s="2"/>
    </row>
    <row r="1805" spans="8:8" x14ac:dyDescent="0.25">
      <c r="H1805" s="2"/>
    </row>
    <row r="1806" spans="8:8" x14ac:dyDescent="0.25">
      <c r="H1806" s="2"/>
    </row>
    <row r="1807" spans="8:8" x14ac:dyDescent="0.25">
      <c r="H1807" s="2"/>
    </row>
    <row r="1808" spans="8:8" x14ac:dyDescent="0.25">
      <c r="H1808" s="2"/>
    </row>
    <row r="1809" spans="8:8" x14ac:dyDescent="0.25">
      <c r="H1809" s="2"/>
    </row>
    <row r="1810" spans="8:8" x14ac:dyDescent="0.25">
      <c r="H1810" s="2"/>
    </row>
    <row r="1811" spans="8:8" x14ac:dyDescent="0.25">
      <c r="H1811" s="2"/>
    </row>
    <row r="1812" spans="8:8" x14ac:dyDescent="0.25">
      <c r="H1812" s="2"/>
    </row>
    <row r="1813" spans="8:8" x14ac:dyDescent="0.25">
      <c r="H1813" s="2"/>
    </row>
    <row r="1814" spans="8:8" x14ac:dyDescent="0.25">
      <c r="H1814" s="2"/>
    </row>
    <row r="1815" spans="8:8" x14ac:dyDescent="0.25">
      <c r="H1815" s="2"/>
    </row>
    <row r="1816" spans="8:8" x14ac:dyDescent="0.25">
      <c r="H1816" s="2"/>
    </row>
    <row r="1817" spans="8:8" x14ac:dyDescent="0.25">
      <c r="H1817" s="2"/>
    </row>
    <row r="1818" spans="8:8" x14ac:dyDescent="0.25">
      <c r="H1818" s="2"/>
    </row>
    <row r="1819" spans="8:8" x14ac:dyDescent="0.25">
      <c r="H1819" s="2"/>
    </row>
    <row r="1820" spans="8:8" x14ac:dyDescent="0.25">
      <c r="H1820" s="2"/>
    </row>
    <row r="1821" spans="8:8" x14ac:dyDescent="0.25">
      <c r="H1821" s="2"/>
    </row>
    <row r="1822" spans="8:8" x14ac:dyDescent="0.25">
      <c r="H1822" s="2"/>
    </row>
    <row r="1823" spans="8:8" x14ac:dyDescent="0.25">
      <c r="H1823" s="2"/>
    </row>
    <row r="1824" spans="8:8" x14ac:dyDescent="0.25">
      <c r="H1824" s="2"/>
    </row>
    <row r="1825" spans="8:8" x14ac:dyDescent="0.25">
      <c r="H1825" s="2"/>
    </row>
    <row r="1826" spans="8:8" x14ac:dyDescent="0.25">
      <c r="H1826" s="2"/>
    </row>
    <row r="1827" spans="8:8" x14ac:dyDescent="0.25">
      <c r="H1827" s="2"/>
    </row>
    <row r="1828" spans="8:8" x14ac:dyDescent="0.25">
      <c r="H1828" s="2"/>
    </row>
    <row r="1829" spans="8:8" x14ac:dyDescent="0.25">
      <c r="H1829" s="2"/>
    </row>
    <row r="1830" spans="8:8" x14ac:dyDescent="0.25">
      <c r="H1830" s="2"/>
    </row>
    <row r="1831" spans="8:8" x14ac:dyDescent="0.25">
      <c r="H1831" s="2"/>
    </row>
    <row r="1832" spans="8:8" x14ac:dyDescent="0.25">
      <c r="H1832" s="2"/>
    </row>
    <row r="1833" spans="8:8" x14ac:dyDescent="0.25">
      <c r="H1833" s="2"/>
    </row>
    <row r="1834" spans="8:8" x14ac:dyDescent="0.25">
      <c r="H1834" s="2"/>
    </row>
    <row r="1835" spans="8:8" x14ac:dyDescent="0.25">
      <c r="H1835" s="2"/>
    </row>
    <row r="1836" spans="8:8" x14ac:dyDescent="0.25">
      <c r="H1836" s="2"/>
    </row>
    <row r="1837" spans="8:8" x14ac:dyDescent="0.25">
      <c r="H1837" s="2"/>
    </row>
    <row r="1838" spans="8:8" x14ac:dyDescent="0.25">
      <c r="H1838" s="2"/>
    </row>
    <row r="1839" spans="8:8" x14ac:dyDescent="0.25">
      <c r="H1839" s="2"/>
    </row>
    <row r="1840" spans="8:8" x14ac:dyDescent="0.25">
      <c r="H1840" s="2"/>
    </row>
    <row r="1841" spans="8:8" x14ac:dyDescent="0.25">
      <c r="H1841" s="2"/>
    </row>
    <row r="1842" spans="8:8" x14ac:dyDescent="0.25">
      <c r="H1842" s="2"/>
    </row>
    <row r="1843" spans="8:8" x14ac:dyDescent="0.25">
      <c r="H1843" s="2"/>
    </row>
    <row r="1844" spans="8:8" x14ac:dyDescent="0.25">
      <c r="H1844" s="2"/>
    </row>
    <row r="1845" spans="8:8" x14ac:dyDescent="0.25">
      <c r="H1845" s="2"/>
    </row>
    <row r="1846" spans="8:8" x14ac:dyDescent="0.25">
      <c r="H1846" s="2"/>
    </row>
    <row r="1847" spans="8:8" x14ac:dyDescent="0.25">
      <c r="H1847" s="2"/>
    </row>
    <row r="1848" spans="8:8" x14ac:dyDescent="0.25">
      <c r="H1848" s="2"/>
    </row>
    <row r="1849" spans="8:8" x14ac:dyDescent="0.25">
      <c r="H1849" s="2"/>
    </row>
    <row r="1850" spans="8:8" x14ac:dyDescent="0.25">
      <c r="H1850" s="2"/>
    </row>
    <row r="1851" spans="8:8" x14ac:dyDescent="0.25">
      <c r="H1851" s="2"/>
    </row>
    <row r="1852" spans="8:8" x14ac:dyDescent="0.25">
      <c r="H1852" s="2"/>
    </row>
    <row r="1853" spans="8:8" x14ac:dyDescent="0.25">
      <c r="H1853" s="2"/>
    </row>
    <row r="1854" spans="8:8" x14ac:dyDescent="0.25">
      <c r="H1854" s="2"/>
    </row>
    <row r="1855" spans="8:8" x14ac:dyDescent="0.25">
      <c r="H1855" s="2"/>
    </row>
    <row r="1856" spans="8:8" x14ac:dyDescent="0.25">
      <c r="H1856" s="2"/>
    </row>
    <row r="1857" spans="8:8" x14ac:dyDescent="0.25">
      <c r="H1857" s="2"/>
    </row>
    <row r="1858" spans="8:8" x14ac:dyDescent="0.25">
      <c r="H1858" s="2"/>
    </row>
    <row r="1859" spans="8:8" x14ac:dyDescent="0.25">
      <c r="H1859" s="2"/>
    </row>
    <row r="1860" spans="8:8" x14ac:dyDescent="0.25">
      <c r="H1860" s="2"/>
    </row>
    <row r="1861" spans="8:8" x14ac:dyDescent="0.25">
      <c r="H1861" s="2"/>
    </row>
    <row r="1862" spans="8:8" x14ac:dyDescent="0.25">
      <c r="H1862" s="2"/>
    </row>
    <row r="1863" spans="8:8" x14ac:dyDescent="0.25">
      <c r="H1863" s="2"/>
    </row>
    <row r="1864" spans="8:8" x14ac:dyDescent="0.25">
      <c r="H1864" s="2"/>
    </row>
    <row r="1865" spans="8:8" x14ac:dyDescent="0.25">
      <c r="H1865" s="2"/>
    </row>
    <row r="1866" spans="8:8" x14ac:dyDescent="0.25">
      <c r="H1866" s="2"/>
    </row>
    <row r="1867" spans="8:8" x14ac:dyDescent="0.25">
      <c r="H1867" s="2"/>
    </row>
    <row r="1868" spans="8:8" x14ac:dyDescent="0.25">
      <c r="H1868" s="2"/>
    </row>
    <row r="1869" spans="8:8" x14ac:dyDescent="0.25">
      <c r="H1869" s="2"/>
    </row>
    <row r="1870" spans="8:8" x14ac:dyDescent="0.25">
      <c r="H1870" s="2"/>
    </row>
    <row r="1871" spans="8:8" x14ac:dyDescent="0.25">
      <c r="H1871" s="2"/>
    </row>
    <row r="1872" spans="8:8" x14ac:dyDescent="0.25">
      <c r="H1872" s="2"/>
    </row>
    <row r="1873" spans="8:8" x14ac:dyDescent="0.25">
      <c r="H1873" s="2"/>
    </row>
    <row r="1874" spans="8:8" x14ac:dyDescent="0.25">
      <c r="H1874" s="2"/>
    </row>
    <row r="1875" spans="8:8" x14ac:dyDescent="0.25">
      <c r="H1875" s="2"/>
    </row>
    <row r="1876" spans="8:8" x14ac:dyDescent="0.25">
      <c r="H1876" s="2"/>
    </row>
    <row r="1877" spans="8:8" x14ac:dyDescent="0.25">
      <c r="H1877" s="2"/>
    </row>
    <row r="1878" spans="8:8" x14ac:dyDescent="0.25">
      <c r="H1878" s="2"/>
    </row>
    <row r="1879" spans="8:8" x14ac:dyDescent="0.25">
      <c r="H1879" s="2"/>
    </row>
    <row r="1880" spans="8:8" x14ac:dyDescent="0.25">
      <c r="H1880" s="2"/>
    </row>
    <row r="1881" spans="8:8" x14ac:dyDescent="0.25">
      <c r="H1881" s="2"/>
    </row>
    <row r="1882" spans="8:8" x14ac:dyDescent="0.25">
      <c r="H1882" s="2"/>
    </row>
    <row r="1883" spans="8:8" x14ac:dyDescent="0.25">
      <c r="H1883" s="2"/>
    </row>
    <row r="1884" spans="8:8" x14ac:dyDescent="0.25">
      <c r="H1884" s="2"/>
    </row>
    <row r="1885" spans="8:8" x14ac:dyDescent="0.25">
      <c r="H1885" s="2"/>
    </row>
    <row r="1886" spans="8:8" x14ac:dyDescent="0.25">
      <c r="H1886" s="2"/>
    </row>
    <row r="1887" spans="8:8" x14ac:dyDescent="0.25">
      <c r="H1887" s="2"/>
    </row>
    <row r="1888" spans="8:8" x14ac:dyDescent="0.25">
      <c r="H1888" s="2"/>
    </row>
    <row r="1889" spans="8:8" x14ac:dyDescent="0.25">
      <c r="H1889" s="2"/>
    </row>
    <row r="1890" spans="8:8" x14ac:dyDescent="0.25">
      <c r="H1890" s="2"/>
    </row>
    <row r="1891" spans="8:8" x14ac:dyDescent="0.25">
      <c r="H1891" s="2"/>
    </row>
    <row r="1892" spans="8:8" x14ac:dyDescent="0.25">
      <c r="H1892" s="2"/>
    </row>
    <row r="1893" spans="8:8" x14ac:dyDescent="0.25">
      <c r="H1893" s="2"/>
    </row>
    <row r="1894" spans="8:8" x14ac:dyDescent="0.25">
      <c r="H1894" s="2"/>
    </row>
    <row r="1895" spans="8:8" x14ac:dyDescent="0.25">
      <c r="H1895" s="2"/>
    </row>
    <row r="1896" spans="8:8" x14ac:dyDescent="0.25">
      <c r="H1896" s="2"/>
    </row>
    <row r="1897" spans="8:8" x14ac:dyDescent="0.25">
      <c r="H1897" s="2"/>
    </row>
    <row r="1898" spans="8:8" x14ac:dyDescent="0.25">
      <c r="H1898" s="2"/>
    </row>
    <row r="1899" spans="8:8" x14ac:dyDescent="0.25">
      <c r="H1899" s="2"/>
    </row>
    <row r="1900" spans="8:8" x14ac:dyDescent="0.25">
      <c r="H1900" s="2"/>
    </row>
    <row r="1901" spans="8:8" x14ac:dyDescent="0.25">
      <c r="H1901" s="2"/>
    </row>
    <row r="1902" spans="8:8" x14ac:dyDescent="0.25">
      <c r="H1902" s="2"/>
    </row>
    <row r="1903" spans="8:8" x14ac:dyDescent="0.25">
      <c r="H1903" s="2"/>
    </row>
    <row r="1904" spans="8:8" x14ac:dyDescent="0.25">
      <c r="H1904" s="2"/>
    </row>
    <row r="1905" spans="8:8" x14ac:dyDescent="0.25">
      <c r="H1905" s="2"/>
    </row>
    <row r="1906" spans="8:8" x14ac:dyDescent="0.25">
      <c r="H1906" s="2"/>
    </row>
    <row r="1907" spans="8:8" x14ac:dyDescent="0.25">
      <c r="H1907" s="2"/>
    </row>
    <row r="1908" spans="8:8" x14ac:dyDescent="0.25">
      <c r="H1908" s="2"/>
    </row>
    <row r="1909" spans="8:8" x14ac:dyDescent="0.25">
      <c r="H1909" s="2"/>
    </row>
    <row r="1910" spans="8:8" x14ac:dyDescent="0.25">
      <c r="H1910" s="2"/>
    </row>
    <row r="1911" spans="8:8" x14ac:dyDescent="0.25">
      <c r="H1911" s="2"/>
    </row>
    <row r="1912" spans="8:8" x14ac:dyDescent="0.25">
      <c r="H1912" s="2"/>
    </row>
    <row r="1913" spans="8:8" x14ac:dyDescent="0.25">
      <c r="H1913" s="2"/>
    </row>
    <row r="1914" spans="8:8" x14ac:dyDescent="0.25">
      <c r="H1914" s="2"/>
    </row>
    <row r="1915" spans="8:8" x14ac:dyDescent="0.25">
      <c r="H1915" s="2"/>
    </row>
    <row r="1916" spans="8:8" x14ac:dyDescent="0.25">
      <c r="H1916" s="2"/>
    </row>
    <row r="1917" spans="8:8" x14ac:dyDescent="0.25">
      <c r="H1917" s="2"/>
    </row>
    <row r="1918" spans="8:8" x14ac:dyDescent="0.25">
      <c r="H1918" s="2"/>
    </row>
    <row r="1919" spans="8:8" x14ac:dyDescent="0.25">
      <c r="H1919" s="2"/>
    </row>
    <row r="1920" spans="8:8" x14ac:dyDescent="0.25">
      <c r="H1920" s="2"/>
    </row>
    <row r="1921" spans="8:8" x14ac:dyDescent="0.25">
      <c r="H1921" s="2"/>
    </row>
    <row r="1922" spans="8:8" x14ac:dyDescent="0.25">
      <c r="H1922" s="2"/>
    </row>
    <row r="1923" spans="8:8" x14ac:dyDescent="0.25">
      <c r="H1923" s="2"/>
    </row>
    <row r="1924" spans="8:8" x14ac:dyDescent="0.25">
      <c r="H1924" s="2"/>
    </row>
    <row r="1925" spans="8:8" x14ac:dyDescent="0.25">
      <c r="H1925" s="2"/>
    </row>
    <row r="1926" spans="8:8" x14ac:dyDescent="0.25">
      <c r="H1926" s="2"/>
    </row>
    <row r="1927" spans="8:8" x14ac:dyDescent="0.25">
      <c r="H1927" s="2"/>
    </row>
    <row r="1928" spans="8:8" x14ac:dyDescent="0.25">
      <c r="H1928" s="2"/>
    </row>
    <row r="1929" spans="8:8" x14ac:dyDescent="0.25">
      <c r="H1929" s="2"/>
    </row>
    <row r="1930" spans="8:8" x14ac:dyDescent="0.25">
      <c r="H1930" s="2"/>
    </row>
    <row r="1931" spans="8:8" x14ac:dyDescent="0.25">
      <c r="H1931" s="2"/>
    </row>
    <row r="1932" spans="8:8" x14ac:dyDescent="0.25">
      <c r="H1932" s="2"/>
    </row>
    <row r="1933" spans="8:8" x14ac:dyDescent="0.25">
      <c r="H1933" s="2"/>
    </row>
    <row r="1934" spans="8:8" x14ac:dyDescent="0.25">
      <c r="H1934" s="2"/>
    </row>
    <row r="1935" spans="8:8" x14ac:dyDescent="0.25">
      <c r="H1935" s="2"/>
    </row>
    <row r="1936" spans="8:8" x14ac:dyDescent="0.25">
      <c r="H1936" s="2"/>
    </row>
    <row r="1937" spans="8:8" x14ac:dyDescent="0.25">
      <c r="H1937" s="2"/>
    </row>
    <row r="1938" spans="8:8" x14ac:dyDescent="0.25">
      <c r="H1938" s="2"/>
    </row>
    <row r="1939" spans="8:8" x14ac:dyDescent="0.25">
      <c r="H1939" s="2"/>
    </row>
    <row r="1940" spans="8:8" x14ac:dyDescent="0.25">
      <c r="H1940" s="2"/>
    </row>
    <row r="1941" spans="8:8" x14ac:dyDescent="0.25">
      <c r="H1941" s="2"/>
    </row>
    <row r="1942" spans="8:8" x14ac:dyDescent="0.25">
      <c r="H1942" s="2"/>
    </row>
    <row r="1943" spans="8:8" x14ac:dyDescent="0.25">
      <c r="H1943" s="2"/>
    </row>
    <row r="1944" spans="8:8" x14ac:dyDescent="0.25">
      <c r="H1944" s="2"/>
    </row>
    <row r="1945" spans="8:8" x14ac:dyDescent="0.25">
      <c r="H1945" s="2"/>
    </row>
    <row r="1946" spans="8:8" x14ac:dyDescent="0.25">
      <c r="H1946" s="2"/>
    </row>
    <row r="1947" spans="8:8" x14ac:dyDescent="0.25">
      <c r="H1947" s="2"/>
    </row>
    <row r="1948" spans="8:8" x14ac:dyDescent="0.25">
      <c r="H1948" s="2"/>
    </row>
    <row r="1949" spans="8:8" x14ac:dyDescent="0.25">
      <c r="H1949" s="2"/>
    </row>
    <row r="1950" spans="8:8" x14ac:dyDescent="0.25">
      <c r="H1950" s="2"/>
    </row>
    <row r="1951" spans="8:8" x14ac:dyDescent="0.25">
      <c r="H1951" s="2"/>
    </row>
    <row r="1952" spans="8:8" x14ac:dyDescent="0.25">
      <c r="H1952" s="2"/>
    </row>
    <row r="1953" spans="8:8" x14ac:dyDescent="0.25">
      <c r="H1953" s="2"/>
    </row>
    <row r="1954" spans="8:8" x14ac:dyDescent="0.25">
      <c r="H1954" s="2"/>
    </row>
    <row r="1955" spans="8:8" x14ac:dyDescent="0.25">
      <c r="H1955" s="2"/>
    </row>
    <row r="1956" spans="8:8" x14ac:dyDescent="0.25">
      <c r="H1956" s="2"/>
    </row>
    <row r="1957" spans="8:8" x14ac:dyDescent="0.25">
      <c r="H1957" s="2"/>
    </row>
    <row r="1958" spans="8:8" x14ac:dyDescent="0.25">
      <c r="H1958" s="2"/>
    </row>
    <row r="1959" spans="8:8" x14ac:dyDescent="0.25">
      <c r="H1959" s="2"/>
    </row>
    <row r="1960" spans="8:8" x14ac:dyDescent="0.25">
      <c r="H1960" s="2"/>
    </row>
    <row r="1961" spans="8:8" x14ac:dyDescent="0.25">
      <c r="H1961" s="2"/>
    </row>
    <row r="1962" spans="8:8" x14ac:dyDescent="0.25">
      <c r="H1962" s="2"/>
    </row>
    <row r="1963" spans="8:8" x14ac:dyDescent="0.25">
      <c r="H1963" s="2"/>
    </row>
    <row r="1964" spans="8:8" x14ac:dyDescent="0.25">
      <c r="H1964" s="2"/>
    </row>
    <row r="1965" spans="8:8" x14ac:dyDescent="0.25">
      <c r="H1965" s="2"/>
    </row>
    <row r="1966" spans="8:8" x14ac:dyDescent="0.25">
      <c r="H1966" s="2"/>
    </row>
    <row r="1967" spans="8:8" x14ac:dyDescent="0.25">
      <c r="H1967" s="2"/>
    </row>
    <row r="1968" spans="8:8" x14ac:dyDescent="0.25">
      <c r="H1968" s="2"/>
    </row>
    <row r="1969" spans="8:8" x14ac:dyDescent="0.25">
      <c r="H1969" s="2"/>
    </row>
    <row r="1970" spans="8:8" x14ac:dyDescent="0.25">
      <c r="H1970" s="2"/>
    </row>
    <row r="1971" spans="8:8" x14ac:dyDescent="0.25">
      <c r="H1971" s="2"/>
    </row>
    <row r="1972" spans="8:8" x14ac:dyDescent="0.25">
      <c r="H1972" s="2"/>
    </row>
    <row r="1973" spans="8:8" x14ac:dyDescent="0.25">
      <c r="H1973" s="2"/>
    </row>
    <row r="1974" spans="8:8" x14ac:dyDescent="0.25">
      <c r="H1974" s="2"/>
    </row>
    <row r="1975" spans="8:8" x14ac:dyDescent="0.25">
      <c r="H1975" s="2"/>
    </row>
    <row r="1976" spans="8:8" x14ac:dyDescent="0.25">
      <c r="H1976" s="2"/>
    </row>
    <row r="1977" spans="8:8" x14ac:dyDescent="0.25">
      <c r="H1977" s="2"/>
    </row>
    <row r="1978" spans="8:8" x14ac:dyDescent="0.25">
      <c r="H1978" s="2"/>
    </row>
    <row r="1979" spans="8:8" x14ac:dyDescent="0.25">
      <c r="H1979" s="2"/>
    </row>
    <row r="1980" spans="8:8" x14ac:dyDescent="0.25">
      <c r="H1980" s="2"/>
    </row>
    <row r="1981" spans="8:8" x14ac:dyDescent="0.25">
      <c r="H1981" s="2"/>
    </row>
    <row r="1982" spans="8:8" x14ac:dyDescent="0.25">
      <c r="H1982" s="2"/>
    </row>
    <row r="1983" spans="8:8" x14ac:dyDescent="0.25">
      <c r="H1983" s="2"/>
    </row>
    <row r="1984" spans="8:8" x14ac:dyDescent="0.25">
      <c r="H1984" s="2"/>
    </row>
    <row r="1985" spans="8:8" x14ac:dyDescent="0.25">
      <c r="H1985" s="2"/>
    </row>
    <row r="1986" spans="8:8" x14ac:dyDescent="0.25">
      <c r="H1986" s="2"/>
    </row>
    <row r="1987" spans="8:8" x14ac:dyDescent="0.25">
      <c r="H1987" s="2"/>
    </row>
    <row r="1988" spans="8:8" x14ac:dyDescent="0.25">
      <c r="H1988" s="2"/>
    </row>
    <row r="1989" spans="8:8" x14ac:dyDescent="0.25">
      <c r="H1989" s="2"/>
    </row>
    <row r="1990" spans="8:8" x14ac:dyDescent="0.25">
      <c r="H1990" s="2"/>
    </row>
    <row r="1991" spans="8:8" x14ac:dyDescent="0.25">
      <c r="H1991" s="2"/>
    </row>
    <row r="1992" spans="8:8" x14ac:dyDescent="0.25">
      <c r="H1992" s="2"/>
    </row>
    <row r="1993" spans="8:8" x14ac:dyDescent="0.25">
      <c r="H1993" s="2"/>
    </row>
    <row r="1994" spans="8:8" x14ac:dyDescent="0.25">
      <c r="H1994" s="2"/>
    </row>
    <row r="1995" spans="8:8" x14ac:dyDescent="0.25">
      <c r="H1995" s="2"/>
    </row>
    <row r="1996" spans="8:8" x14ac:dyDescent="0.25">
      <c r="H1996" s="2"/>
    </row>
    <row r="1997" spans="8:8" x14ac:dyDescent="0.25">
      <c r="H1997" s="2"/>
    </row>
    <row r="1998" spans="8:8" x14ac:dyDescent="0.25">
      <c r="H1998" s="2"/>
    </row>
    <row r="1999" spans="8:8" x14ac:dyDescent="0.25">
      <c r="H1999" s="2"/>
    </row>
    <row r="2000" spans="8:8" x14ac:dyDescent="0.25">
      <c r="H2000" s="2"/>
    </row>
    <row r="2001" spans="8:8" x14ac:dyDescent="0.25">
      <c r="H2001" s="2"/>
    </row>
    <row r="2002" spans="8:8" x14ac:dyDescent="0.25">
      <c r="H200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C19" sqref="C19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6188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6189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6190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6189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6189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6190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6190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6189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6189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6190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6190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6190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6189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6190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6190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6189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6190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6190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6190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6189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6189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6189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6190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6189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6189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6190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6189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6189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6190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6190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6189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6190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6190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6189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6190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6189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6190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6190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6190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6190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6189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6190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6189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6189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6190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6189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6190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6189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6189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6190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6190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6190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6189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6190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6190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6190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6190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6189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6190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6189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6189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6190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6189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6189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6190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6189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6189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6189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6190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6190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6189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6190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6190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6190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6189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6189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6189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6189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6190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6189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6190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6189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6189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6189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6189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6190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6190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6189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6190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6190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6190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6189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6190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6189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6189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6189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6190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6190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6190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6190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6189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6189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6189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6189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6190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6190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6189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6190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6189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6190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6189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6189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6190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6190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6190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6190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6190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6189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6190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6189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6190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6189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6190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6189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6190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6189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6189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6190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6190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6190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6189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6189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6189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6189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6190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6189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6190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6190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6190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6190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6189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6189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6189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6189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6190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6189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6190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6190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6189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6189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6189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6189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6189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6189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6190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6190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6189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6189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6190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6189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6190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6190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6190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6189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6190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6190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6189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6189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6189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6190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6190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6190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6189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6190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6190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6189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6189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6189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6189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6190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6190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6190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6190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6190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6190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6190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6189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6190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6189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6189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6189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6189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6189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6189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6190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6190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6190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6190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6189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6190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6190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6190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6190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6189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6190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6190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6189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6190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6189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6189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6190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6189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6190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6189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6190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6190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6190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6189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6190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6189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6190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6190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6189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6190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6189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6189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6190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6190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6189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6190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6190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6190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6189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6190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6190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6190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6190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6190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6189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6189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6190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6189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6190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6189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6189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6190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6189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6190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6189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6189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6190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6189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6189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6190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6190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6190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6190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6189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6189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6190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6190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6189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6189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6190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6190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6189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6189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6190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6189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6189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6190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6189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6189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6189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6190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6190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6190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6189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6190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6189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6189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6189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6189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6190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6189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6190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6190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6189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6190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6189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6189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6190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6190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6190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6190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6190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6190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6189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6189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6189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6189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6189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6189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6190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6189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6189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6190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6190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6189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6190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6189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6190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6189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6189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6189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6190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6189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6190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6190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6189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6189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6189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6189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6190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6189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6190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6189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6190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6189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6189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6189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6190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6189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6189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6189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6190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6189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6190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6190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6190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6189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6189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6190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6190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6190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6189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6190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6189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6190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6190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6190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6190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6190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6190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6189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6190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6189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6189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6190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6190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6190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6190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6189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6189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6190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6189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6190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6190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6189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6190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6189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6189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6189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6190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6189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6189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6189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6189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6190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6189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6189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6190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6189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6190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6189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6190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6189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6189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6189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6189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6189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6189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6190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6190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6189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6190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6189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6190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6189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6189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6190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6190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6189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6189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6190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6190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6189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6189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6190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6189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6189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6190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6189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6189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6189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6189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6190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6189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6189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6189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6189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6190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6189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6190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6190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6189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6190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6189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6189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6190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6190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6189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6189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6190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6189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6190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6190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6189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6190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6190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6190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6189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6189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6190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6189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6190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6189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6189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6190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6190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6190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6190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6189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6190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6190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6189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6189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6190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6190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6190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6190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6189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6189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6189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6190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6190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6189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6189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6190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6189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6189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6189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6189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6190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6190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6189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6190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6189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6190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6189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6189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6190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6190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6189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6189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6190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6189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6189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6190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6189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6190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6190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6190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6189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6190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6190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6189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6190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6190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6189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6189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6190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6190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6190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6190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6189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6190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6189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6189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6190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6189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6189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6189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6190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6190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6189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6190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6189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6190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6190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6190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6190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6190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6190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6190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6190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6189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6189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6190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6190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6190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6190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6190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6189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6190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6189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6190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6190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6189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6189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6190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6189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6189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6190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6190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6190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6190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6190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6189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6189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6189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6189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6190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6189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6190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6189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6190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6189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6190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6189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6189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6189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6189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6190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6190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6190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6190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6189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6190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6189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6190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6190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6190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6189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6190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6189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6190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6190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6190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6190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6190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6189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6189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6190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6189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6190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6189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6190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6189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6189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6190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6189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6189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6190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6189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6190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6190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6190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6189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6189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6189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6190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6189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6189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6190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6190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6189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6190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6189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6190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6189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6190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6190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6190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6190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6190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6189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6190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6190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6189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6189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6190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6190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6190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6190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6189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6190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6190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6189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6189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6190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6190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6189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6190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6190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6190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6189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6189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6189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6189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6189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6190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6189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6189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6189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6190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6189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6189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6189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6190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6190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6189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6190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6190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6190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6190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6189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6190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6189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6189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6189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6190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6189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6190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6190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6190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6189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6190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6190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6189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6190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6189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6190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6189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6189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6189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6189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6190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6190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6189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6190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6190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6189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6189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6190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6190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6189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6189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6190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6190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6190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6190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6189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6190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6189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6190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6189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6190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6190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6190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6189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6190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6189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6189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6189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6189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6190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6190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6190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6189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6189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6190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6190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6190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6190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6189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6190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6190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6190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6190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6189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6189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6189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6190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6190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6189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6190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6190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6189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6189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6190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6190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6189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6190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6189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6190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6190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6189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6190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6190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6189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6190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6190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6190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6190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6189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6190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6190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6189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6190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6189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6189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6190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6189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6190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6190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6190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6189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6189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6190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6189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6190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6189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6190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6190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6189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6189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6190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6190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6189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6190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6190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6190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6190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6190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6189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6189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6190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6190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6189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6189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6190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6190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6190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6189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6190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6190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6189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6189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6189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6190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6190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6189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6189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6190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6190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6190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6190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6190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6189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6189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6190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6189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6190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6190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6190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6190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6189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6190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6189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6189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6190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6189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6189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6189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6190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6190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6190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6190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6190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6189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6189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6190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6190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6189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6189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6189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6189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6190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6189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6190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6190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6189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6190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6189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6190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6189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6190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6189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6190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6190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6189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6190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6189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6189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6189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6190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6189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6189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6190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6189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6189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6189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6189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6190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6189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6190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6189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6190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6190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6190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6190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6189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6189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6189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6190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6189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6190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6189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6189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6189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6189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6189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6190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6189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6190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6190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6189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6190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6189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6190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6190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6189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6190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6189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6189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6190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6190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6190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6189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6189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6189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6189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6190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6189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6189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6190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6189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6190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6190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6189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6190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6189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6190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6190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6190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6189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6189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6190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6190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6190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6190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6189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6189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6190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6190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6189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6189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6190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6190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6189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6190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6190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6189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6190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6190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6189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6189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6190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6189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6189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6189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6189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6190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6189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6190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6189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6189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6190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6189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6190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6189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6189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6190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6190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6190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6190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6190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6190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6189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6190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6189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6190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6189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6189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6189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6189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6190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6189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6189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6189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6189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6189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6189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6189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6190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6189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6189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6189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6190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6189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6190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6190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6189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6190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6189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6189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6189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6190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6189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6190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6189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6189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6189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6189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6189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6190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6190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6189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6189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6189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6190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6189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6190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6190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6190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6190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6190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6189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6190</v>
      </c>
    </row>
    <row r="1001" spans="1:9" x14ac:dyDescent="0.25">
      <c r="A1001" s="2" t="s">
        <v>6133</v>
      </c>
      <c r="B1001" s="2" t="s">
        <v>6134</v>
      </c>
      <c r="C1001" s="2"/>
      <c r="D1001" s="2" t="s">
        <v>6135</v>
      </c>
      <c r="E1001" s="2" t="s">
        <v>6136</v>
      </c>
      <c r="F1001" s="2" t="s">
        <v>180</v>
      </c>
      <c r="G1001" s="2" t="s">
        <v>28</v>
      </c>
      <c r="H1001" s="2" t="s">
        <v>301</v>
      </c>
      <c r="I1001" t="s">
        <v>6189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6166</v>
      </c>
      <c r="B2" t="s">
        <v>6192</v>
      </c>
      <c r="C2" t="s">
        <v>6185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6179</v>
      </c>
      <c r="B3" t="s">
        <v>6192</v>
      </c>
      <c r="C3" t="s">
        <v>6185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6139</v>
      </c>
      <c r="B4" t="s">
        <v>6192</v>
      </c>
      <c r="C4" t="s">
        <v>6185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6181</v>
      </c>
      <c r="B5" t="s">
        <v>6192</v>
      </c>
      <c r="C5" t="s">
        <v>6185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6151</v>
      </c>
      <c r="B6" t="s">
        <v>6192</v>
      </c>
      <c r="C6" t="s">
        <v>6187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6156</v>
      </c>
      <c r="B7" t="s">
        <v>6192</v>
      </c>
      <c r="C7" t="s">
        <v>6187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6154</v>
      </c>
      <c r="B8" t="s">
        <v>6192</v>
      </c>
      <c r="C8" t="s">
        <v>6187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6174</v>
      </c>
      <c r="B9" t="s">
        <v>6192</v>
      </c>
      <c r="C9" t="s">
        <v>6187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6153</v>
      </c>
      <c r="B10" t="s">
        <v>6192</v>
      </c>
      <c r="C10" t="s">
        <v>6186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6157</v>
      </c>
      <c r="B11" t="s">
        <v>6192</v>
      </c>
      <c r="C11" t="s">
        <v>6186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6146</v>
      </c>
      <c r="B12" t="s">
        <v>6192</v>
      </c>
      <c r="C12" t="s">
        <v>6186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6167</v>
      </c>
      <c r="B13" t="s">
        <v>6192</v>
      </c>
      <c r="C13" t="s">
        <v>6186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6177</v>
      </c>
      <c r="B14" t="s">
        <v>6191</v>
      </c>
      <c r="C14" t="s">
        <v>6185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6172</v>
      </c>
      <c r="B15" t="s">
        <v>6191</v>
      </c>
      <c r="C15" t="s">
        <v>6185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6178</v>
      </c>
      <c r="B16" t="s">
        <v>6191</v>
      </c>
      <c r="C16" t="s">
        <v>6185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6141</v>
      </c>
      <c r="B17" t="s">
        <v>6191</v>
      </c>
      <c r="C17" t="s">
        <v>6185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6173</v>
      </c>
      <c r="B18" t="s">
        <v>6191</v>
      </c>
      <c r="C18" t="s">
        <v>6187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6145</v>
      </c>
      <c r="B19" t="s">
        <v>6191</v>
      </c>
      <c r="C19" t="s">
        <v>6187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6137</v>
      </c>
      <c r="B20" t="s">
        <v>6191</v>
      </c>
      <c r="C20" t="s">
        <v>6187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6150</v>
      </c>
      <c r="B21" t="s">
        <v>6191</v>
      </c>
      <c r="C21" t="s">
        <v>6187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6162</v>
      </c>
      <c r="B22" t="s">
        <v>6191</v>
      </c>
      <c r="C22" t="s">
        <v>6186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6171</v>
      </c>
      <c r="B23" t="s">
        <v>6191</v>
      </c>
      <c r="C23" t="s">
        <v>6186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6176</v>
      </c>
      <c r="B24" t="s">
        <v>6191</v>
      </c>
      <c r="C24" t="s">
        <v>6186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6148</v>
      </c>
      <c r="B25" t="s">
        <v>6191</v>
      </c>
      <c r="C25" t="s">
        <v>6186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6144</v>
      </c>
      <c r="B26" t="s">
        <v>6194</v>
      </c>
      <c r="C26" t="s">
        <v>6185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6160</v>
      </c>
      <c r="B27" t="s">
        <v>6194</v>
      </c>
      <c r="C27" t="s">
        <v>6185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6169</v>
      </c>
      <c r="B28" t="s">
        <v>6194</v>
      </c>
      <c r="C28" t="s">
        <v>6185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6163</v>
      </c>
      <c r="B29" t="s">
        <v>6194</v>
      </c>
      <c r="C29" t="s">
        <v>6185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6158</v>
      </c>
      <c r="B30" t="s">
        <v>6194</v>
      </c>
      <c r="C30" t="s">
        <v>6187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6159</v>
      </c>
      <c r="B31" t="s">
        <v>6194</v>
      </c>
      <c r="C31" t="s">
        <v>6187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6161</v>
      </c>
      <c r="B32" t="s">
        <v>6194</v>
      </c>
      <c r="C32" t="s">
        <v>6187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6180</v>
      </c>
      <c r="B33" t="s">
        <v>6194</v>
      </c>
      <c r="C33" t="s">
        <v>6187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6149</v>
      </c>
      <c r="B34" t="s">
        <v>6194</v>
      </c>
      <c r="C34" t="s">
        <v>6186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6168</v>
      </c>
      <c r="B35" t="s">
        <v>6194</v>
      </c>
      <c r="C35" t="s">
        <v>6186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6142</v>
      </c>
      <c r="B36" t="s">
        <v>6194</v>
      </c>
      <c r="C36" t="s">
        <v>6186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6164</v>
      </c>
      <c r="B37" t="s">
        <v>6194</v>
      </c>
      <c r="C37" t="s">
        <v>6186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6183</v>
      </c>
      <c r="B38" t="s">
        <v>6193</v>
      </c>
      <c r="C38" t="s">
        <v>6185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6175</v>
      </c>
      <c r="B39" t="s">
        <v>6193</v>
      </c>
      <c r="C39" t="s">
        <v>6185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6170</v>
      </c>
      <c r="B40" t="s">
        <v>6193</v>
      </c>
      <c r="C40" t="s">
        <v>6185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6147</v>
      </c>
      <c r="B41" t="s">
        <v>6193</v>
      </c>
      <c r="C41" t="s">
        <v>6185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6155</v>
      </c>
      <c r="B42" t="s">
        <v>6193</v>
      </c>
      <c r="C42" t="s">
        <v>6187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6138</v>
      </c>
      <c r="B43" t="s">
        <v>6193</v>
      </c>
      <c r="C43" t="s">
        <v>6187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6140</v>
      </c>
      <c r="B44" t="s">
        <v>6193</v>
      </c>
      <c r="C44" t="s">
        <v>6187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6165</v>
      </c>
      <c r="B45" t="s">
        <v>6193</v>
      </c>
      <c r="C45" t="s">
        <v>6187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6152</v>
      </c>
      <c r="B46" t="s">
        <v>6193</v>
      </c>
      <c r="C46" t="s">
        <v>6186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6143</v>
      </c>
      <c r="B47" t="s">
        <v>6193</v>
      </c>
      <c r="C47" t="s">
        <v>6186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6182</v>
      </c>
      <c r="B48" t="s">
        <v>6193</v>
      </c>
      <c r="C48" t="s">
        <v>6186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6184</v>
      </c>
      <c r="B49" t="s">
        <v>6193</v>
      </c>
      <c r="C49" t="s">
        <v>6186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FF95-C1EF-46B9-93F4-ADC53EF871E6}">
  <dimension ref="A3:G48"/>
  <sheetViews>
    <sheetView zoomScale="62" zoomScaleNormal="62" workbookViewId="0">
      <selection activeCell="Y23" sqref="Y23"/>
    </sheetView>
  </sheetViews>
  <sheetFormatPr defaultRowHeight="15" x14ac:dyDescent="0.25"/>
  <cols>
    <col min="1" max="1" width="13.140625" bestFit="1" customWidth="1"/>
    <col min="2" max="2" width="30.5703125" bestFit="1" customWidth="1"/>
    <col min="3" max="3" width="27.85546875" bestFit="1" customWidth="1"/>
    <col min="4" max="5" width="11" bestFit="1" customWidth="1"/>
    <col min="6" max="6" width="10.5703125" bestFit="1" customWidth="1"/>
    <col min="7" max="7" width="11.85546875" bestFit="1" customWidth="1"/>
  </cols>
  <sheetData>
    <row r="3" spans="1:7" x14ac:dyDescent="0.25">
      <c r="A3" s="6" t="s">
        <v>6201</v>
      </c>
      <c r="C3" s="6" t="s">
        <v>6200</v>
      </c>
    </row>
    <row r="4" spans="1:7" x14ac:dyDescent="0.25">
      <c r="A4" s="6" t="s">
        <v>6197</v>
      </c>
      <c r="B4" s="6" t="s">
        <v>6198</v>
      </c>
      <c r="D4" t="s">
        <v>6202</v>
      </c>
      <c r="E4" t="s">
        <v>6203</v>
      </c>
      <c r="F4" t="s">
        <v>6204</v>
      </c>
      <c r="G4" t="s">
        <v>6205</v>
      </c>
    </row>
    <row r="5" spans="1:7" x14ac:dyDescent="0.25">
      <c r="A5" t="s">
        <v>6206</v>
      </c>
      <c r="B5" t="s">
        <v>6207</v>
      </c>
      <c r="C5" s="7">
        <v>159.87</v>
      </c>
      <c r="D5" s="7">
        <v>186.85499999999999</v>
      </c>
      <c r="E5" s="7">
        <v>240.23999999999998</v>
      </c>
      <c r="F5" s="7">
        <v>119.02</v>
      </c>
      <c r="G5" s="7">
        <v>123</v>
      </c>
    </row>
    <row r="6" spans="1:7" x14ac:dyDescent="0.25">
      <c r="B6" t="s">
        <v>6208</v>
      </c>
      <c r="C6" s="7">
        <v>128.97499999999999</v>
      </c>
      <c r="D6" s="7">
        <v>192.39499999999998</v>
      </c>
      <c r="E6" s="7">
        <v>297.255</v>
      </c>
      <c r="F6" s="7">
        <v>196.83999999999997</v>
      </c>
      <c r="G6" s="7">
        <v>171.93999999999997</v>
      </c>
    </row>
    <row r="7" spans="1:7" x14ac:dyDescent="0.25">
      <c r="B7" t="s">
        <v>6209</v>
      </c>
      <c r="C7" s="7">
        <v>189.19</v>
      </c>
      <c r="D7" s="7">
        <v>79.819999999999993</v>
      </c>
      <c r="E7" s="7">
        <v>372.83499999999998</v>
      </c>
      <c r="F7" s="7">
        <v>253.26000000000002</v>
      </c>
      <c r="G7" s="7">
        <v>126.035</v>
      </c>
    </row>
    <row r="8" spans="1:7" x14ac:dyDescent="0.25">
      <c r="B8" t="s">
        <v>6210</v>
      </c>
      <c r="C8" s="7">
        <v>755.54499999999985</v>
      </c>
      <c r="D8" s="7">
        <v>151.87</v>
      </c>
      <c r="E8" s="7">
        <v>174.67499999999995</v>
      </c>
      <c r="F8" s="7">
        <v>439.80999999999995</v>
      </c>
      <c r="G8" s="7">
        <v>158.85</v>
      </c>
    </row>
    <row r="9" spans="1:7" x14ac:dyDescent="0.25">
      <c r="B9" t="s">
        <v>6211</v>
      </c>
      <c r="C9" s="7">
        <v>276.86</v>
      </c>
      <c r="D9" s="7">
        <v>53.664999999999992</v>
      </c>
      <c r="E9" s="7"/>
      <c r="F9" s="7"/>
      <c r="G9" s="7">
        <v>68.039999999999992</v>
      </c>
    </row>
    <row r="10" spans="1:7" x14ac:dyDescent="0.25">
      <c r="B10" t="s">
        <v>6212</v>
      </c>
      <c r="C10" s="7">
        <v>104.52000000000001</v>
      </c>
      <c r="D10" s="7">
        <v>163.01999999999998</v>
      </c>
      <c r="E10" s="7">
        <v>331.42999999999995</v>
      </c>
      <c r="F10" s="7">
        <v>413.45499999999993</v>
      </c>
      <c r="G10" s="7">
        <v>372.255</v>
      </c>
    </row>
    <row r="11" spans="1:7" x14ac:dyDescent="0.25">
      <c r="B11" t="s">
        <v>6213</v>
      </c>
      <c r="C11" s="7">
        <v>116.49</v>
      </c>
      <c r="D11" s="7">
        <v>327.10999999999996</v>
      </c>
      <c r="E11" s="7">
        <v>264.31999999999994</v>
      </c>
      <c r="F11" s="7">
        <v>95.1</v>
      </c>
      <c r="G11" s="7">
        <v>201.11499999999998</v>
      </c>
    </row>
    <row r="12" spans="1:7" x14ac:dyDescent="0.25">
      <c r="B12" t="s">
        <v>6214</v>
      </c>
      <c r="C12" s="7">
        <v>148.08000000000001</v>
      </c>
      <c r="D12" s="7">
        <v>296.03999999999996</v>
      </c>
      <c r="E12" s="7">
        <v>38.849999999999994</v>
      </c>
      <c r="F12" s="7">
        <v>57.1</v>
      </c>
      <c r="G12" s="7">
        <v>166.27499999999998</v>
      </c>
    </row>
    <row r="13" spans="1:7" x14ac:dyDescent="0.25">
      <c r="B13" t="s">
        <v>6215</v>
      </c>
      <c r="C13" s="7">
        <v>336.64999999999992</v>
      </c>
      <c r="D13" s="7">
        <v>178.70999999999998</v>
      </c>
      <c r="E13" s="7">
        <v>79.25</v>
      </c>
      <c r="F13" s="7">
        <v>189.51</v>
      </c>
      <c r="G13" s="7">
        <v>492.9</v>
      </c>
    </row>
    <row r="14" spans="1:7" x14ac:dyDescent="0.25">
      <c r="B14" t="s">
        <v>6196</v>
      </c>
      <c r="C14" s="7">
        <v>135.10499999999999</v>
      </c>
      <c r="D14" s="7">
        <v>295.23500000000001</v>
      </c>
      <c r="E14" s="7">
        <v>98.240000000000009</v>
      </c>
      <c r="F14" s="7">
        <v>142.72499999999999</v>
      </c>
      <c r="G14" s="7">
        <v>213.66499999999999</v>
      </c>
    </row>
    <row r="15" spans="1:7" x14ac:dyDescent="0.25">
      <c r="B15" t="s">
        <v>6216</v>
      </c>
      <c r="C15" s="7">
        <v>94.584999999999994</v>
      </c>
      <c r="D15" s="7">
        <v>312.83499999999998</v>
      </c>
      <c r="E15" s="7">
        <v>145.82</v>
      </c>
      <c r="F15" s="7">
        <v>173.73999999999998</v>
      </c>
      <c r="G15" s="7">
        <v>96.405000000000001</v>
      </c>
    </row>
    <row r="16" spans="1:7" x14ac:dyDescent="0.25">
      <c r="B16" t="s">
        <v>6217</v>
      </c>
      <c r="C16" s="7">
        <v>317.25999999999993</v>
      </c>
      <c r="D16" s="7">
        <v>181.63499999999996</v>
      </c>
      <c r="E16" s="7">
        <v>330.84</v>
      </c>
      <c r="F16" s="7">
        <v>149.46</v>
      </c>
      <c r="G16" s="7">
        <v>210.58999999999997</v>
      </c>
    </row>
    <row r="17" spans="1:7" x14ac:dyDescent="0.25">
      <c r="A17" t="s">
        <v>6195</v>
      </c>
      <c r="B17" t="s">
        <v>6207</v>
      </c>
      <c r="C17" s="7">
        <v>237.73</v>
      </c>
      <c r="D17" s="7">
        <v>27</v>
      </c>
      <c r="E17" s="7">
        <v>89.534999999999997</v>
      </c>
      <c r="F17" s="7">
        <v>33.464999999999996</v>
      </c>
      <c r="G17" s="7">
        <v>179.22</v>
      </c>
    </row>
    <row r="18" spans="1:7" x14ac:dyDescent="0.25">
      <c r="B18" t="s">
        <v>6208</v>
      </c>
      <c r="C18" s="7">
        <v>429.935</v>
      </c>
      <c r="D18" s="7">
        <v>736.49499999999989</v>
      </c>
      <c r="E18" s="7">
        <v>98.070000000000007</v>
      </c>
      <c r="F18" s="7">
        <v>104.01</v>
      </c>
      <c r="G18" s="7">
        <v>429.82999999999993</v>
      </c>
    </row>
    <row r="19" spans="1:7" x14ac:dyDescent="0.25">
      <c r="B19" t="s">
        <v>6209</v>
      </c>
      <c r="C19" s="7">
        <v>179.815</v>
      </c>
      <c r="D19" s="7">
        <v>130.47</v>
      </c>
      <c r="E19" s="7">
        <v>153</v>
      </c>
      <c r="F19" s="7">
        <v>219.875</v>
      </c>
      <c r="G19" s="7">
        <v>231.63000000000002</v>
      </c>
    </row>
    <row r="20" spans="1:7" x14ac:dyDescent="0.25">
      <c r="B20" t="s">
        <v>6210</v>
      </c>
      <c r="C20" s="7">
        <v>377.38</v>
      </c>
      <c r="D20" s="7"/>
      <c r="E20" s="7">
        <v>104.11500000000001</v>
      </c>
      <c r="F20" s="7">
        <v>40.274999999999999</v>
      </c>
      <c r="G20" s="7">
        <v>240.04</v>
      </c>
    </row>
    <row r="21" spans="1:7" x14ac:dyDescent="0.25">
      <c r="B21" t="s">
        <v>6211</v>
      </c>
      <c r="C21" s="7">
        <v>210.45499999999998</v>
      </c>
      <c r="D21" s="7">
        <v>159.27499999999998</v>
      </c>
      <c r="E21" s="7">
        <v>391.89499999999998</v>
      </c>
      <c r="F21" s="7">
        <v>118.64999999999998</v>
      </c>
      <c r="G21" s="7">
        <v>59.079999999999991</v>
      </c>
    </row>
    <row r="22" spans="1:7" x14ac:dyDescent="0.25">
      <c r="B22" t="s">
        <v>6212</v>
      </c>
      <c r="C22" s="7">
        <v>474.22999999999996</v>
      </c>
      <c r="D22" s="7">
        <v>473.41499999999996</v>
      </c>
      <c r="E22" s="7">
        <v>349.91499999999996</v>
      </c>
      <c r="F22" s="7"/>
      <c r="G22" s="7">
        <v>140.88</v>
      </c>
    </row>
    <row r="23" spans="1:7" x14ac:dyDescent="0.25">
      <c r="B23" t="s">
        <v>6213</v>
      </c>
      <c r="C23" s="7">
        <v>222.785</v>
      </c>
      <c r="D23" s="7">
        <v>430.62</v>
      </c>
      <c r="E23" s="7">
        <v>209.32999999999998</v>
      </c>
      <c r="F23" s="7">
        <v>31.624999999999996</v>
      </c>
      <c r="G23" s="7">
        <v>414.58499999999992</v>
      </c>
    </row>
    <row r="24" spans="1:7" x14ac:dyDescent="0.25">
      <c r="B24" t="s">
        <v>6214</v>
      </c>
      <c r="C24" s="7">
        <v>119.2</v>
      </c>
      <c r="D24" s="7"/>
      <c r="E24" s="7">
        <v>22.5</v>
      </c>
      <c r="F24" s="7">
        <v>19.02</v>
      </c>
      <c r="G24" s="7">
        <v>139.67999999999998</v>
      </c>
    </row>
    <row r="25" spans="1:7" x14ac:dyDescent="0.25">
      <c r="B25" t="s">
        <v>6215</v>
      </c>
      <c r="C25" s="7">
        <v>210.65</v>
      </c>
      <c r="D25" s="7">
        <v>108.24</v>
      </c>
      <c r="E25" s="7">
        <v>91.5</v>
      </c>
      <c r="F25" s="7"/>
      <c r="G25" s="7">
        <v>302.65999999999997</v>
      </c>
    </row>
    <row r="26" spans="1:7" x14ac:dyDescent="0.25">
      <c r="B26" t="s">
        <v>6196</v>
      </c>
      <c r="C26" s="7">
        <v>548.27499999999998</v>
      </c>
      <c r="D26" s="7">
        <v>312.77999999999997</v>
      </c>
      <c r="E26" s="7">
        <v>305.10499999999996</v>
      </c>
      <c r="F26" s="7">
        <v>161.69999999999999</v>
      </c>
      <c r="G26" s="7">
        <v>174.46999999999997</v>
      </c>
    </row>
    <row r="27" spans="1:7" x14ac:dyDescent="0.25">
      <c r="B27" t="s">
        <v>6216</v>
      </c>
      <c r="C27" s="7">
        <v>270.20499999999998</v>
      </c>
      <c r="D27" s="7">
        <v>388.79499999999996</v>
      </c>
      <c r="E27" s="7">
        <v>323.91000000000003</v>
      </c>
      <c r="F27" s="7">
        <v>21.87</v>
      </c>
      <c r="G27" s="7">
        <v>104.08499999999999</v>
      </c>
    </row>
    <row r="28" spans="1:7" x14ac:dyDescent="0.25">
      <c r="B28" t="s">
        <v>6217</v>
      </c>
      <c r="C28" s="7">
        <v>339.28499999999997</v>
      </c>
      <c r="D28" s="7">
        <v>78.984999999999985</v>
      </c>
      <c r="E28" s="7">
        <v>256.52</v>
      </c>
      <c r="F28" s="7"/>
      <c r="G28" s="7">
        <v>77.10499999999999</v>
      </c>
    </row>
    <row r="29" spans="1:7" x14ac:dyDescent="0.25">
      <c r="A29" t="s">
        <v>6218</v>
      </c>
      <c r="B29" t="s">
        <v>6207</v>
      </c>
      <c r="C29" s="7">
        <v>314.12</v>
      </c>
      <c r="D29" s="7">
        <v>194.535</v>
      </c>
      <c r="E29" s="7">
        <v>91.5</v>
      </c>
      <c r="F29" s="7">
        <v>77.334999999999994</v>
      </c>
      <c r="G29" s="7">
        <v>160.19499999999999</v>
      </c>
    </row>
    <row r="30" spans="1:7" x14ac:dyDescent="0.25">
      <c r="B30" t="s">
        <v>6208</v>
      </c>
      <c r="C30" s="7">
        <v>249.91</v>
      </c>
      <c r="D30" s="7">
        <v>238.7</v>
      </c>
      <c r="E30" s="7">
        <v>167.02500000000001</v>
      </c>
      <c r="F30" s="7">
        <v>222.64500000000001</v>
      </c>
      <c r="G30" s="7">
        <v>80.550000000000011</v>
      </c>
    </row>
    <row r="31" spans="1:7" x14ac:dyDescent="0.25">
      <c r="B31" t="s">
        <v>6209</v>
      </c>
      <c r="C31" s="7">
        <v>143.02499999999998</v>
      </c>
      <c r="D31" s="7">
        <v>348.65499999999992</v>
      </c>
      <c r="E31" s="7">
        <v>283.25</v>
      </c>
      <c r="F31" s="7">
        <v>516.55499999999995</v>
      </c>
      <c r="G31" s="7">
        <v>253.15499999999997</v>
      </c>
    </row>
    <row r="32" spans="1:7" x14ac:dyDescent="0.25">
      <c r="B32" t="s">
        <v>6210</v>
      </c>
      <c r="C32" s="7">
        <v>179.49000000000004</v>
      </c>
      <c r="D32" s="7">
        <v>91.079999999999984</v>
      </c>
      <c r="E32" s="7">
        <v>336.88</v>
      </c>
      <c r="F32" s="7">
        <v>291.89499999999998</v>
      </c>
      <c r="G32" s="7">
        <v>106.23999999999998</v>
      </c>
    </row>
    <row r="33" spans="1:7" x14ac:dyDescent="0.25">
      <c r="B33" t="s">
        <v>6211</v>
      </c>
      <c r="C33" s="7">
        <v>42.255000000000003</v>
      </c>
      <c r="D33" s="7">
        <v>228.75</v>
      </c>
      <c r="E33" s="7">
        <v>56.959999999999994</v>
      </c>
      <c r="F33" s="7">
        <v>307.03499999999997</v>
      </c>
      <c r="G33" s="7">
        <v>272.68999999999994</v>
      </c>
    </row>
    <row r="34" spans="1:7" x14ac:dyDescent="0.25">
      <c r="B34" t="s">
        <v>6212</v>
      </c>
      <c r="C34" s="7">
        <v>239.95</v>
      </c>
      <c r="D34" s="7">
        <v>394.55499999999995</v>
      </c>
      <c r="E34" s="7">
        <v>90.465000000000003</v>
      </c>
      <c r="F34" s="7">
        <v>51.224999999999994</v>
      </c>
      <c r="G34" s="7">
        <v>88.334999999999994</v>
      </c>
    </row>
    <row r="35" spans="1:7" x14ac:dyDescent="0.25">
      <c r="B35" t="s">
        <v>6213</v>
      </c>
      <c r="C35" s="7">
        <v>408.73999999999995</v>
      </c>
      <c r="D35" s="7">
        <v>65.984999999999999</v>
      </c>
      <c r="E35" s="7">
        <v>65.114999999999995</v>
      </c>
      <c r="F35" s="7">
        <v>23.774999999999999</v>
      </c>
      <c r="G35" s="7">
        <v>199.48999999999998</v>
      </c>
    </row>
    <row r="36" spans="1:7" x14ac:dyDescent="0.25">
      <c r="B36" t="s">
        <v>6214</v>
      </c>
      <c r="C36" s="7">
        <v>223.7</v>
      </c>
      <c r="D36" s="7">
        <v>174.07499999999999</v>
      </c>
      <c r="E36" s="7">
        <v>269.3</v>
      </c>
      <c r="F36" s="7">
        <v>24.75</v>
      </c>
      <c r="G36" s="7">
        <v>374.13499999999999</v>
      </c>
    </row>
    <row r="37" spans="1:7" x14ac:dyDescent="0.25">
      <c r="B37" t="s">
        <v>6215</v>
      </c>
      <c r="C37" s="7">
        <v>284.11500000000001</v>
      </c>
      <c r="D37" s="7">
        <v>706.3</v>
      </c>
      <c r="E37" s="7">
        <v>149.69</v>
      </c>
      <c r="F37" s="7">
        <v>282.02999999999997</v>
      </c>
      <c r="G37" s="7">
        <v>221.43999999999997</v>
      </c>
    </row>
    <row r="38" spans="1:7" x14ac:dyDescent="0.25">
      <c r="B38" t="s">
        <v>6196</v>
      </c>
      <c r="C38" s="7">
        <v>410.94500000000005</v>
      </c>
      <c r="D38" s="7">
        <v>209.61499999999998</v>
      </c>
      <c r="E38" s="7">
        <v>344.76499999999999</v>
      </c>
      <c r="F38" s="7">
        <v>178.70999999999998</v>
      </c>
      <c r="G38" s="7">
        <v>256.36500000000001</v>
      </c>
    </row>
    <row r="39" spans="1:7" x14ac:dyDescent="0.25">
      <c r="B39" t="s">
        <v>6216</v>
      </c>
      <c r="C39" s="7">
        <v>928.54000000000008</v>
      </c>
      <c r="D39" s="7">
        <v>323.32499999999999</v>
      </c>
      <c r="E39" s="7">
        <v>34.44</v>
      </c>
      <c r="F39" s="7">
        <v>140.4</v>
      </c>
      <c r="G39" s="7">
        <v>189.47499999999999</v>
      </c>
    </row>
    <row r="40" spans="1:7" x14ac:dyDescent="0.25">
      <c r="B40" t="s">
        <v>6217</v>
      </c>
      <c r="C40" s="7">
        <v>396.59</v>
      </c>
      <c r="D40" s="7">
        <v>393.51499999999993</v>
      </c>
      <c r="E40" s="7">
        <v>5.97</v>
      </c>
      <c r="F40" s="7">
        <v>139.82999999999998</v>
      </c>
      <c r="G40" s="7">
        <v>212.07499999999999</v>
      </c>
    </row>
    <row r="41" spans="1:7" x14ac:dyDescent="0.25">
      <c r="A41" t="s">
        <v>6219</v>
      </c>
      <c r="B41" t="s">
        <v>6207</v>
      </c>
      <c r="C41" s="7">
        <v>715.31499999999994</v>
      </c>
      <c r="D41" s="7">
        <v>50.31</v>
      </c>
      <c r="E41" s="7">
        <v>299.59499999999997</v>
      </c>
      <c r="F41" s="7">
        <v>57.510000000000005</v>
      </c>
      <c r="G41" s="7">
        <v>146.685</v>
      </c>
    </row>
    <row r="42" spans="1:7" x14ac:dyDescent="0.25">
      <c r="B42" t="s">
        <v>6208</v>
      </c>
      <c r="C42" s="7">
        <v>79.814999999999998</v>
      </c>
      <c r="D42" s="7">
        <v>35.25</v>
      </c>
      <c r="E42" s="7">
        <v>108.68499999999999</v>
      </c>
      <c r="F42" s="7">
        <v>116.12</v>
      </c>
      <c r="G42" s="7">
        <v>53.759999999999991</v>
      </c>
    </row>
    <row r="43" spans="1:7" x14ac:dyDescent="0.25">
      <c r="B43" t="s">
        <v>6209</v>
      </c>
      <c r="C43" s="7">
        <v>340.37999999999994</v>
      </c>
      <c r="D43" s="7">
        <v>68.91</v>
      </c>
      <c r="E43" s="7">
        <v>403.15999999999997</v>
      </c>
      <c r="F43" s="7">
        <v>103.22999999999999</v>
      </c>
      <c r="G43" s="7">
        <v>399.52499999999998</v>
      </c>
    </row>
    <row r="44" spans="1:7" x14ac:dyDescent="0.25">
      <c r="B44" t="s">
        <v>6210</v>
      </c>
      <c r="C44" s="7">
        <v>96.644999999999996</v>
      </c>
      <c r="D44" s="7">
        <v>91.544999999999987</v>
      </c>
      <c r="E44" s="7">
        <v>224.65499999999997</v>
      </c>
      <c r="F44" s="7">
        <v>163.34999999999997</v>
      </c>
      <c r="G44" s="7">
        <v>200.25499999999997</v>
      </c>
    </row>
    <row r="45" spans="1:7" x14ac:dyDescent="0.25">
      <c r="B45" t="s">
        <v>6211</v>
      </c>
      <c r="C45" s="7">
        <v>79.180000000000007</v>
      </c>
      <c r="D45" s="7">
        <v>147.345</v>
      </c>
      <c r="E45" s="7">
        <v>179.56</v>
      </c>
      <c r="F45" s="7">
        <v>291.815</v>
      </c>
      <c r="G45" s="7">
        <v>304.46999999999997</v>
      </c>
    </row>
    <row r="46" spans="1:7" x14ac:dyDescent="0.25">
      <c r="B46" t="s">
        <v>6212</v>
      </c>
      <c r="C46" s="7">
        <v>231.65999999999997</v>
      </c>
      <c r="D46" s="7">
        <v>146.04</v>
      </c>
      <c r="E46" s="7">
        <v>210.065</v>
      </c>
      <c r="F46" s="7">
        <v>188.31499999999997</v>
      </c>
      <c r="G46" s="7">
        <v>379.31</v>
      </c>
    </row>
    <row r="47" spans="1:7" x14ac:dyDescent="0.25">
      <c r="B47" t="s">
        <v>6213</v>
      </c>
      <c r="C47" s="7">
        <v>280.875</v>
      </c>
      <c r="D47" s="7">
        <v>132.86499999999998</v>
      </c>
      <c r="E47" s="7">
        <v>190.76999999999998</v>
      </c>
      <c r="F47" s="7">
        <v>160.51999999999998</v>
      </c>
      <c r="G47" s="7">
        <v>141.69999999999999</v>
      </c>
    </row>
    <row r="48" spans="1:7" x14ac:dyDescent="0.25">
      <c r="B48" t="s">
        <v>6214</v>
      </c>
      <c r="C48" s="7">
        <v>41.25</v>
      </c>
      <c r="D48" s="7">
        <v>86.609999999999985</v>
      </c>
      <c r="E48" s="7">
        <v>29.784999999999997</v>
      </c>
      <c r="F48" s="7">
        <v>15.54</v>
      </c>
      <c r="G48" s="7">
        <v>71.06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8D73-AD1A-4D25-B7F6-680F0477C048}">
  <dimension ref="A3:B6"/>
  <sheetViews>
    <sheetView zoomScale="62" zoomScaleNormal="62" workbookViewId="0">
      <selection activeCell="Q34" sqref="Q34"/>
    </sheetView>
  </sheetViews>
  <sheetFormatPr defaultRowHeight="15" x14ac:dyDescent="0.25"/>
  <cols>
    <col min="1" max="1" width="16.7109375" bestFit="1" customWidth="1"/>
    <col min="2" max="2" width="17.7109375" bestFit="1" customWidth="1"/>
    <col min="3" max="3" width="11" bestFit="1" customWidth="1"/>
    <col min="4" max="4" width="10.5703125" bestFit="1" customWidth="1"/>
    <col min="5" max="7" width="11.85546875" bestFit="1" customWidth="1"/>
  </cols>
  <sheetData>
    <row r="3" spans="1:2" x14ac:dyDescent="0.25">
      <c r="A3" s="6" t="s">
        <v>7</v>
      </c>
      <c r="B3" t="s">
        <v>6201</v>
      </c>
    </row>
    <row r="4" spans="1:2" x14ac:dyDescent="0.25">
      <c r="A4" t="s">
        <v>28</v>
      </c>
      <c r="B4" s="9">
        <v>2786.13</v>
      </c>
    </row>
    <row r="5" spans="1:2" x14ac:dyDescent="0.25">
      <c r="A5" t="s">
        <v>318</v>
      </c>
      <c r="B5" s="9">
        <v>6696.8649999999989</v>
      </c>
    </row>
    <row r="6" spans="1:2" x14ac:dyDescent="0.25">
      <c r="A6" t="s">
        <v>19</v>
      </c>
      <c r="B6" s="9">
        <v>35628.934999999983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CACD-7375-4D20-B7E1-86E3AB9479B5}">
  <dimension ref="A3:B8"/>
  <sheetViews>
    <sheetView zoomScale="62" zoomScaleNormal="62" workbookViewId="0">
      <selection activeCell="C7" sqref="C7"/>
    </sheetView>
  </sheetViews>
  <sheetFormatPr defaultRowHeight="15" x14ac:dyDescent="0.25"/>
  <cols>
    <col min="1" max="1" width="25" bestFit="1" customWidth="1"/>
    <col min="2" max="2" width="17.7109375" bestFit="1" customWidth="1"/>
    <col min="3" max="3" width="11" bestFit="1" customWidth="1"/>
    <col min="4" max="4" width="10.5703125" bestFit="1" customWidth="1"/>
    <col min="5" max="7" width="11.85546875" bestFit="1" customWidth="1"/>
  </cols>
  <sheetData>
    <row r="3" spans="1:2" x14ac:dyDescent="0.25">
      <c r="A3" s="6" t="s">
        <v>4</v>
      </c>
      <c r="B3" t="s">
        <v>6201</v>
      </c>
    </row>
    <row r="4" spans="1:2" x14ac:dyDescent="0.25">
      <c r="A4" t="s">
        <v>3753</v>
      </c>
      <c r="B4" s="9">
        <v>278.01</v>
      </c>
    </row>
    <row r="5" spans="1:2" x14ac:dyDescent="0.25">
      <c r="A5" t="s">
        <v>1598</v>
      </c>
      <c r="B5" s="9">
        <v>281.67499999999995</v>
      </c>
    </row>
    <row r="6" spans="1:2" x14ac:dyDescent="0.25">
      <c r="A6" t="s">
        <v>2587</v>
      </c>
      <c r="B6" s="9">
        <v>289.11</v>
      </c>
    </row>
    <row r="7" spans="1:2" x14ac:dyDescent="0.25">
      <c r="A7" t="s">
        <v>5765</v>
      </c>
      <c r="B7" s="9">
        <v>307.04499999999996</v>
      </c>
    </row>
    <row r="8" spans="1:2" x14ac:dyDescent="0.25">
      <c r="A8" t="s">
        <v>5114</v>
      </c>
      <c r="B8" s="9">
        <v>317.06999999999994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customers</vt:lpstr>
      <vt:lpstr>products</vt:lpstr>
      <vt:lpstr>Total sales</vt:lpstr>
      <vt:lpstr>Sales by country</vt:lpstr>
      <vt:lpstr>Sales by customer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mohdakrammoiz</cp:lastModifiedBy>
  <cp:revision/>
  <dcterms:created xsi:type="dcterms:W3CDTF">2022-11-26T09:51:45Z</dcterms:created>
  <dcterms:modified xsi:type="dcterms:W3CDTF">2024-10-03T20:53:34Z</dcterms:modified>
  <cp:category/>
  <cp:contentStatus/>
</cp:coreProperties>
</file>