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120" windowWidth="19020" windowHeight="83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D35" i="1" l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3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4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M34" i="1"/>
  <c r="N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H32" i="1"/>
  <c r="I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I27" i="1" l="1"/>
  <c r="I11" i="1"/>
  <c r="N29" i="1"/>
  <c r="N25" i="1"/>
  <c r="N21" i="1"/>
  <c r="N17" i="1"/>
  <c r="N13" i="1"/>
  <c r="N9" i="1"/>
  <c r="N5" i="1"/>
  <c r="I19" i="1"/>
  <c r="N31" i="1"/>
  <c r="N27" i="1"/>
  <c r="N23" i="1"/>
  <c r="N19" i="1"/>
  <c r="N15" i="1"/>
  <c r="N11" i="1"/>
  <c r="N7" i="1"/>
  <c r="I23" i="1"/>
  <c r="I15" i="1"/>
  <c r="I7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I29" i="1"/>
  <c r="I25" i="1"/>
  <c r="I21" i="1"/>
  <c r="I17" i="1"/>
  <c r="I13" i="1"/>
  <c r="I9" i="1"/>
  <c r="I5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N34" i="1" l="1"/>
  <c r="I32" i="1"/>
</calcChain>
</file>

<file path=xl/sharedStrings.xml><?xml version="1.0" encoding="utf-8"?>
<sst xmlns="http://schemas.openxmlformats.org/spreadsheetml/2006/main" count="180" uniqueCount="75">
  <si>
    <t>bin</t>
  </si>
  <si>
    <t>DOW</t>
  </si>
  <si>
    <t>N/A</t>
  </si>
  <si>
    <t>Annual Dow Change (%)</t>
  </si>
  <si>
    <t>Date (Dec 1)</t>
  </si>
  <si>
    <t>INFLATION</t>
  </si>
  <si>
    <t>Freq</t>
  </si>
  <si>
    <t>Dow (adj close)</t>
  </si>
  <si>
    <t>Inflation (ave)</t>
  </si>
  <si>
    <t>-</t>
  </si>
  <si>
    <t>(0.5)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</si>
  <si>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</si>
  <si>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</si>
  <si>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</si>
  <si>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</si>
  <si>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</si>
  <si>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</si>
  <si>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</si>
  <si>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</si>
  <si>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</si>
  <si>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</si>
  <si>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</si>
  <si>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</si>
  <si>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</si>
  <si>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</si>
  <si>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</si>
  <si>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</si>
  <si>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</si>
  <si>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</si>
  <si>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</si>
  <si>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</si>
  <si>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</si>
  <si>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</si>
  <si>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</si>
  <si>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</si>
  <si>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</si>
  <si>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13.0</t>
  </si>
  <si>
    <t>13.5</t>
  </si>
  <si>
    <t>0.0</t>
  </si>
  <si>
    <t>14.0</t>
  </si>
  <si>
    <t>(34.0)</t>
  </si>
  <si>
    <t>(31.5)</t>
  </si>
  <si>
    <t>(29.0)</t>
  </si>
  <si>
    <t>(26.5)</t>
  </si>
  <si>
    <t>(24.0)</t>
  </si>
  <si>
    <t>(21.5)</t>
  </si>
  <si>
    <t>(19.0)</t>
  </si>
  <si>
    <t>(16.5)</t>
  </si>
  <si>
    <t>(14.0)</t>
  </si>
  <si>
    <t>(11.5)</t>
  </si>
  <si>
    <t>(9.0)</t>
  </si>
  <si>
    <t>(6.5)</t>
  </si>
  <si>
    <t>(4.0)</t>
  </si>
  <si>
    <t>(1.5)</t>
  </si>
  <si>
    <t xml:space="preserve">1.0 </t>
  </si>
  <si>
    <t xml:space="preserve">3.5 </t>
  </si>
  <si>
    <t xml:space="preserve">6.0 </t>
  </si>
  <si>
    <t xml:space="preserve">8.5 </t>
  </si>
  <si>
    <t xml:space="preserve">11.0 </t>
  </si>
  <si>
    <t xml:space="preserve">13.5 </t>
  </si>
  <si>
    <t xml:space="preserve">16.0 </t>
  </si>
  <si>
    <t xml:space="preserve">18.5 </t>
  </si>
  <si>
    <t xml:space="preserve">21.0 </t>
  </si>
  <si>
    <t xml:space="preserve">23.5 </t>
  </si>
  <si>
    <t xml:space="preserve">26.0 </t>
  </si>
  <si>
    <t xml:space="preserve">28.5 </t>
  </si>
  <si>
    <t xml:space="preserve">31.0 </t>
  </si>
  <si>
    <t xml:space="preserve">33.5 </t>
  </si>
  <si>
    <t>16.0</t>
  </si>
  <si>
    <t>18.5</t>
  </si>
  <si>
    <t>21.0</t>
  </si>
  <si>
    <t>23.5</t>
  </si>
  <si>
    <t>26.0</t>
  </si>
  <si>
    <t>28.5</t>
  </si>
  <si>
    <t>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</si>
</sst>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(* #,##0.0_)%;_(* \(#,##0.0\)%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iberation Sans"/>
      <family val="2"/>
    </font>
    <font>
      <sz val="11"/>
      <color theme="1"/>
      <name val="Liberation Sans"/>
      <family val="2"/>
    </font>
    <font>
      <i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2" fillId="0" borderId="0" xfId="0" applyFont="1"/>
    <xf numFmtId="165" fontId="3" fillId="0" borderId="0" xfId="1" applyNumberFormat="1" applyFont="1"/>
    <xf numFmtId="164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164" fontId="3" fillId="0" borderId="0" xfId="1" applyNumberFormat="1" applyFont="1"/>
    <xf numFmtId="0" fontId="3" fillId="0" borderId="0" xfId="0" applyNumberFormat="1" applyFont="1" applyFill="1" applyBorder="1" applyAlignment="1"/>
    <xf numFmtId="0" fontId="3" fillId="0" borderId="1" xfId="0" applyFont="1" applyFill="1" applyBorder="1" applyAlignment="1"/>
    <xf numFmtId="164" fontId="3" fillId="0" borderId="0" xfId="0" applyNumberFormat="1" applyFont="1"/>
    <xf numFmtId="9" fontId="3" fillId="0" borderId="0" xfId="1" applyNumberFormat="1" applyFont="1"/>
    <xf numFmtId="0" fontId="3" fillId="0" borderId="1" xfId="0" applyFont="1" applyBorder="1" applyAlignment="1">
      <alignment horizontal="center"/>
    </xf>
    <xf numFmtId="0" fontId="3" fillId="0" borderId="0" xfId="1" applyNumberFormat="1" applyFont="1"/>
    <xf numFmtId="49" fontId="3" fillId="0" borderId="0" xfId="0" applyNumberFormat="1" applyFont="1"/>
    <xf numFmtId="164" fontId="2" fillId="0" borderId="3" xfId="1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Freq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Sheet1!$AD$4:$AD$32</c:f>
              <c:strCache>
                <c:ptCount val="29"/>
                <c:pt idx="0">
                  <c:v>(0.5)-0.0</c:v>
                </c:pt>
                <c:pt idx="1">
                  <c:v>0.0-0.5</c:v>
                </c:pt>
                <c:pt idx="2">
                  <c:v>0.5-1.0</c:v>
                </c:pt>
                <c:pt idx="3">
                  <c:v>1.0-1.5</c:v>
                </c:pt>
                <c:pt idx="4">
                  <c:v>1.5-2.0</c:v>
                </c:pt>
                <c:pt idx="5">
                  <c:v>2.0-2.5</c:v>
                </c:pt>
                <c:pt idx="6">
                  <c:v>2.5-3.0</c:v>
                </c:pt>
                <c:pt idx="7">
                  <c:v>3.0-3.5</c:v>
                </c:pt>
                <c:pt idx="8">
                  <c:v>3.5-4.0</c:v>
                </c:pt>
                <c:pt idx="9">
                  <c:v>4.0-4.5</c:v>
                </c:pt>
                <c:pt idx="10">
                  <c:v>4.5-5.0</c:v>
                </c:pt>
                <c:pt idx="11">
                  <c:v>5.0-5.5</c:v>
                </c:pt>
                <c:pt idx="12">
                  <c:v>5.5-6.0</c:v>
                </c:pt>
                <c:pt idx="13">
                  <c:v>6.0-6.5</c:v>
                </c:pt>
                <c:pt idx="14">
                  <c:v>6.5-7.0</c:v>
                </c:pt>
                <c:pt idx="15">
                  <c:v>7.0-7.5</c:v>
                </c:pt>
                <c:pt idx="16">
                  <c:v>7.5-8.0</c:v>
                </c:pt>
                <c:pt idx="17">
                  <c:v>8.0-8.5</c:v>
                </c:pt>
                <c:pt idx="18">
                  <c:v>8.5-9.0</c:v>
                </c:pt>
                <c:pt idx="19">
                  <c:v>9.0-9.5</c:v>
                </c:pt>
                <c:pt idx="20">
                  <c:v>9.5-10.0</c:v>
                </c:pt>
                <c:pt idx="21">
                  <c:v>10.0-10.5</c:v>
                </c:pt>
                <c:pt idx="22">
                  <c:v>10.5-11.0</c:v>
                </c:pt>
                <c:pt idx="23">
                  <c:v>11.0-11.5</c:v>
                </c:pt>
                <c:pt idx="24">
                  <c:v>11.5-12.0</c:v>
                </c:pt>
                <c:pt idx="25">
                  <c:v>12.0-12.5</c:v>
                </c:pt>
                <c:pt idx="26">
                  <c:v>12.5-13.0</c:v>
                </c:pt>
                <c:pt idx="27">
                  <c:v>13.0-13.5</c:v>
                </c:pt>
                <c:pt idx="28">
                  <c:v>13.5-14.0</c:v>
                </c:pt>
              </c:strCache>
            </c:strRef>
          </c:cat>
          <c:val>
            <c:numRef>
              <c:f>Sheet1!$N$4:$N$32</c:f>
              <c:numCache>
                <c:formatCode>0.0%</c:formatCode>
                <c:ptCount val="29"/>
                <c:pt idx="0">
                  <c:v>2.9411764705882353E-2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0.11764705882352941</c:v>
                </c:pt>
                <c:pt idx="5">
                  <c:v>8.8235294117647065E-2</c:v>
                </c:pt>
                <c:pt idx="6">
                  <c:v>0.20588235294117646</c:v>
                </c:pt>
                <c:pt idx="7">
                  <c:v>0.14705882352941177</c:v>
                </c:pt>
                <c:pt idx="8">
                  <c:v>8.8235294117647065E-2</c:v>
                </c:pt>
                <c:pt idx="9">
                  <c:v>8.8235294117647065E-2</c:v>
                </c:pt>
                <c:pt idx="10">
                  <c:v>2.9411764705882353E-2</c:v>
                </c:pt>
                <c:pt idx="11">
                  <c:v>2.9411764705882353E-2</c:v>
                </c:pt>
                <c:pt idx="12">
                  <c:v>0</c:v>
                </c:pt>
                <c:pt idx="13">
                  <c:v>2.9411764705882353E-2</c:v>
                </c:pt>
                <c:pt idx="14">
                  <c:v>2.9411764705882353E-2</c:v>
                </c:pt>
                <c:pt idx="15">
                  <c:v>0</c:v>
                </c:pt>
                <c:pt idx="16">
                  <c:v>2.9411764705882353E-2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2.9411764705882353E-2</c:v>
                </c:pt>
                <c:pt idx="22">
                  <c:v>0</c:v>
                </c:pt>
                <c:pt idx="23">
                  <c:v>2.9411764705882353E-2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2.9411764705882353E-2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97572736"/>
        <c:axId val="97574912"/>
      </c:barChart>
      <c:catAx>
        <c:axId val="97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>
                    <a:latin typeface="Liberation Sans" pitchFamily="34" charset="0"/>
                  </a:rPr>
                  <a:t>Inflation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Liberation Sans" pitchFamily="34" charset="0"/>
              </a:defRPr>
            </a:pPr>
            <a:endParaRPr lang="en-US"/>
          </a:p>
        </c:txPr>
        <c:crossAx val="97574912"/>
        <c:crosses val="autoZero"/>
        <c:auto val="1"/>
        <c:lblAlgn val="ctr"/>
        <c:lblOffset val="100"/>
        <c:noMultiLvlLbl val="0"/>
      </c:catAx>
      <c:valAx>
        <c:axId val="97574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>
                    <a:latin typeface="Liberation Sans" pitchFamily="34" charset="0"/>
                  </a:defRPr>
                </a:pPr>
                <a:r>
                  <a:rPr lang="en-US" sz="800">
                    <a:latin typeface="Liberation Sans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579778830963665E-2"/>
              <c:y val="0.191295339183923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Liberation Sans" pitchFamily="34" charset="0"/>
              </a:defRPr>
            </a:pPr>
            <a:endParaRPr lang="en-US"/>
          </a:p>
        </c:txPr>
        <c:crossAx val="975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Sheet1!$I$4:$I$30</c:f>
              <c:strCache>
                <c:ptCount val="1"/>
                <c:pt idx="0">
                  <c:v>2.9% 0.0% 0.0% 0.0% 0.0% 0.0% 5.9% 0.0% 0.0% 2.9% 2.9% 5.9% 5.9% 2.9% 8.8% 5.9% 2.9% 0.0% 5.9% 5.9% 5.9% 11.8% 5.9% 5.9% 8.8% 0.0% 2.9%</c:v>
                </c:pt>
              </c:strCache>
            </c:strRef>
          </c:tx>
          <c:spPr>
            <a:ln w="12700" cap="rnd">
              <a:noFill/>
            </a:ln>
          </c:spPr>
          <c:invertIfNegative val="0"/>
          <c:cat>
            <c:strRef>
              <c:f>Sheet1!$AD$34:$AD$60</c:f>
              <c:strCache>
                <c:ptCount val="27"/>
                <c:pt idx="0">
                  <c:v>(34.0)-(31.5)</c:v>
                </c:pt>
                <c:pt idx="1">
                  <c:v>(31.5)-(29.0)</c:v>
                </c:pt>
                <c:pt idx="2">
                  <c:v>(29.0)-(26.5)</c:v>
                </c:pt>
                <c:pt idx="3">
                  <c:v>(26.5)-(24.0)</c:v>
                </c:pt>
                <c:pt idx="4">
                  <c:v>(24.0)-(21.5)</c:v>
                </c:pt>
                <c:pt idx="5">
                  <c:v>(21.5)-(19.0)</c:v>
                </c:pt>
                <c:pt idx="6">
                  <c:v>(19.0)-(16.5)</c:v>
                </c:pt>
                <c:pt idx="7">
                  <c:v>(16.5)-(14.0)</c:v>
                </c:pt>
                <c:pt idx="8">
                  <c:v>(14.0)-(11.5)</c:v>
                </c:pt>
                <c:pt idx="9">
                  <c:v>(11.5)-(9.0)</c:v>
                </c:pt>
                <c:pt idx="10">
                  <c:v>(9.0)-(6.5)</c:v>
                </c:pt>
                <c:pt idx="11">
                  <c:v>(6.5)-(4.0)</c:v>
                </c:pt>
                <c:pt idx="12">
                  <c:v>(4.0)-(1.5)</c:v>
                </c:pt>
                <c:pt idx="13">
                  <c:v>(1.5)-1.0 </c:v>
                </c:pt>
                <c:pt idx="14">
                  <c:v>1.0-3.5 </c:v>
                </c:pt>
                <c:pt idx="15">
                  <c:v>3.5-6.0 </c:v>
                </c:pt>
                <c:pt idx="16">
                  <c:v>6.0-8.5 </c:v>
                </c:pt>
                <c:pt idx="17">
                  <c:v>8.5-11.0 </c:v>
                </c:pt>
                <c:pt idx="18">
                  <c:v>11.0-13.5 </c:v>
                </c:pt>
                <c:pt idx="19">
                  <c:v>13.5-16.0 </c:v>
                </c:pt>
                <c:pt idx="20">
                  <c:v>16.0-18.5 </c:v>
                </c:pt>
                <c:pt idx="21">
                  <c:v>18.5-21.0 </c:v>
                </c:pt>
                <c:pt idx="22">
                  <c:v>21.0-23.5 </c:v>
                </c:pt>
                <c:pt idx="23">
                  <c:v>23.5-26.0 </c:v>
                </c:pt>
                <c:pt idx="24">
                  <c:v>26.0-28.5 </c:v>
                </c:pt>
                <c:pt idx="25">
                  <c:v>28.5-31.0 </c:v>
                </c:pt>
                <c:pt idx="26">
                  <c:v>31.0-33.5 </c:v>
                </c:pt>
              </c:strCache>
            </c:strRef>
          </c:cat>
          <c:val>
            <c:numRef>
              <c:f>Sheet1!$I$4:$I$30</c:f>
              <c:numCache>
                <c:formatCode>0.0%</c:formatCode>
                <c:ptCount val="27"/>
                <c:pt idx="0">
                  <c:v>2.9411764705882353E-2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5.8823529411764705E-2</c:v>
                </c:pt>
                <c:pt idx="7">
                  <c:v>0</c:v>
                </c:pt>
                <c:pt idx="8">
                  <c:v>0</c:v>
                </c:pt>
                <c:pt idx="9">
                  <c:v>2.9411764705882353E-2</c:v>
                </c:pt>
                <c:pt idx="10">
                  <c:v>2.9411764705882353E-2</c:v>
                </c:pt>
                <c:pt idx="11">
                  <c:v>5.8823529411764705E-2</c:v>
                </c:pt>
                <c:pt idx="12">
                  <c:v>5.8823529411764705E-2</c:v>
                </c:pt>
                <c:pt idx="13">
                  <c:v>2.9411764705882353E-2</c:v>
                </c:pt>
                <c:pt idx="14">
                  <c:v>8.8235294117647065E-2</c:v>
                </c:pt>
                <c:pt idx="15">
                  <c:v>5.8823529411764705E-2</c:v>
                </c:pt>
                <c:pt idx="16">
                  <c:v>2.9411764705882353E-2</c:v>
                </c:pt>
                <c:pt idx="17">
                  <c:v>0</c:v>
                </c:pt>
                <c:pt idx="18">
                  <c:v>5.8823529411764705E-2</c:v>
                </c:pt>
                <c:pt idx="19">
                  <c:v>5.8823529411764705E-2</c:v>
                </c:pt>
                <c:pt idx="20">
                  <c:v>5.8823529411764705E-2</c:v>
                </c:pt>
                <c:pt idx="21">
                  <c:v>0.11764705882352941</c:v>
                </c:pt>
                <c:pt idx="22">
                  <c:v>5.8823529411764705E-2</c:v>
                </c:pt>
                <c:pt idx="23">
                  <c:v>5.8823529411764705E-2</c:v>
                </c:pt>
                <c:pt idx="24">
                  <c:v>8.8235294117647065E-2</c:v>
                </c:pt>
                <c:pt idx="25">
                  <c:v>0</c:v>
                </c:pt>
                <c:pt idx="26">
                  <c:v>2.9411764705882353E-2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44601728"/>
        <c:axId val="44603648"/>
      </c:barChart>
      <c:catAx>
        <c:axId val="446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 sz="900">
                    <a:latin typeface="Liberation Sans" pitchFamily="34" charset="0"/>
                  </a:rPr>
                  <a:t>Annual</a:t>
                </a:r>
                <a:r>
                  <a:rPr lang="en-US" sz="900" baseline="0">
                    <a:latin typeface="Liberation Sans" pitchFamily="34" charset="0"/>
                  </a:rPr>
                  <a:t> </a:t>
                </a:r>
                <a:r>
                  <a:rPr lang="en-US" sz="900">
                    <a:latin typeface="Liberation Sans" pitchFamily="34" charset="0"/>
                  </a:rPr>
                  <a:t>Dow % Change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Liberation Sans" pitchFamily="34" charset="0"/>
              </a:defRPr>
            </a:pPr>
            <a:endParaRPr lang="en-US"/>
          </a:p>
        </c:txPr>
        <c:crossAx val="44603648"/>
        <c:crosses val="autoZero"/>
        <c:auto val="1"/>
        <c:lblAlgn val="ctr"/>
        <c:lblOffset val="100"/>
        <c:noMultiLvlLbl val="0"/>
      </c:catAx>
      <c:valAx>
        <c:axId val="44603648"/>
        <c:scaling>
          <c:orientation val="minMax"/>
          <c:max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Liberation Sans" pitchFamily="34" charset="0"/>
                  </a:defRPr>
                </a:pPr>
                <a:r>
                  <a:rPr lang="en-US" sz="800" b="1">
                    <a:latin typeface="Liberation Sans" pitchFamily="34" charset="0"/>
                  </a:rPr>
                  <a:t>Frequency </a:t>
                </a:r>
              </a:p>
            </c:rich>
          </c:tx>
          <c:layout>
            <c:manualLayout>
              <c:xMode val="edge"/>
              <c:yMode val="edge"/>
              <c:x val="1.579778830963665E-2"/>
              <c:y val="0.2282736863185235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Liberation Sans" pitchFamily="34" charset="0"/>
              </a:defRPr>
            </a:pPr>
            <a:endParaRPr lang="en-US"/>
          </a:p>
        </c:txPr>
        <c:crossAx val="4460172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14</xdr:row>
      <xdr:rowOff>142875</xdr:rowOff>
    </xdr:from>
    <xdr:to>
      <xdr:col>20</xdr:col>
      <xdr:colOff>485775</xdr:colOff>
      <xdr:row>26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2</xdr:row>
      <xdr:rowOff>28577</xdr:rowOff>
    </xdr:from>
    <xdr:to>
      <xdr:col>20</xdr:col>
      <xdr:colOff>495300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7"/>
  <sheetViews>
    <sheetView tabSelected="1" workbookViewId="0">
      <selection activeCell="D38" sqref="A1:D38"/>
    </sheetView>
  </sheetViews>
  <sheetFormatPr defaultRowHeight="14.25" x14ac:dyDescent="0.2"/>
  <cols>
    <col min="1" max="1" width="8.85546875" style="2" customWidth="1"/>
    <col min="2" max="2" width="11.140625" style="2" customWidth="1"/>
    <col min="3" max="3" width="13.5703125" style="2" customWidth="1"/>
    <col min="4" max="4" width="12.140625" style="2" customWidth="1"/>
    <col min="5" max="5" width="4" style="2" customWidth="1"/>
    <col min="6" max="7" width="9" style="2" bestFit="1" customWidth="1"/>
    <col min="8" max="8" width="5.85546875" style="2" bestFit="1" customWidth="1"/>
    <col min="9" max="9" width="8" style="2" bestFit="1" customWidth="1"/>
    <col min="10" max="10" width="3.7109375" style="2" customWidth="1"/>
    <col min="11" max="12" width="8.28515625" style="2" bestFit="1" customWidth="1"/>
    <col min="13" max="13" width="5.85546875" style="2" bestFit="1" customWidth="1"/>
    <col min="14" max="14" width="6.85546875" style="2" bestFit="1" customWidth="1"/>
    <col min="15" max="26" width="9.140625" style="2"/>
    <col min="27" max="27" width="9.28515625" style="2" customWidth="1"/>
    <col min="28" max="28" width="4.42578125" style="2" customWidth="1"/>
    <col min="29" max="29" width="8.42578125" style="2" customWidth="1"/>
    <col min="30" max="30" width="13.140625" style="2" customWidth="1"/>
    <col min="31" max="16384" width="9.140625" style="2"/>
  </cols>
  <sheetData>
    <row r="1" spans="1:30" ht="29.25" customHeight="1" thickBot="1" x14ac:dyDescent="0.25">
      <c r="A1" s="19" t="s">
        <v>4</v>
      </c>
      <c r="B1" s="19" t="s">
        <v>7</v>
      </c>
      <c r="C1" s="18" t="s">
        <v>3</v>
      </c>
      <c r="D1" s="19" t="s">
        <v>8</v>
      </c>
      <c r="E1" s="1"/>
      <c r="G1" s="15" t="s">
        <v>1</v>
      </c>
      <c r="H1" s="15"/>
      <c r="L1" s="15" t="s">
        <v>5</v>
      </c>
      <c r="M1" s="15"/>
    </row>
    <row r="2" spans="1:30" x14ac:dyDescent="0.2">
      <c r="A2" s="2">
        <v>1976</v>
      </c>
      <c r="B2" s="3">
        <v>1004.65</v>
      </c>
      <c r="C2" s="4" t="s">
        <v>2</v>
      </c>
      <c r="D2" s="4" t="s">
        <v>2</v>
      </c>
      <c r="E2" s="1"/>
      <c r="G2" s="5" t="s">
        <v>0</v>
      </c>
      <c r="H2" s="5" t="s">
        <v>6</v>
      </c>
      <c r="L2" s="5" t="s">
        <v>0</v>
      </c>
      <c r="M2" s="5" t="s">
        <v>6</v>
      </c>
    </row>
    <row r="3" spans="1:30" x14ac:dyDescent="0.2">
      <c r="A3" s="6">
        <v>1977</v>
      </c>
      <c r="B3" s="3">
        <v>831.17</v>
      </c>
      <c r="C3" s="7">
        <f t="shared" ref="C3:C36" si="0">(B3-B2)/B2</f>
        <v>-0.17267705170955061</v>
      </c>
      <c r="D3" s="7">
        <v>6.5000000000000002E-2</v>
      </c>
      <c r="G3" s="8"/>
      <c r="H3" s="9"/>
      <c r="I3" s="10"/>
      <c r="K3" s="7"/>
      <c r="L3" s="11"/>
      <c r="M3" s="9"/>
      <c r="N3" s="10"/>
    </row>
    <row r="4" spans="1:30" x14ac:dyDescent="0.2">
      <c r="A4" s="6">
        <v>1978</v>
      </c>
      <c r="B4" s="3">
        <v>805.01</v>
      </c>
      <c r="C4" s="7">
        <f t="shared" si="0"/>
        <v>-3.147370574010127E-2</v>
      </c>
      <c r="D4" s="7">
        <v>7.6200000000000004E-2</v>
      </c>
      <c r="F4" s="7">
        <v>-0.34</v>
      </c>
      <c r="G4" s="7">
        <v>-0.315</v>
      </c>
      <c r="H4" s="9">
        <v>1</v>
      </c>
      <c r="I4" s="10">
        <f t="shared" ref="I4:I30" si="1">H4/$H$32</f>
        <v>2.9411764705882353E-2</v>
      </c>
      <c r="K4" s="7">
        <v>-5.0000000000000001E-3</v>
      </c>
      <c r="L4" s="10">
        <v>0</v>
      </c>
      <c r="M4" s="9">
        <v>1</v>
      </c>
      <c r="N4" s="10">
        <f t="shared" ref="N4:N32" si="2">M4/$M$34</f>
        <v>2.9411764705882353E-2</v>
      </c>
      <c r="AA4" s="17" t="s">
        <v>10</v>
      </c>
      <c r="AB4" s="1" t="s">
        <v>9</v>
      </c>
      <c r="AC4" s="17" t="s">
        <v>38</v>
      </c>
      <c r="AD4" s="16" t="str">
        <f>CONCATENATE(AA4,AB4,AC4)</f>
        <v>(0.5)-0.0</v>
      </c>
    </row>
    <row r="5" spans="1:30" x14ac:dyDescent="0.2">
      <c r="A5" s="6">
        <v>1979</v>
      </c>
      <c r="B5" s="3">
        <v>838.74</v>
      </c>
      <c r="C5" s="7">
        <f t="shared" si="0"/>
        <v>4.1900100619868097E-2</v>
      </c>
      <c r="D5" s="7">
        <v>0.11219999999999999</v>
      </c>
      <c r="F5" s="7">
        <f>F4+0.025</f>
        <v>-0.315</v>
      </c>
      <c r="G5" s="7">
        <v>-0.28999999999999998</v>
      </c>
      <c r="H5" s="9">
        <v>0</v>
      </c>
      <c r="I5" s="10">
        <f t="shared" si="1"/>
        <v>0</v>
      </c>
      <c r="K5" s="10">
        <f>K4+0.005</f>
        <v>0</v>
      </c>
      <c r="L5" s="7">
        <v>5.0000000000000001E-3</v>
      </c>
      <c r="M5" s="9">
        <v>0</v>
      </c>
      <c r="N5" s="10">
        <f t="shared" si="2"/>
        <v>0</v>
      </c>
      <c r="AA5" s="17" t="s">
        <v>38</v>
      </c>
      <c r="AB5" s="1" t="s">
        <v>9</v>
      </c>
      <c r="AC5" s="17" t="s">
        <v>11</v>
      </c>
      <c r="AD5" s="16" t="str">
        <f t="shared" ref="AD5:AD32" si="3">CONCATENATE(AA5,AB5,AC5)</f>
        <v>0.0-0.5</v>
      </c>
    </row>
    <row r="6" spans="1:30" x14ac:dyDescent="0.2">
      <c r="A6" s="6">
        <v>1980</v>
      </c>
      <c r="B6" s="3">
        <v>963.99</v>
      </c>
      <c r="C6" s="7">
        <f t="shared" si="0"/>
        <v>0.1493311395664926</v>
      </c>
      <c r="D6" s="7">
        <v>0.1358</v>
      </c>
      <c r="F6" s="7">
        <f t="shared" ref="F6:F29" si="4">F5+0.025</f>
        <v>-0.28999999999999998</v>
      </c>
      <c r="G6" s="7">
        <v>-0.26499999999999996</v>
      </c>
      <c r="H6" s="9">
        <v>0</v>
      </c>
      <c r="I6" s="10">
        <f t="shared" si="1"/>
        <v>0</v>
      </c>
      <c r="K6" s="7">
        <f t="shared" ref="K6:K32" si="5">K5+0.005</f>
        <v>5.0000000000000001E-3</v>
      </c>
      <c r="L6" s="7">
        <v>0.01</v>
      </c>
      <c r="M6" s="9">
        <v>0</v>
      </c>
      <c r="N6" s="10">
        <f t="shared" si="2"/>
        <v>0</v>
      </c>
      <c r="AA6" s="17" t="s">
        <v>11</v>
      </c>
      <c r="AB6" s="1" t="s">
        <v>9</v>
      </c>
      <c r="AC6" s="17" t="s">
        <v>12</v>
      </c>
      <c r="AD6" s="16" t="str">
        <f t="shared" si="3"/>
        <v>0.5-1.0</v>
      </c>
    </row>
    <row r="7" spans="1:30" x14ac:dyDescent="0.2">
      <c r="A7" s="6">
        <v>1981</v>
      </c>
      <c r="B7" s="3">
        <v>875</v>
      </c>
      <c r="C7" s="7">
        <f t="shared" si="0"/>
        <v>-9.2314235624850888E-2</v>
      </c>
      <c r="D7" s="7">
        <v>0.10349999999999999</v>
      </c>
      <c r="F7" s="7">
        <f t="shared" si="4"/>
        <v>-0.26499999999999996</v>
      </c>
      <c r="G7" s="7">
        <v>-0.23999999999999996</v>
      </c>
      <c r="H7" s="9">
        <v>0</v>
      </c>
      <c r="I7" s="10">
        <f t="shared" si="1"/>
        <v>0</v>
      </c>
      <c r="K7" s="7">
        <f t="shared" si="5"/>
        <v>0.01</v>
      </c>
      <c r="L7" s="7">
        <v>1.4999999999999999E-2</v>
      </c>
      <c r="M7" s="9">
        <v>0</v>
      </c>
      <c r="N7" s="10">
        <f t="shared" si="2"/>
        <v>0</v>
      </c>
      <c r="AA7" s="17" t="s">
        <v>12</v>
      </c>
      <c r="AB7" s="1" t="s">
        <v>9</v>
      </c>
      <c r="AC7" s="17" t="s">
        <v>13</v>
      </c>
      <c r="AD7" s="16" t="str">
        <f t="shared" si="3"/>
        <v>1.0-1.5</v>
      </c>
    </row>
    <row r="8" spans="1:30" x14ac:dyDescent="0.2">
      <c r="A8" s="6">
        <v>1982</v>
      </c>
      <c r="B8" s="3">
        <v>1046.54</v>
      </c>
      <c r="C8" s="7">
        <f t="shared" si="0"/>
        <v>0.19604571428571424</v>
      </c>
      <c r="D8" s="7">
        <v>6.1600000000000002E-2</v>
      </c>
      <c r="F8" s="7">
        <f t="shared" si="4"/>
        <v>-0.23999999999999996</v>
      </c>
      <c r="G8" s="7">
        <v>-0.21499999999999997</v>
      </c>
      <c r="H8" s="9">
        <v>0</v>
      </c>
      <c r="I8" s="10">
        <f t="shared" si="1"/>
        <v>0</v>
      </c>
      <c r="K8" s="7">
        <f t="shared" si="5"/>
        <v>1.4999999999999999E-2</v>
      </c>
      <c r="L8" s="7">
        <v>0.02</v>
      </c>
      <c r="M8" s="9">
        <v>4</v>
      </c>
      <c r="N8" s="10">
        <f t="shared" si="2"/>
        <v>0.11764705882352941</v>
      </c>
      <c r="AA8" s="17" t="s">
        <v>13</v>
      </c>
      <c r="AB8" s="1" t="s">
        <v>9</v>
      </c>
      <c r="AC8" s="17" t="s">
        <v>14</v>
      </c>
      <c r="AD8" s="16" t="str">
        <f t="shared" si="3"/>
        <v>1.5-2.0</v>
      </c>
    </row>
    <row r="9" spans="1:30" x14ac:dyDescent="0.2">
      <c r="A9" s="6">
        <v>1983</v>
      </c>
      <c r="B9" s="3">
        <v>1258.6400000000001</v>
      </c>
      <c r="C9" s="7">
        <f t="shared" si="0"/>
        <v>0.20266783878303757</v>
      </c>
      <c r="D9" s="7">
        <v>3.2199999999999999E-2</v>
      </c>
      <c r="F9" s="7">
        <f t="shared" si="4"/>
        <v>-0.21499999999999997</v>
      </c>
      <c r="G9" s="7">
        <v>-0.18999999999999997</v>
      </c>
      <c r="H9" s="9">
        <v>0</v>
      </c>
      <c r="I9" s="10">
        <f t="shared" si="1"/>
        <v>0</v>
      </c>
      <c r="K9" s="7">
        <f t="shared" si="5"/>
        <v>0.02</v>
      </c>
      <c r="L9" s="7">
        <v>2.5000000000000001E-2</v>
      </c>
      <c r="M9" s="9">
        <v>3</v>
      </c>
      <c r="N9" s="10">
        <f t="shared" si="2"/>
        <v>8.8235294117647065E-2</v>
      </c>
      <c r="AA9" s="17" t="s">
        <v>14</v>
      </c>
      <c r="AB9" s="1" t="s">
        <v>9</v>
      </c>
      <c r="AC9" s="17" t="s">
        <v>15</v>
      </c>
      <c r="AD9" s="16" t="str">
        <f t="shared" si="3"/>
        <v>2.0-2.5</v>
      </c>
    </row>
    <row r="10" spans="1:30" x14ac:dyDescent="0.2">
      <c r="A10" s="6">
        <v>1984</v>
      </c>
      <c r="B10" s="3">
        <v>1211.57</v>
      </c>
      <c r="C10" s="7">
        <f t="shared" si="0"/>
        <v>-3.7397508421788725E-2</v>
      </c>
      <c r="D10" s="7">
        <v>4.2999999999999997E-2</v>
      </c>
      <c r="F10" s="7">
        <f t="shared" si="4"/>
        <v>-0.18999999999999997</v>
      </c>
      <c r="G10" s="7">
        <v>-0.16499999999999998</v>
      </c>
      <c r="H10" s="9">
        <v>2</v>
      </c>
      <c r="I10" s="10">
        <f t="shared" si="1"/>
        <v>5.8823529411764705E-2</v>
      </c>
      <c r="K10" s="7">
        <f t="shared" si="5"/>
        <v>2.5000000000000001E-2</v>
      </c>
      <c r="L10" s="7">
        <v>3.0000000000000002E-2</v>
      </c>
      <c r="M10" s="9">
        <v>7</v>
      </c>
      <c r="N10" s="10">
        <f t="shared" si="2"/>
        <v>0.20588235294117646</v>
      </c>
      <c r="AA10" s="17" t="s">
        <v>15</v>
      </c>
      <c r="AB10" s="1" t="s">
        <v>9</v>
      </c>
      <c r="AC10" s="17" t="s">
        <v>16</v>
      </c>
      <c r="AD10" s="16" t="str">
        <f t="shared" si="3"/>
        <v>2.5-3.0</v>
      </c>
    </row>
    <row r="11" spans="1:30" x14ac:dyDescent="0.2">
      <c r="A11" s="6">
        <v>1985</v>
      </c>
      <c r="B11" s="3">
        <v>1546.67</v>
      </c>
      <c r="C11" s="7">
        <f t="shared" si="0"/>
        <v>0.2765832762448725</v>
      </c>
      <c r="D11" s="7">
        <v>3.5499999999999997E-2</v>
      </c>
      <c r="F11" s="7">
        <f t="shared" si="4"/>
        <v>-0.16499999999999998</v>
      </c>
      <c r="G11" s="7">
        <v>-0.13999999999999999</v>
      </c>
      <c r="H11" s="9">
        <v>0</v>
      </c>
      <c r="I11" s="10">
        <f t="shared" si="1"/>
        <v>0</v>
      </c>
      <c r="K11" s="7">
        <f t="shared" si="5"/>
        <v>3.0000000000000002E-2</v>
      </c>
      <c r="L11" s="7">
        <v>3.5000000000000003E-2</v>
      </c>
      <c r="M11" s="9">
        <v>5</v>
      </c>
      <c r="N11" s="10">
        <f t="shared" si="2"/>
        <v>0.14705882352941177</v>
      </c>
      <c r="AA11" s="17" t="s">
        <v>16</v>
      </c>
      <c r="AB11" s="1" t="s">
        <v>9</v>
      </c>
      <c r="AC11" s="17" t="s">
        <v>17</v>
      </c>
      <c r="AD11" s="16" t="str">
        <f t="shared" si="3"/>
        <v>3.0-3.5</v>
      </c>
    </row>
    <row r="12" spans="1:30" x14ac:dyDescent="0.2">
      <c r="A12" s="6">
        <v>1986</v>
      </c>
      <c r="B12" s="3">
        <v>1895.95</v>
      </c>
      <c r="C12" s="7">
        <f t="shared" si="0"/>
        <v>0.22582709951056137</v>
      </c>
      <c r="D12" s="7">
        <v>1.9099999999999999E-2</v>
      </c>
      <c r="F12" s="7">
        <f t="shared" si="4"/>
        <v>-0.13999999999999999</v>
      </c>
      <c r="G12" s="7">
        <v>-0.11499999999999999</v>
      </c>
      <c r="H12" s="9">
        <v>0</v>
      </c>
      <c r="I12" s="10">
        <f t="shared" si="1"/>
        <v>0</v>
      </c>
      <c r="K12" s="7">
        <f t="shared" si="5"/>
        <v>3.5000000000000003E-2</v>
      </c>
      <c r="L12" s="7">
        <v>0.04</v>
      </c>
      <c r="M12" s="9">
        <v>3</v>
      </c>
      <c r="N12" s="10">
        <f t="shared" si="2"/>
        <v>8.8235294117647065E-2</v>
      </c>
      <c r="AA12" s="17" t="s">
        <v>17</v>
      </c>
      <c r="AB12" s="1" t="s">
        <v>9</v>
      </c>
      <c r="AC12" s="17" t="s">
        <v>18</v>
      </c>
      <c r="AD12" s="16" t="str">
        <f t="shared" si="3"/>
        <v>3.5-4.0</v>
      </c>
    </row>
    <row r="13" spans="1:30" x14ac:dyDescent="0.2">
      <c r="A13" s="6">
        <v>1987</v>
      </c>
      <c r="B13" s="3">
        <v>1938.83</v>
      </c>
      <c r="C13" s="7">
        <f t="shared" si="0"/>
        <v>2.2616630185395122E-2</v>
      </c>
      <c r="D13" s="7">
        <v>3.6600000000000001E-2</v>
      </c>
      <c r="F13" s="7">
        <f t="shared" si="4"/>
        <v>-0.11499999999999999</v>
      </c>
      <c r="G13" s="7">
        <v>-0.09</v>
      </c>
      <c r="H13" s="9">
        <v>1</v>
      </c>
      <c r="I13" s="10">
        <f t="shared" si="1"/>
        <v>2.9411764705882353E-2</v>
      </c>
      <c r="K13" s="7">
        <f t="shared" si="5"/>
        <v>0.04</v>
      </c>
      <c r="L13" s="7">
        <v>4.4999999999999998E-2</v>
      </c>
      <c r="M13" s="9">
        <v>3</v>
      </c>
      <c r="N13" s="10">
        <f t="shared" si="2"/>
        <v>8.8235294117647065E-2</v>
      </c>
      <c r="AA13" s="17" t="s">
        <v>18</v>
      </c>
      <c r="AB13" s="1" t="s">
        <v>9</v>
      </c>
      <c r="AC13" s="17" t="s">
        <v>19</v>
      </c>
      <c r="AD13" s="16" t="str">
        <f t="shared" si="3"/>
        <v>4.0-4.5</v>
      </c>
    </row>
    <row r="14" spans="1:30" x14ac:dyDescent="0.2">
      <c r="A14" s="6">
        <v>1988</v>
      </c>
      <c r="B14" s="3">
        <v>2168.5700000000002</v>
      </c>
      <c r="C14" s="7">
        <f t="shared" si="0"/>
        <v>0.11849414337512842</v>
      </c>
      <c r="D14" s="7">
        <v>4.0800000000000003E-2</v>
      </c>
      <c r="F14" s="7">
        <f t="shared" si="4"/>
        <v>-0.09</v>
      </c>
      <c r="G14" s="7">
        <v>-6.5000000000000002E-2</v>
      </c>
      <c r="H14" s="9">
        <v>1</v>
      </c>
      <c r="I14" s="10">
        <f t="shared" si="1"/>
        <v>2.9411764705882353E-2</v>
      </c>
      <c r="K14" s="7">
        <f t="shared" si="5"/>
        <v>4.4999999999999998E-2</v>
      </c>
      <c r="L14" s="7">
        <v>4.9999999999999996E-2</v>
      </c>
      <c r="M14" s="9">
        <v>1</v>
      </c>
      <c r="N14" s="10">
        <f t="shared" si="2"/>
        <v>2.9411764705882353E-2</v>
      </c>
      <c r="AA14" s="17" t="s">
        <v>19</v>
      </c>
      <c r="AB14" s="1" t="s">
        <v>9</v>
      </c>
      <c r="AC14" s="17" t="s">
        <v>20</v>
      </c>
      <c r="AD14" s="16" t="str">
        <f t="shared" si="3"/>
        <v>4.5-5.0</v>
      </c>
    </row>
    <row r="15" spans="1:30" x14ac:dyDescent="0.2">
      <c r="A15" s="6">
        <v>1989</v>
      </c>
      <c r="B15" s="3">
        <v>2753.2</v>
      </c>
      <c r="C15" s="7">
        <f t="shared" si="0"/>
        <v>0.26959240421106978</v>
      </c>
      <c r="D15" s="7">
        <v>4.8300000000000003E-2</v>
      </c>
      <c r="F15" s="7">
        <f t="shared" si="4"/>
        <v>-6.5000000000000002E-2</v>
      </c>
      <c r="G15" s="7">
        <v>-0.04</v>
      </c>
      <c r="H15" s="9">
        <v>2</v>
      </c>
      <c r="I15" s="10">
        <f t="shared" si="1"/>
        <v>5.8823529411764705E-2</v>
      </c>
      <c r="K15" s="7">
        <f t="shared" si="5"/>
        <v>4.9999999999999996E-2</v>
      </c>
      <c r="L15" s="7">
        <v>5.4999999999999993E-2</v>
      </c>
      <c r="M15" s="9">
        <v>1</v>
      </c>
      <c r="N15" s="10">
        <f t="shared" si="2"/>
        <v>2.9411764705882353E-2</v>
      </c>
      <c r="AA15" s="17" t="s">
        <v>20</v>
      </c>
      <c r="AB15" s="1" t="s">
        <v>9</v>
      </c>
      <c r="AC15" s="17" t="s">
        <v>21</v>
      </c>
      <c r="AD15" s="16" t="str">
        <f t="shared" si="3"/>
        <v>5.0-5.5</v>
      </c>
    </row>
    <row r="16" spans="1:30" x14ac:dyDescent="0.2">
      <c r="A16" s="6">
        <v>1990</v>
      </c>
      <c r="B16" s="3">
        <v>2633.66</v>
      </c>
      <c r="C16" s="7">
        <f t="shared" si="0"/>
        <v>-4.341856748510823E-2</v>
      </c>
      <c r="D16" s="7">
        <v>5.3900000000000003E-2</v>
      </c>
      <c r="F16" s="7">
        <f t="shared" si="4"/>
        <v>-0.04</v>
      </c>
      <c r="G16" s="7">
        <v>-1.4999999999999999E-2</v>
      </c>
      <c r="H16" s="9">
        <v>2</v>
      </c>
      <c r="I16" s="10">
        <f t="shared" si="1"/>
        <v>5.8823529411764705E-2</v>
      </c>
      <c r="K16" s="7">
        <f t="shared" si="5"/>
        <v>5.4999999999999993E-2</v>
      </c>
      <c r="L16" s="7">
        <v>5.9999999999999991E-2</v>
      </c>
      <c r="M16" s="9">
        <v>0</v>
      </c>
      <c r="N16" s="10">
        <f t="shared" si="2"/>
        <v>0</v>
      </c>
      <c r="AA16" s="17" t="s">
        <v>21</v>
      </c>
      <c r="AB16" s="1" t="s">
        <v>9</v>
      </c>
      <c r="AC16" s="17" t="s">
        <v>22</v>
      </c>
      <c r="AD16" s="16" t="str">
        <f t="shared" si="3"/>
        <v>5.5-6.0</v>
      </c>
    </row>
    <row r="17" spans="1:30" x14ac:dyDescent="0.2">
      <c r="A17" s="6">
        <v>1991</v>
      </c>
      <c r="B17" s="3">
        <v>3168.83</v>
      </c>
      <c r="C17" s="7">
        <f t="shared" si="0"/>
        <v>0.20320390635085778</v>
      </c>
      <c r="D17" s="7">
        <v>4.2500000000000003E-2</v>
      </c>
      <c r="F17" s="7">
        <f t="shared" si="4"/>
        <v>-1.4999999999999999E-2</v>
      </c>
      <c r="G17" s="7">
        <v>1.0000000000000002E-2</v>
      </c>
      <c r="H17" s="9">
        <v>1</v>
      </c>
      <c r="I17" s="10">
        <f t="shared" si="1"/>
        <v>2.9411764705882353E-2</v>
      </c>
      <c r="K17" s="7">
        <f t="shared" si="5"/>
        <v>5.9999999999999991E-2</v>
      </c>
      <c r="L17" s="7">
        <v>6.4999999999999988E-2</v>
      </c>
      <c r="M17" s="9">
        <v>1</v>
      </c>
      <c r="N17" s="10">
        <f t="shared" si="2"/>
        <v>2.9411764705882353E-2</v>
      </c>
      <c r="AA17" s="17" t="s">
        <v>22</v>
      </c>
      <c r="AB17" s="1" t="s">
        <v>9</v>
      </c>
      <c r="AC17" s="17" t="s">
        <v>23</v>
      </c>
      <c r="AD17" s="16" t="str">
        <f t="shared" si="3"/>
        <v>6.0-6.5</v>
      </c>
    </row>
    <row r="18" spans="1:30" x14ac:dyDescent="0.2">
      <c r="A18" s="6">
        <v>1992</v>
      </c>
      <c r="B18" s="3">
        <v>3301.11</v>
      </c>
      <c r="C18" s="7">
        <f t="shared" si="0"/>
        <v>4.1744113758074811E-2</v>
      </c>
      <c r="D18" s="7">
        <v>3.0300000000000001E-2</v>
      </c>
      <c r="F18" s="7">
        <f t="shared" si="4"/>
        <v>1.0000000000000002E-2</v>
      </c>
      <c r="G18" s="7">
        <v>3.5000000000000003E-2</v>
      </c>
      <c r="H18" s="9">
        <v>3</v>
      </c>
      <c r="I18" s="10">
        <f t="shared" si="1"/>
        <v>8.8235294117647065E-2</v>
      </c>
      <c r="K18" s="7">
        <f t="shared" si="5"/>
        <v>6.4999999999999988E-2</v>
      </c>
      <c r="L18" s="7">
        <v>6.9999999999999993E-2</v>
      </c>
      <c r="M18" s="9">
        <v>1</v>
      </c>
      <c r="N18" s="10">
        <f t="shared" si="2"/>
        <v>2.9411764705882353E-2</v>
      </c>
      <c r="AA18" s="17" t="s">
        <v>23</v>
      </c>
      <c r="AB18" s="1" t="s">
        <v>9</v>
      </c>
      <c r="AC18" s="17" t="s">
        <v>24</v>
      </c>
      <c r="AD18" s="16" t="str">
        <f t="shared" si="3"/>
        <v>6.5-7.0</v>
      </c>
    </row>
    <row r="19" spans="1:30" x14ac:dyDescent="0.2">
      <c r="A19" s="6">
        <v>1993</v>
      </c>
      <c r="B19" s="3">
        <v>3754.09</v>
      </c>
      <c r="C19" s="7">
        <f t="shared" si="0"/>
        <v>0.13722051067671176</v>
      </c>
      <c r="D19" s="7">
        <v>2.9600000000000001E-2</v>
      </c>
      <c r="F19" s="7">
        <f t="shared" si="4"/>
        <v>3.5000000000000003E-2</v>
      </c>
      <c r="G19" s="7">
        <v>6.0000000000000005E-2</v>
      </c>
      <c r="H19" s="9">
        <v>2</v>
      </c>
      <c r="I19" s="10">
        <f t="shared" si="1"/>
        <v>5.8823529411764705E-2</v>
      </c>
      <c r="K19" s="7">
        <f t="shared" si="5"/>
        <v>6.9999999999999993E-2</v>
      </c>
      <c r="L19" s="7">
        <v>7.4999999999999997E-2</v>
      </c>
      <c r="M19" s="9">
        <v>0</v>
      </c>
      <c r="N19" s="10">
        <f t="shared" si="2"/>
        <v>0</v>
      </c>
      <c r="AA19" s="17" t="s">
        <v>24</v>
      </c>
      <c r="AB19" s="1" t="s">
        <v>9</v>
      </c>
      <c r="AC19" s="17" t="s">
        <v>25</v>
      </c>
      <c r="AD19" s="16" t="str">
        <f t="shared" si="3"/>
        <v>7.0-7.5</v>
      </c>
    </row>
    <row r="20" spans="1:30" x14ac:dyDescent="0.2">
      <c r="A20" s="6">
        <v>1994</v>
      </c>
      <c r="B20" s="3">
        <v>3834.44</v>
      </c>
      <c r="C20" s="7">
        <f t="shared" si="0"/>
        <v>2.1403322775958994E-2</v>
      </c>
      <c r="D20" s="7">
        <v>2.6100000000000002E-2</v>
      </c>
      <c r="F20" s="7">
        <f t="shared" si="4"/>
        <v>6.0000000000000005E-2</v>
      </c>
      <c r="G20" s="7">
        <v>8.5000000000000006E-2</v>
      </c>
      <c r="H20" s="9">
        <v>1</v>
      </c>
      <c r="I20" s="10">
        <f t="shared" si="1"/>
        <v>2.9411764705882353E-2</v>
      </c>
      <c r="K20" s="7">
        <f t="shared" si="5"/>
        <v>7.4999999999999997E-2</v>
      </c>
      <c r="L20" s="7">
        <v>0.08</v>
      </c>
      <c r="M20" s="9">
        <v>1</v>
      </c>
      <c r="N20" s="10">
        <f t="shared" si="2"/>
        <v>2.9411764705882353E-2</v>
      </c>
      <c r="AA20" s="17" t="s">
        <v>25</v>
      </c>
      <c r="AB20" s="1" t="s">
        <v>9</v>
      </c>
      <c r="AC20" s="17" t="s">
        <v>26</v>
      </c>
      <c r="AD20" s="16" t="str">
        <f t="shared" si="3"/>
        <v>7.5-8.0</v>
      </c>
    </row>
    <row r="21" spans="1:30" x14ac:dyDescent="0.2">
      <c r="A21" s="6">
        <v>1995</v>
      </c>
      <c r="B21" s="3">
        <v>5117.12</v>
      </c>
      <c r="C21" s="7">
        <f t="shared" si="0"/>
        <v>0.33451560071353309</v>
      </c>
      <c r="D21" s="7">
        <v>2.81E-2</v>
      </c>
      <c r="F21" s="7">
        <f t="shared" si="4"/>
        <v>8.5000000000000006E-2</v>
      </c>
      <c r="G21" s="7">
        <v>0.11000000000000001</v>
      </c>
      <c r="H21" s="9">
        <v>0</v>
      </c>
      <c r="I21" s="10">
        <f t="shared" si="1"/>
        <v>0</v>
      </c>
      <c r="K21" s="7">
        <f t="shared" si="5"/>
        <v>0.08</v>
      </c>
      <c r="L21" s="7">
        <v>8.5000000000000006E-2</v>
      </c>
      <c r="M21" s="9">
        <v>0</v>
      </c>
      <c r="N21" s="10">
        <f t="shared" si="2"/>
        <v>0</v>
      </c>
      <c r="AA21" s="17" t="s">
        <v>26</v>
      </c>
      <c r="AB21" s="1" t="s">
        <v>9</v>
      </c>
      <c r="AC21" s="17" t="s">
        <v>27</v>
      </c>
      <c r="AD21" s="16" t="str">
        <f t="shared" si="3"/>
        <v>8.0-8.5</v>
      </c>
    </row>
    <row r="22" spans="1:30" x14ac:dyDescent="0.2">
      <c r="A22" s="6">
        <v>1996</v>
      </c>
      <c r="B22" s="3">
        <v>6448.27</v>
      </c>
      <c r="C22" s="7">
        <f t="shared" si="0"/>
        <v>0.26013656119066986</v>
      </c>
      <c r="D22" s="7">
        <v>2.93E-2</v>
      </c>
      <c r="F22" s="7">
        <f t="shared" si="4"/>
        <v>0.11000000000000001</v>
      </c>
      <c r="G22" s="7">
        <v>0.13500000000000001</v>
      </c>
      <c r="H22" s="9">
        <v>2</v>
      </c>
      <c r="I22" s="10">
        <f t="shared" si="1"/>
        <v>5.8823529411764705E-2</v>
      </c>
      <c r="K22" s="7">
        <f t="shared" si="5"/>
        <v>8.5000000000000006E-2</v>
      </c>
      <c r="L22" s="7">
        <v>9.0000000000000011E-2</v>
      </c>
      <c r="M22" s="9">
        <v>0</v>
      </c>
      <c r="N22" s="10">
        <f t="shared" si="2"/>
        <v>0</v>
      </c>
      <c r="AA22" s="17" t="s">
        <v>27</v>
      </c>
      <c r="AB22" s="1" t="s">
        <v>9</v>
      </c>
      <c r="AC22" s="17" t="s">
        <v>28</v>
      </c>
      <c r="AD22" s="16" t="str">
        <f t="shared" si="3"/>
        <v>8.5-9.0</v>
      </c>
    </row>
    <row r="23" spans="1:30" x14ac:dyDescent="0.2">
      <c r="A23" s="6">
        <v>1997</v>
      </c>
      <c r="B23" s="3">
        <v>7908.25</v>
      </c>
      <c r="C23" s="7">
        <f t="shared" si="0"/>
        <v>0.22641421652629301</v>
      </c>
      <c r="D23" s="7">
        <v>2.3400000000000001E-2</v>
      </c>
      <c r="F23" s="7">
        <f t="shared" si="4"/>
        <v>0.13500000000000001</v>
      </c>
      <c r="G23" s="7">
        <v>0.16</v>
      </c>
      <c r="H23" s="9">
        <v>2</v>
      </c>
      <c r="I23" s="10">
        <f t="shared" si="1"/>
        <v>5.8823529411764705E-2</v>
      </c>
      <c r="K23" s="7">
        <f t="shared" si="5"/>
        <v>9.0000000000000011E-2</v>
      </c>
      <c r="L23" s="7">
        <v>9.5000000000000015E-2</v>
      </c>
      <c r="M23" s="9">
        <v>0</v>
      </c>
      <c r="N23" s="10">
        <f t="shared" si="2"/>
        <v>0</v>
      </c>
      <c r="AA23" s="17" t="s">
        <v>28</v>
      </c>
      <c r="AB23" s="1" t="s">
        <v>9</v>
      </c>
      <c r="AC23" s="17" t="s">
        <v>29</v>
      </c>
      <c r="AD23" s="16" t="str">
        <f t="shared" si="3"/>
        <v>9.0-9.5</v>
      </c>
    </row>
    <row r="24" spans="1:30" x14ac:dyDescent="0.2">
      <c r="A24" s="6">
        <v>1998</v>
      </c>
      <c r="B24" s="3">
        <v>9181.43</v>
      </c>
      <c r="C24" s="7">
        <f t="shared" si="0"/>
        <v>0.16099389877659409</v>
      </c>
      <c r="D24" s="7">
        <v>1.55E-2</v>
      </c>
      <c r="F24" s="7">
        <f t="shared" si="4"/>
        <v>0.16</v>
      </c>
      <c r="G24" s="7">
        <v>0.185</v>
      </c>
      <c r="H24" s="9">
        <v>2</v>
      </c>
      <c r="I24" s="10">
        <f t="shared" si="1"/>
        <v>5.8823529411764705E-2</v>
      </c>
      <c r="K24" s="7">
        <f t="shared" si="5"/>
        <v>9.5000000000000015E-2</v>
      </c>
      <c r="L24" s="7">
        <v>0.10000000000000002</v>
      </c>
      <c r="M24" s="9">
        <v>0</v>
      </c>
      <c r="N24" s="10">
        <f t="shared" si="2"/>
        <v>0</v>
      </c>
      <c r="AA24" s="17" t="s">
        <v>29</v>
      </c>
      <c r="AB24" s="1" t="s">
        <v>9</v>
      </c>
      <c r="AC24" s="17" t="s">
        <v>30</v>
      </c>
      <c r="AD24" s="16" t="str">
        <f t="shared" si="3"/>
        <v>9.5-10.0</v>
      </c>
    </row>
    <row r="25" spans="1:30" x14ac:dyDescent="0.2">
      <c r="A25" s="6">
        <v>1999</v>
      </c>
      <c r="B25" s="3">
        <v>11497.12</v>
      </c>
      <c r="C25" s="7">
        <f t="shared" si="0"/>
        <v>0.25221452431701818</v>
      </c>
      <c r="D25" s="7">
        <v>2.1899999999999999E-2</v>
      </c>
      <c r="F25" s="7">
        <f t="shared" si="4"/>
        <v>0.185</v>
      </c>
      <c r="G25" s="7">
        <v>0.21</v>
      </c>
      <c r="H25" s="9">
        <v>4</v>
      </c>
      <c r="I25" s="10">
        <f t="shared" si="1"/>
        <v>0.11764705882352941</v>
      </c>
      <c r="K25" s="7">
        <f t="shared" si="5"/>
        <v>0.10000000000000002</v>
      </c>
      <c r="L25" s="7">
        <v>0.10500000000000002</v>
      </c>
      <c r="M25" s="9">
        <v>1</v>
      </c>
      <c r="N25" s="10">
        <f t="shared" si="2"/>
        <v>2.9411764705882353E-2</v>
      </c>
      <c r="AA25" s="17" t="s">
        <v>30</v>
      </c>
      <c r="AB25" s="1" t="s">
        <v>9</v>
      </c>
      <c r="AC25" s="17" t="s">
        <v>31</v>
      </c>
      <c r="AD25" s="16" t="str">
        <f t="shared" si="3"/>
        <v>10.0-10.5</v>
      </c>
    </row>
    <row r="26" spans="1:30" x14ac:dyDescent="0.2">
      <c r="A26" s="6">
        <v>2000</v>
      </c>
      <c r="B26" s="3">
        <v>10787.99</v>
      </c>
      <c r="C26" s="7">
        <f t="shared" si="0"/>
        <v>-6.1678924808995728E-2</v>
      </c>
      <c r="D26" s="7">
        <v>3.3799999999999997E-2</v>
      </c>
      <c r="F26" s="7">
        <f t="shared" si="4"/>
        <v>0.21</v>
      </c>
      <c r="G26" s="7">
        <v>0.23499999999999999</v>
      </c>
      <c r="H26" s="9">
        <v>2</v>
      </c>
      <c r="I26" s="10">
        <f t="shared" si="1"/>
        <v>5.8823529411764705E-2</v>
      </c>
      <c r="K26" s="7">
        <f t="shared" si="5"/>
        <v>0.10500000000000002</v>
      </c>
      <c r="L26" s="7">
        <v>0.11000000000000003</v>
      </c>
      <c r="M26" s="9">
        <v>0</v>
      </c>
      <c r="N26" s="10">
        <f t="shared" si="2"/>
        <v>0</v>
      </c>
      <c r="AA26" s="17" t="s">
        <v>31</v>
      </c>
      <c r="AB26" s="1" t="s">
        <v>9</v>
      </c>
      <c r="AC26" s="17" t="s">
        <v>32</v>
      </c>
      <c r="AD26" s="16" t="str">
        <f t="shared" si="3"/>
        <v>10.5-11.0</v>
      </c>
    </row>
    <row r="27" spans="1:30" x14ac:dyDescent="0.2">
      <c r="A27" s="6">
        <v>2001</v>
      </c>
      <c r="B27" s="3">
        <v>10021.57</v>
      </c>
      <c r="C27" s="7">
        <f t="shared" si="0"/>
        <v>-7.1043818171874468E-2</v>
      </c>
      <c r="D27" s="7">
        <v>2.8299999999999999E-2</v>
      </c>
      <c r="F27" s="7">
        <f t="shared" si="4"/>
        <v>0.23499999999999999</v>
      </c>
      <c r="G27" s="7">
        <v>0.26</v>
      </c>
      <c r="H27" s="9">
        <v>2</v>
      </c>
      <c r="I27" s="10">
        <f t="shared" si="1"/>
        <v>5.8823529411764705E-2</v>
      </c>
      <c r="K27" s="7">
        <f t="shared" si="5"/>
        <v>0.11000000000000003</v>
      </c>
      <c r="L27" s="7">
        <v>0.11500000000000003</v>
      </c>
      <c r="M27" s="9">
        <v>1</v>
      </c>
      <c r="N27" s="10">
        <f t="shared" si="2"/>
        <v>2.9411764705882353E-2</v>
      </c>
      <c r="AA27" s="17" t="s">
        <v>32</v>
      </c>
      <c r="AB27" s="1" t="s">
        <v>9</v>
      </c>
      <c r="AC27" s="17" t="s">
        <v>33</v>
      </c>
      <c r="AD27" s="16" t="str">
        <f t="shared" si="3"/>
        <v>11.0-11.5</v>
      </c>
    </row>
    <row r="28" spans="1:30" x14ac:dyDescent="0.2">
      <c r="A28" s="6">
        <v>2002</v>
      </c>
      <c r="B28" s="3">
        <v>8341.6299999999992</v>
      </c>
      <c r="C28" s="7">
        <f t="shared" si="0"/>
        <v>-0.16763241687679681</v>
      </c>
      <c r="D28" s="7">
        <v>1.5900000000000001E-2</v>
      </c>
      <c r="F28" s="7">
        <f>F27+0.025</f>
        <v>0.26</v>
      </c>
      <c r="G28" s="7">
        <v>0.28500000000000003</v>
      </c>
      <c r="H28" s="9">
        <v>3</v>
      </c>
      <c r="I28" s="10">
        <f t="shared" si="1"/>
        <v>8.8235294117647065E-2</v>
      </c>
      <c r="K28" s="7">
        <f t="shared" si="5"/>
        <v>0.11500000000000003</v>
      </c>
      <c r="L28" s="7">
        <v>0.12000000000000004</v>
      </c>
      <c r="M28" s="9">
        <v>0</v>
      </c>
      <c r="N28" s="10">
        <f t="shared" si="2"/>
        <v>0</v>
      </c>
      <c r="AA28" s="17" t="s">
        <v>33</v>
      </c>
      <c r="AB28" s="1" t="s">
        <v>9</v>
      </c>
      <c r="AC28" s="17" t="s">
        <v>34</v>
      </c>
      <c r="AD28" s="16" t="str">
        <f t="shared" si="3"/>
        <v>11.5-12.0</v>
      </c>
    </row>
    <row r="29" spans="1:30" x14ac:dyDescent="0.2">
      <c r="A29" s="6">
        <v>2003</v>
      </c>
      <c r="B29" s="3">
        <v>10453.92</v>
      </c>
      <c r="C29" s="7">
        <f t="shared" si="0"/>
        <v>0.2532226914883543</v>
      </c>
      <c r="D29" s="7">
        <v>2.2700000000000001E-2</v>
      </c>
      <c r="F29" s="7">
        <f t="shared" si="4"/>
        <v>0.28500000000000003</v>
      </c>
      <c r="G29" s="7">
        <v>0.31000000000000005</v>
      </c>
      <c r="H29" s="9">
        <v>0</v>
      </c>
      <c r="I29" s="10">
        <f t="shared" si="1"/>
        <v>0</v>
      </c>
      <c r="K29" s="7">
        <f t="shared" si="5"/>
        <v>0.12000000000000004</v>
      </c>
      <c r="L29" s="7">
        <v>0.12500000000000003</v>
      </c>
      <c r="M29" s="9">
        <v>0</v>
      </c>
      <c r="N29" s="10">
        <f t="shared" si="2"/>
        <v>0</v>
      </c>
      <c r="AA29" s="17" t="s">
        <v>34</v>
      </c>
      <c r="AB29" s="1" t="s">
        <v>9</v>
      </c>
      <c r="AC29" s="17" t="s">
        <v>35</v>
      </c>
      <c r="AD29" s="16" t="str">
        <f t="shared" si="3"/>
        <v>12.0-12.5</v>
      </c>
    </row>
    <row r="30" spans="1:30" x14ac:dyDescent="0.2">
      <c r="A30" s="6">
        <v>2004</v>
      </c>
      <c r="B30" s="3">
        <v>10783.01</v>
      </c>
      <c r="C30" s="7">
        <f t="shared" si="0"/>
        <v>3.1480057241685427E-2</v>
      </c>
      <c r="D30" s="7">
        <v>2.6800000000000001E-2</v>
      </c>
      <c r="F30" s="7">
        <f t="shared" ref="F30" si="6">F29+0.025</f>
        <v>0.31000000000000005</v>
      </c>
      <c r="G30" s="7">
        <v>0.33500000000000008</v>
      </c>
      <c r="H30" s="9">
        <v>1</v>
      </c>
      <c r="I30" s="10">
        <f t="shared" si="1"/>
        <v>2.9411764705882353E-2</v>
      </c>
      <c r="K30" s="7">
        <f t="shared" si="5"/>
        <v>0.12500000000000003</v>
      </c>
      <c r="L30" s="7">
        <v>0.13000000000000003</v>
      </c>
      <c r="M30" s="9">
        <v>0</v>
      </c>
      <c r="N30" s="10">
        <f t="shared" si="2"/>
        <v>0</v>
      </c>
      <c r="AA30" s="17" t="s">
        <v>35</v>
      </c>
      <c r="AB30" s="1" t="s">
        <v>9</v>
      </c>
      <c r="AC30" s="17" t="s">
        <v>36</v>
      </c>
      <c r="AD30" s="16" t="str">
        <f t="shared" si="3"/>
        <v>12.5-13.0</v>
      </c>
    </row>
    <row r="31" spans="1:30" ht="15" thickBot="1" x14ac:dyDescent="0.25">
      <c r="A31" s="6">
        <v>2005</v>
      </c>
      <c r="B31" s="3">
        <v>10717.5</v>
      </c>
      <c r="C31" s="7">
        <f t="shared" si="0"/>
        <v>-6.0752980846721111E-3</v>
      </c>
      <c r="D31" s="7">
        <v>3.39E-2</v>
      </c>
      <c r="F31" s="10"/>
      <c r="G31" s="12"/>
      <c r="H31" s="12"/>
      <c r="K31" s="7">
        <f t="shared" si="5"/>
        <v>0.13000000000000003</v>
      </c>
      <c r="L31" s="7">
        <v>0.13500000000000004</v>
      </c>
      <c r="M31" s="9">
        <v>0</v>
      </c>
      <c r="N31" s="10">
        <f t="shared" si="2"/>
        <v>0</v>
      </c>
      <c r="AA31" s="17" t="s">
        <v>36</v>
      </c>
      <c r="AB31" s="1" t="s">
        <v>9</v>
      </c>
      <c r="AC31" s="17" t="s">
        <v>37</v>
      </c>
      <c r="AD31" s="16" t="str">
        <f t="shared" si="3"/>
        <v>13.0-13.5</v>
      </c>
    </row>
    <row r="32" spans="1:30" x14ac:dyDescent="0.2">
      <c r="A32" s="6">
        <v>2006</v>
      </c>
      <c r="B32" s="3">
        <v>12463.15</v>
      </c>
      <c r="C32" s="7">
        <f t="shared" si="0"/>
        <v>0.16287846979239559</v>
      </c>
      <c r="D32" s="7">
        <v>3.2399999999999998E-2</v>
      </c>
      <c r="H32" s="2">
        <f>SUM(H3:H31)</f>
        <v>34</v>
      </c>
      <c r="I32" s="13">
        <f>SUM(I3:I30)</f>
        <v>1</v>
      </c>
      <c r="K32" s="7">
        <f t="shared" si="5"/>
        <v>0.13500000000000004</v>
      </c>
      <c r="L32" s="7">
        <v>0.14000000000000004</v>
      </c>
      <c r="M32" s="9">
        <v>1</v>
      </c>
      <c r="N32" s="10">
        <f t="shared" si="2"/>
        <v>2.9411764705882353E-2</v>
      </c>
      <c r="AA32" s="17" t="s">
        <v>37</v>
      </c>
      <c r="AB32" s="1" t="s">
        <v>9</v>
      </c>
      <c r="AC32" s="17" t="s">
        <v>39</v>
      </c>
      <c r="AD32" s="16" t="str">
        <f t="shared" si="3"/>
        <v>13.5-14.0</v>
      </c>
    </row>
    <row r="33" spans="1:30" ht="15" thickBot="1" x14ac:dyDescent="0.25">
      <c r="A33" s="6">
        <v>2007</v>
      </c>
      <c r="B33" s="3">
        <v>13264.82</v>
      </c>
      <c r="C33" s="7">
        <f t="shared" si="0"/>
        <v>6.4323224866907655E-2</v>
      </c>
      <c r="D33" s="7">
        <v>2.8500000000000001E-2</v>
      </c>
      <c r="K33" s="7"/>
      <c r="L33" s="12"/>
      <c r="M33" s="12"/>
    </row>
    <row r="34" spans="1:30" x14ac:dyDescent="0.2">
      <c r="A34" s="6">
        <v>2008</v>
      </c>
      <c r="B34" s="3">
        <v>8776.39</v>
      </c>
      <c r="C34" s="7">
        <f t="shared" si="0"/>
        <v>-0.33837096922536458</v>
      </c>
      <c r="D34" s="7">
        <v>3.85E-2</v>
      </c>
      <c r="M34" s="2">
        <f>SUM(M3:M32)</f>
        <v>34</v>
      </c>
      <c r="N34" s="14">
        <f>SUM(N3:N32)</f>
        <v>1</v>
      </c>
      <c r="AA34" s="2" t="s">
        <v>40</v>
      </c>
      <c r="AB34" s="1" t="s">
        <v>9</v>
      </c>
      <c r="AC34" s="2" t="s">
        <v>41</v>
      </c>
      <c r="AD34" s="2" t="str">
        <f>CONCATENATE(AA34,AB34,AC34)</f>
        <v>(34.0)-(31.5)</v>
      </c>
    </row>
    <row r="35" spans="1:30" x14ac:dyDescent="0.2">
      <c r="A35" s="6">
        <v>2009</v>
      </c>
      <c r="B35" s="3">
        <v>10428.049999999999</v>
      </c>
      <c r="C35" s="7">
        <f t="shared" si="0"/>
        <v>0.18819355110700414</v>
      </c>
      <c r="D35" s="7">
        <v>-3.3999999999999998E-3</v>
      </c>
      <c r="AA35" s="2" t="s">
        <v>41</v>
      </c>
      <c r="AB35" s="1" t="s">
        <v>9</v>
      </c>
      <c r="AC35" s="2" t="s">
        <v>42</v>
      </c>
      <c r="AD35" s="2" t="str">
        <f t="shared" ref="AD35:AD60" si="7">CONCATENATE(AA35,AB35,AC35)</f>
        <v>(31.5)-(29.0)</v>
      </c>
    </row>
    <row r="36" spans="1:30" x14ac:dyDescent="0.2">
      <c r="A36" s="6">
        <v>2010</v>
      </c>
      <c r="B36" s="3">
        <v>11577.51</v>
      </c>
      <c r="C36" s="7">
        <f t="shared" si="0"/>
        <v>0.11022770316598031</v>
      </c>
      <c r="D36" s="7">
        <v>1.6400000000000001E-2</v>
      </c>
      <c r="AA36" s="2" t="s">
        <v>42</v>
      </c>
      <c r="AB36" s="1" t="s">
        <v>9</v>
      </c>
      <c r="AC36" s="2" t="s">
        <v>43</v>
      </c>
      <c r="AD36" s="2" t="str">
        <f t="shared" si="7"/>
        <v>(29.0)-(26.5)</v>
      </c>
    </row>
    <row r="37" spans="1:30" ht="10.5" customHeight="1" x14ac:dyDescent="0.2">
      <c r="AA37" s="2" t="s">
        <v>43</v>
      </c>
      <c r="AB37" s="1" t="s">
        <v>9</v>
      </c>
      <c r="AC37" s="2" t="s">
        <v>44</v>
      </c>
      <c r="AD37" s="2" t="str">
        <f t="shared" si="7"/>
        <v>(26.5)-(24.0)</v>
      </c>
    </row>
    <row r="38" spans="1:30" x14ac:dyDescent="0.2">
      <c r="AA38" s="2" t="s">
        <v>44</v>
      </c>
      <c r="AB38" s="1" t="s">
        <v>9</v>
      </c>
      <c r="AC38" s="2" t="s">
        <v>45</v>
      </c>
      <c r="AD38" s="2" t="str">
        <f t="shared" si="7"/>
        <v>(24.0)-(21.5)</v>
      </c>
    </row>
    <row r="39" spans="1:30" x14ac:dyDescent="0.2">
      <c r="AA39" s="2" t="s">
        <v>45</v>
      </c>
      <c r="AB39" s="1" t="s">
        <v>9</v>
      </c>
      <c r="AC39" s="2" t="s">
        <v>46</v>
      </c>
      <c r="AD39" s="2" t="str">
        <f t="shared" si="7"/>
        <v>(21.5)-(19.0)</v>
      </c>
    </row>
    <row r="40" spans="1:30" x14ac:dyDescent="0.2">
      <c r="AA40" s="2" t="s">
        <v>46</v>
      </c>
      <c r="AB40" s="1" t="s">
        <v>9</v>
      </c>
      <c r="AC40" s="2" t="s">
        <v>47</v>
      </c>
      <c r="AD40" s="2" t="str">
        <f t="shared" si="7"/>
        <v>(19.0)-(16.5)</v>
      </c>
    </row>
    <row r="41" spans="1:30" x14ac:dyDescent="0.2">
      <c r="I41" s="17"/>
      <c r="J41" s="17"/>
      <c r="K41" s="17"/>
      <c r="L41" s="17"/>
      <c r="AA41" s="2" t="s">
        <v>47</v>
      </c>
      <c r="AB41" s="1" t="s">
        <v>9</v>
      </c>
      <c r="AC41" s="2" t="s">
        <v>48</v>
      </c>
      <c r="AD41" s="2" t="str">
        <f t="shared" si="7"/>
        <v>(16.5)-(14.0)</v>
      </c>
    </row>
    <row r="42" spans="1:30" x14ac:dyDescent="0.2">
      <c r="H42" s="17"/>
      <c r="I42" s="17"/>
      <c r="J42" s="17"/>
      <c r="K42" s="17"/>
      <c r="L42" s="17"/>
      <c r="M42" s="17"/>
      <c r="N42" s="17"/>
      <c r="O42" s="17"/>
      <c r="P42" s="17"/>
      <c r="AA42" s="2" t="s">
        <v>48</v>
      </c>
      <c r="AB42" s="1" t="s">
        <v>9</v>
      </c>
      <c r="AC42" s="2" t="s">
        <v>49</v>
      </c>
      <c r="AD42" s="2" t="str">
        <f t="shared" si="7"/>
        <v>(14.0)-(11.5)</v>
      </c>
    </row>
    <row r="43" spans="1:30" x14ac:dyDescent="0.2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AA43" s="2" t="s">
        <v>49</v>
      </c>
      <c r="AB43" s="1" t="s">
        <v>9</v>
      </c>
      <c r="AC43" s="2" t="s">
        <v>50</v>
      </c>
      <c r="AD43" s="2" t="str">
        <f t="shared" si="7"/>
        <v>(11.5)-(9.0)</v>
      </c>
    </row>
    <row r="44" spans="1:30" x14ac:dyDescent="0.2"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AA44" s="2" t="s">
        <v>50</v>
      </c>
      <c r="AB44" s="1" t="s">
        <v>9</v>
      </c>
      <c r="AC44" s="2" t="s">
        <v>51</v>
      </c>
      <c r="AD44" s="2" t="str">
        <f t="shared" si="7"/>
        <v>(9.0)-(6.5)</v>
      </c>
    </row>
    <row r="45" spans="1:30" x14ac:dyDescent="0.2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AA45" s="2" t="s">
        <v>51</v>
      </c>
      <c r="AB45" s="1" t="s">
        <v>9</v>
      </c>
      <c r="AC45" s="2" t="s">
        <v>52</v>
      </c>
      <c r="AD45" s="2" t="str">
        <f t="shared" si="7"/>
        <v>(6.5)-(4.0)</v>
      </c>
    </row>
    <row r="46" spans="1:30" x14ac:dyDescent="0.2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AA46" s="2" t="s">
        <v>52</v>
      </c>
      <c r="AB46" s="1" t="s">
        <v>9</v>
      </c>
      <c r="AC46" s="2" t="s">
        <v>53</v>
      </c>
      <c r="AD46" s="2" t="str">
        <f t="shared" si="7"/>
        <v>(4.0)-(1.5)</v>
      </c>
    </row>
    <row r="47" spans="1:30" x14ac:dyDescent="0.2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AA47" s="2" t="s">
        <v>53</v>
      </c>
      <c r="AB47" s="1" t="s">
        <v>9</v>
      </c>
      <c r="AC47" s="2" t="s">
        <v>54</v>
      </c>
      <c r="AD47" s="2" t="str">
        <f t="shared" si="7"/>
        <v xml:space="preserve">(1.5)-1.0 </v>
      </c>
    </row>
    <row r="48" spans="1:30" x14ac:dyDescent="0.2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AA48" s="2" t="s">
        <v>12</v>
      </c>
      <c r="AB48" s="1" t="s">
        <v>9</v>
      </c>
      <c r="AC48" s="2" t="s">
        <v>55</v>
      </c>
      <c r="AD48" s="2" t="str">
        <f t="shared" si="7"/>
        <v xml:space="preserve">1.0-3.5 </v>
      </c>
    </row>
    <row r="49" spans="4:30" x14ac:dyDescent="0.2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AA49" s="2" t="s">
        <v>17</v>
      </c>
      <c r="AB49" s="1" t="s">
        <v>9</v>
      </c>
      <c r="AC49" s="2" t="s">
        <v>56</v>
      </c>
      <c r="AD49" s="2" t="str">
        <f t="shared" si="7"/>
        <v xml:space="preserve">3.5-6.0 </v>
      </c>
    </row>
    <row r="50" spans="4:30" x14ac:dyDescent="0.2"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AA50" s="2" t="s">
        <v>22</v>
      </c>
      <c r="AB50" s="1" t="s">
        <v>9</v>
      </c>
      <c r="AC50" s="2" t="s">
        <v>57</v>
      </c>
      <c r="AD50" s="2" t="str">
        <f t="shared" si="7"/>
        <v xml:space="preserve">6.0-8.5 </v>
      </c>
    </row>
    <row r="51" spans="4:30" x14ac:dyDescent="0.2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AA51" s="2" t="s">
        <v>27</v>
      </c>
      <c r="AB51" s="1" t="s">
        <v>9</v>
      </c>
      <c r="AC51" s="2" t="s">
        <v>58</v>
      </c>
      <c r="AD51" s="2" t="str">
        <f t="shared" si="7"/>
        <v xml:space="preserve">8.5-11.0 </v>
      </c>
    </row>
    <row r="52" spans="4:30" x14ac:dyDescent="0.2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AA52" s="2" t="s">
        <v>32</v>
      </c>
      <c r="AB52" s="1" t="s">
        <v>9</v>
      </c>
      <c r="AC52" s="2" t="s">
        <v>59</v>
      </c>
      <c r="AD52" s="2" t="str">
        <f t="shared" si="7"/>
        <v xml:space="preserve">11.0-13.5 </v>
      </c>
    </row>
    <row r="53" spans="4:30" x14ac:dyDescent="0.2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AA53" s="2" t="s">
        <v>37</v>
      </c>
      <c r="AB53" s="1" t="s">
        <v>9</v>
      </c>
      <c r="AC53" s="2" t="s">
        <v>60</v>
      </c>
      <c r="AD53" s="2" t="str">
        <f t="shared" si="7"/>
        <v xml:space="preserve">13.5-16.0 </v>
      </c>
    </row>
    <row r="54" spans="4:30" x14ac:dyDescent="0.2"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AA54" s="2" t="s">
        <v>68</v>
      </c>
      <c r="AB54" s="1" t="s">
        <v>9</v>
      </c>
      <c r="AC54" s="2" t="s">
        <v>61</v>
      </c>
      <c r="AD54" s="2" t="str">
        <f t="shared" si="7"/>
        <v xml:space="preserve">16.0-18.5 </v>
      </c>
    </row>
    <row r="55" spans="4:30" x14ac:dyDescent="0.2"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AA55" s="2" t="s">
        <v>69</v>
      </c>
      <c r="AB55" s="1" t="s">
        <v>9</v>
      </c>
      <c r="AC55" s="2" t="s">
        <v>62</v>
      </c>
      <c r="AD55" s="2" t="str">
        <f t="shared" si="7"/>
        <v xml:space="preserve">18.5-21.0 </v>
      </c>
    </row>
    <row r="56" spans="4:30" x14ac:dyDescent="0.2"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AA56" s="2" t="s">
        <v>70</v>
      </c>
      <c r="AB56" s="1" t="s">
        <v>9</v>
      </c>
      <c r="AC56" s="2" t="s">
        <v>63</v>
      </c>
      <c r="AD56" s="2" t="str">
        <f t="shared" si="7"/>
        <v xml:space="preserve">21.0-23.5 </v>
      </c>
    </row>
    <row r="57" spans="4:30" x14ac:dyDescent="0.2"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AA57" s="2" t="s">
        <v>71</v>
      </c>
      <c r="AB57" s="1" t="s">
        <v>9</v>
      </c>
      <c r="AC57" s="2" t="s">
        <v>64</v>
      </c>
      <c r="AD57" s="2" t="str">
        <f t="shared" si="7"/>
        <v xml:space="preserve">23.5-26.0 </v>
      </c>
    </row>
    <row r="58" spans="4:30" x14ac:dyDescent="0.2"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AA58" s="2" t="s">
        <v>72</v>
      </c>
      <c r="AB58" s="1" t="s">
        <v>9</v>
      </c>
      <c r="AC58" s="2" t="s">
        <v>65</v>
      </c>
      <c r="AD58" s="2" t="str">
        <f t="shared" si="7"/>
        <v xml:space="preserve">26.0-28.5 </v>
      </c>
    </row>
    <row r="59" spans="4:30" x14ac:dyDescent="0.2"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AA59" s="2" t="s">
        <v>73</v>
      </c>
      <c r="AB59" s="1" t="s">
        <v>9</v>
      </c>
      <c r="AC59" s="2" t="s">
        <v>66</v>
      </c>
      <c r="AD59" s="2" t="str">
        <f t="shared" si="7"/>
        <v xml:space="preserve">28.5-31.0 </v>
      </c>
    </row>
    <row r="60" spans="4:30" x14ac:dyDescent="0.2"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AA60" s="2" t="s">
        <v>74</v>
      </c>
      <c r="AB60" s="1" t="s">
        <v>9</v>
      </c>
      <c r="AC60" s="2" t="s">
        <v>67</v>
      </c>
      <c r="AD60" s="2" t="str">
        <f t="shared" si="7"/>
        <v xml:space="preserve">31.0-33.5 </v>
      </c>
    </row>
    <row r="61" spans="4:30" x14ac:dyDescent="0.2"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4:30" x14ac:dyDescent="0.2"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4:30" x14ac:dyDescent="0.2"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4:30" x14ac:dyDescent="0.2"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4:16" x14ac:dyDescent="0.2"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4:16" x14ac:dyDescent="0.2"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4:16" x14ac:dyDescent="0.2"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4:16" x14ac:dyDescent="0.2"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4:16" x14ac:dyDescent="0.2"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4:16" x14ac:dyDescent="0.2"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4:16" x14ac:dyDescent="0.2"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4:16" x14ac:dyDescent="0.2"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4:16" x14ac:dyDescent="0.2"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4:16" x14ac:dyDescent="0.2"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4:16" x14ac:dyDescent="0.2"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4:16" x14ac:dyDescent="0.2"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4:16" x14ac:dyDescent="0.2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4:16" x14ac:dyDescent="0.2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4:16" x14ac:dyDescent="0.2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4:16" x14ac:dyDescent="0.2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4:16" x14ac:dyDescent="0.2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4:16" x14ac:dyDescent="0.2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4:16" x14ac:dyDescent="0.2"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4:16" x14ac:dyDescent="0.2"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4:16" x14ac:dyDescent="0.2"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4:16" x14ac:dyDescent="0.2"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4:16" x14ac:dyDescent="0.2"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4:16" x14ac:dyDescent="0.2"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4:16" x14ac:dyDescent="0.2"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4:16" x14ac:dyDescent="0.2"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4:16" x14ac:dyDescent="0.2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4:16" x14ac:dyDescent="0.2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4:16" x14ac:dyDescent="0.2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4:16" x14ac:dyDescent="0.2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4:16" x14ac:dyDescent="0.2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4:16" x14ac:dyDescent="0.2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4:16" x14ac:dyDescent="0.2"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4:16" x14ac:dyDescent="0.2"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4:16" x14ac:dyDescent="0.2"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4:16" x14ac:dyDescent="0.2"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4:16" x14ac:dyDescent="0.2"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4:16" x14ac:dyDescent="0.2"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4:16" x14ac:dyDescent="0.2"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4:16" x14ac:dyDescent="0.2"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4:16" x14ac:dyDescent="0.2"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4:16" x14ac:dyDescent="0.2"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4:16" x14ac:dyDescent="0.2"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4:16" x14ac:dyDescent="0.2"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4:16" x14ac:dyDescent="0.2"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4:16" x14ac:dyDescent="0.2"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4:16" x14ac:dyDescent="0.2"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4:16" x14ac:dyDescent="0.2"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4:16" x14ac:dyDescent="0.2"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4:16" x14ac:dyDescent="0.2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4:16" x14ac:dyDescent="0.2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4:16" x14ac:dyDescent="0.2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4:16" x14ac:dyDescent="0.2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4:16" x14ac:dyDescent="0.2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4:16" x14ac:dyDescent="0.2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4:16" x14ac:dyDescent="0.2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4:16" x14ac:dyDescent="0.2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4:16" x14ac:dyDescent="0.2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4:16" x14ac:dyDescent="0.2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4:16" x14ac:dyDescent="0.2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4:16" x14ac:dyDescent="0.2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4:16" x14ac:dyDescent="0.2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4:16" x14ac:dyDescent="0.2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4:16" x14ac:dyDescent="0.2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4:16" x14ac:dyDescent="0.2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4:16" x14ac:dyDescent="0.2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4:16" x14ac:dyDescent="0.2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4:16" x14ac:dyDescent="0.2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4:16" x14ac:dyDescent="0.2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4:16" x14ac:dyDescent="0.2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4:16" x14ac:dyDescent="0.2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4:16" x14ac:dyDescent="0.2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4:16" x14ac:dyDescent="0.2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4:16" x14ac:dyDescent="0.2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4:16" x14ac:dyDescent="0.2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4:16" x14ac:dyDescent="0.2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4:16" x14ac:dyDescent="0.2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4:16" x14ac:dyDescent="0.2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4:16" x14ac:dyDescent="0.2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4:16" x14ac:dyDescent="0.2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4:16" x14ac:dyDescent="0.2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4:16" x14ac:dyDescent="0.2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4:16" x14ac:dyDescent="0.2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4:16" x14ac:dyDescent="0.2"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4:16" x14ac:dyDescent="0.2"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4:16" x14ac:dyDescent="0.2"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4:16" x14ac:dyDescent="0.2"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4:16" x14ac:dyDescent="0.2"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4:16" x14ac:dyDescent="0.2"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4:16" x14ac:dyDescent="0.2"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4:16" x14ac:dyDescent="0.2"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4:16" x14ac:dyDescent="0.2"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4:16" x14ac:dyDescent="0.2"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4:16" x14ac:dyDescent="0.2"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4:16" x14ac:dyDescent="0.2"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4:16" x14ac:dyDescent="0.2"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4:16" x14ac:dyDescent="0.2"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4:16" x14ac:dyDescent="0.2"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4:16" x14ac:dyDescent="0.2"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4:16" x14ac:dyDescent="0.2"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4:16" x14ac:dyDescent="0.2"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4:16" x14ac:dyDescent="0.2"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4:16" x14ac:dyDescent="0.2"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4:16" x14ac:dyDescent="0.2"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4:16" x14ac:dyDescent="0.2"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4:16" x14ac:dyDescent="0.2"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4:16" x14ac:dyDescent="0.2"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4:16" x14ac:dyDescent="0.2"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4:16" x14ac:dyDescent="0.2"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4:16" x14ac:dyDescent="0.2"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4:16" x14ac:dyDescent="0.2"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4:16" x14ac:dyDescent="0.2"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4:16" x14ac:dyDescent="0.2"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4:16" x14ac:dyDescent="0.2"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4:16" x14ac:dyDescent="0.2"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4:16" x14ac:dyDescent="0.2"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4:16" x14ac:dyDescent="0.2"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4:16" x14ac:dyDescent="0.2"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4:16" x14ac:dyDescent="0.2"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4:16" x14ac:dyDescent="0.2"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4:16" x14ac:dyDescent="0.2"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4:16" x14ac:dyDescent="0.2"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4:16" x14ac:dyDescent="0.2"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4:16" x14ac:dyDescent="0.2"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4:16" x14ac:dyDescent="0.2"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4:16" x14ac:dyDescent="0.2"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4:16" x14ac:dyDescent="0.2"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4:16" x14ac:dyDescent="0.2"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4:16" x14ac:dyDescent="0.2"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4:16" x14ac:dyDescent="0.2"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4:16" x14ac:dyDescent="0.2"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4:16" x14ac:dyDescent="0.2"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4:16" x14ac:dyDescent="0.2"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4:16" x14ac:dyDescent="0.2"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4:16" x14ac:dyDescent="0.2"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4:16" x14ac:dyDescent="0.2"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4:16" x14ac:dyDescent="0.2"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4:16" x14ac:dyDescent="0.2"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4:16" x14ac:dyDescent="0.2"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4:16" x14ac:dyDescent="0.2"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4:16" x14ac:dyDescent="0.2"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4:16" x14ac:dyDescent="0.2"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4:16" x14ac:dyDescent="0.2"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4:16" x14ac:dyDescent="0.2"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4:16" x14ac:dyDescent="0.2"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4:16" x14ac:dyDescent="0.2"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4:16" x14ac:dyDescent="0.2"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4:16" x14ac:dyDescent="0.2"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4:16" x14ac:dyDescent="0.2"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4:16" x14ac:dyDescent="0.2"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4:16" x14ac:dyDescent="0.2"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4:16" x14ac:dyDescent="0.2"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4:16" x14ac:dyDescent="0.2"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4:16" x14ac:dyDescent="0.2"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4:16" x14ac:dyDescent="0.2"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4:16" x14ac:dyDescent="0.2"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4:16" x14ac:dyDescent="0.2"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4:16" x14ac:dyDescent="0.2"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4:16" x14ac:dyDescent="0.2"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4:16" x14ac:dyDescent="0.2"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4:16" x14ac:dyDescent="0.2"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4:16" x14ac:dyDescent="0.2"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4:16" x14ac:dyDescent="0.2"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4:16" x14ac:dyDescent="0.2"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4:16" x14ac:dyDescent="0.2"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4:16" x14ac:dyDescent="0.2"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4:16" x14ac:dyDescent="0.2"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4:16" x14ac:dyDescent="0.2"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4:16" x14ac:dyDescent="0.2"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4:16" x14ac:dyDescent="0.2"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4:16" x14ac:dyDescent="0.2"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4:16" x14ac:dyDescent="0.2"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4:16" x14ac:dyDescent="0.2">
      <c r="H237" s="17"/>
      <c r="I237" s="17"/>
      <c r="J237" s="17"/>
      <c r="K237" s="17"/>
      <c r="L237" s="17"/>
      <c r="M237" s="17"/>
      <c r="N237" s="17"/>
      <c r="O237" s="17"/>
      <c r="P237" s="17"/>
    </row>
  </sheetData>
  <sortState ref="L3:L32">
    <sortCondition ref="L2"/>
  </sortState>
  <mergeCells count="2">
    <mergeCell ref="G1:H1"/>
    <mergeCell ref="L1:M1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Sheet1!D1:D36</xm:f>
              <xm:sqref>D38</xm:sqref>
            </x14:sparkline>
          </x14:sparklines>
        </x14:sparklineGroup>
        <x14:sparklineGroup lineWeight="1" displayEmptyCellsAs="gap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Sheet1!B2:B36</xm:f>
              <xm:sqref>B38</xm:sqref>
            </x14:sparkline>
            <x14:sparkline>
              <xm:f>Sheet1!C1:C36</xm:f>
              <xm:sqref>C38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H.W. King</dc:creator>
  <cp:lastModifiedBy>H.W. King</cp:lastModifiedBy>
  <dcterms:created xsi:type="dcterms:W3CDTF">2011-05-08T23:00:37Z</dcterms:created>
  <dcterms:modified xsi:type="dcterms:W3CDTF">2011-06-23T05:47:21Z</dcterms:modified>
</cp:coreProperties>
</file>