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ostGrad\UW Fall Term\MSCI- 603- OR\Project\Model\"/>
    </mc:Choice>
  </mc:AlternateContent>
  <xr:revisionPtr revIDLastSave="0" documentId="13_ncr:1_{14427870-D34B-4C9D-807F-C94EF131A1EE}" xr6:coauthVersionLast="45" xr6:coauthVersionMax="45" xr10:uidLastSave="{00000000-0000-0000-0000-000000000000}"/>
  <bookViews>
    <workbookView xWindow="-120" yWindow="-120" windowWidth="20730" windowHeight="11160" tabRatio="711" firstSheet="1" activeTab="1" xr2:uid="{00000000-000D-0000-FFFF-FFFF00000000}"/>
  </bookViews>
  <sheets>
    <sheet name="Sheet1" sheetId="1" state="hidden" r:id="rId1"/>
    <sheet name="Sensitivity Report 1" sheetId="11" r:id="rId2"/>
    <sheet name="Base Model-2 Remote" sheetId="2" r:id="rId3"/>
    <sheet name="Alt Model-2 Remote" sheetId="9" r:id="rId4"/>
    <sheet name="Base Model &amp; Tatkal" sheetId="10" r:id="rId5"/>
    <sheet name="AltModel with 3 Remote Stations" sheetId="4" r:id="rId6"/>
    <sheet name="AltModel with 4 Remote Stations" sheetId="5" r:id="rId7"/>
  </sheets>
  <definedNames>
    <definedName name="solver_adj" localSheetId="3" hidden="1">'Alt Model-2 Remote'!$B$3:$E$3</definedName>
    <definedName name="solver_adj" localSheetId="5" hidden="1">'AltModel with 3 Remote Stations'!$B$3:$I$3</definedName>
    <definedName name="solver_adj" localSheetId="6" hidden="1">'AltModel with 4 Remote Stations'!$B$3:$Q$3</definedName>
    <definedName name="solver_adj" localSheetId="4" hidden="1">'Base Model &amp; Tatkal'!$B$3:$E$3</definedName>
    <definedName name="solver_adj" localSheetId="2" hidden="1">'Base Model-2 Remote'!$B$3:$E$3</definedName>
    <definedName name="solver_adj" localSheetId="0" hidden="1">Sheet1!$B$3:$E$3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4" hidden="1">0.0001</definedName>
    <definedName name="solver_cvg" localSheetId="2" hidden="1">0.0001</definedName>
    <definedName name="solver_cvg" localSheetId="0" hidden="1">0.0001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4" hidden="1">1</definedName>
    <definedName name="solver_drv" localSheetId="2" hidden="1">1</definedName>
    <definedName name="solver_drv" localSheetId="0" hidden="1">1</definedName>
    <definedName name="solver_eng" localSheetId="3" hidden="1">2</definedName>
    <definedName name="solver_eng" localSheetId="5" hidden="1">2</definedName>
    <definedName name="solver_eng" localSheetId="6" hidden="1">2</definedName>
    <definedName name="solver_eng" localSheetId="4" hidden="1">2</definedName>
    <definedName name="solver_eng" localSheetId="2" hidden="1">2</definedName>
    <definedName name="solver_eng" localSheetId="0" hidden="1">2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4" hidden="1">1</definedName>
    <definedName name="solver_est" localSheetId="2" hidden="1">1</definedName>
    <definedName name="solver_est" localSheetId="0" hidden="1">1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4" hidden="1">2147483647</definedName>
    <definedName name="solver_itr" localSheetId="2" hidden="1">2147483647</definedName>
    <definedName name="solver_itr" localSheetId="0" hidden="1">2147483647</definedName>
    <definedName name="solver_lhs1" localSheetId="3" hidden="1">'Alt Model-2 Remote'!$F$10</definedName>
    <definedName name="solver_lhs1" localSheetId="5" hidden="1">'AltModel with 3 Remote Stations'!$J$10</definedName>
    <definedName name="solver_lhs1" localSheetId="6" hidden="1">'AltModel with 4 Remote Stations'!$R$10</definedName>
    <definedName name="solver_lhs1" localSheetId="4" hidden="1">'Base Model &amp; Tatkal'!$F$10</definedName>
    <definedName name="solver_lhs1" localSheetId="2" hidden="1">'Base Model-2 Remote'!$F$10</definedName>
    <definedName name="solver_lhs1" localSheetId="0" hidden="1">Sheet1!$F$10</definedName>
    <definedName name="solver_lhs10" localSheetId="5" hidden="1">'AltModel with 3 Remote Stations'!$J$9</definedName>
    <definedName name="solver_lhs10" localSheetId="6" hidden="1">'AltModel with 4 Remote Stations'!$R$19</definedName>
    <definedName name="solver_lhs10" localSheetId="0" hidden="1">Sheet1!$F$19</definedName>
    <definedName name="solver_lhs11" localSheetId="6" hidden="1">'AltModel with 4 Remote Stations'!$R$20</definedName>
    <definedName name="solver_lhs11" localSheetId="0" hidden="1">Sheet1!$F$20</definedName>
    <definedName name="solver_lhs12" localSheetId="6" hidden="1">'AltModel with 4 Remote Stations'!$R$6</definedName>
    <definedName name="solver_lhs12" localSheetId="0" hidden="1">Sheet1!$F$7</definedName>
    <definedName name="solver_lhs13" localSheetId="6" hidden="1">'AltModel with 4 Remote Stations'!$R$7</definedName>
    <definedName name="solver_lhs13" localSheetId="0" hidden="1">Sheet1!$F$8</definedName>
    <definedName name="solver_lhs14" localSheetId="6" hidden="1">'AltModel with 4 Remote Stations'!$R$8</definedName>
    <definedName name="solver_lhs14" localSheetId="0" hidden="1">Sheet1!$F$9</definedName>
    <definedName name="solver_lhs15" localSheetId="6" hidden="1">'AltModel with 4 Remote Stations'!$R$9</definedName>
    <definedName name="solver_lhs16" localSheetId="6" hidden="1">'AltModel with 4 Remote Stations'!$R$18</definedName>
    <definedName name="solver_lhs2" localSheetId="3" hidden="1">'Alt Model-2 Remote'!$F$11</definedName>
    <definedName name="solver_lhs2" localSheetId="5" hidden="1">'AltModel with 3 Remote Stations'!$J$11</definedName>
    <definedName name="solver_lhs2" localSheetId="6" hidden="1">'AltModel with 4 Remote Stations'!$R$11</definedName>
    <definedName name="solver_lhs2" localSheetId="4" hidden="1">'Base Model &amp; Tatkal'!$F$11</definedName>
    <definedName name="solver_lhs2" localSheetId="2" hidden="1">'Base Model-2 Remote'!$F$11</definedName>
    <definedName name="solver_lhs2" localSheetId="0" hidden="1">Sheet1!$F$11</definedName>
    <definedName name="solver_lhs3" localSheetId="3" hidden="1">'Alt Model-2 Remote'!$F$6</definedName>
    <definedName name="solver_lhs3" localSheetId="5" hidden="1">'AltModel with 3 Remote Stations'!$J$12</definedName>
    <definedName name="solver_lhs3" localSheetId="6" hidden="1">'AltModel with 4 Remote Stations'!$R$12</definedName>
    <definedName name="solver_lhs3" localSheetId="4" hidden="1">'Base Model &amp; Tatkal'!$F$6</definedName>
    <definedName name="solver_lhs3" localSheetId="2" hidden="1">'Base Model-2 Remote'!$F$6</definedName>
    <definedName name="solver_lhs3" localSheetId="0" hidden="1">Sheet1!$F$12</definedName>
    <definedName name="solver_lhs4" localSheetId="3" hidden="1">'Alt Model-2 Remote'!$F$7</definedName>
    <definedName name="solver_lhs4" localSheetId="5" hidden="1">'AltModel with 3 Remote Stations'!$J$13</definedName>
    <definedName name="solver_lhs4" localSheetId="6" hidden="1">'AltModel with 4 Remote Stations'!$R$13</definedName>
    <definedName name="solver_lhs4" localSheetId="4" hidden="1">'Base Model &amp; Tatkal'!$F$7</definedName>
    <definedName name="solver_lhs4" localSheetId="2" hidden="1">'Base Model-2 Remote'!$F$7</definedName>
    <definedName name="solver_lhs4" localSheetId="0" hidden="1">Sheet1!$F$13</definedName>
    <definedName name="solver_lhs5" localSheetId="3" hidden="1">'Alt Model-2 Remote'!$F$8</definedName>
    <definedName name="solver_lhs5" localSheetId="5" hidden="1">'AltModel with 3 Remote Stations'!$J$14</definedName>
    <definedName name="solver_lhs5" localSheetId="6" hidden="1">'AltModel with 4 Remote Stations'!$R$14</definedName>
    <definedName name="solver_lhs5" localSheetId="4" hidden="1">'Base Model &amp; Tatkal'!$F$8</definedName>
    <definedName name="solver_lhs5" localSheetId="2" hidden="1">'Base Model-2 Remote'!$F$8</definedName>
    <definedName name="solver_lhs5" localSheetId="0" hidden="1">Sheet1!$F$14</definedName>
    <definedName name="solver_lhs6" localSheetId="3" hidden="1">'Alt Model-2 Remote'!$F$9</definedName>
    <definedName name="solver_lhs6" localSheetId="5" hidden="1">'AltModel with 3 Remote Stations'!$J$15</definedName>
    <definedName name="solver_lhs6" localSheetId="6" hidden="1">'AltModel with 4 Remote Stations'!$R$15</definedName>
    <definedName name="solver_lhs6" localSheetId="4" hidden="1">'Base Model &amp; Tatkal'!$F$9</definedName>
    <definedName name="solver_lhs6" localSheetId="2" hidden="1">'Base Model-2 Remote'!$F$9</definedName>
    <definedName name="solver_lhs6" localSheetId="0" hidden="1">Sheet1!$F$15</definedName>
    <definedName name="solver_lhs7" localSheetId="3" hidden="1">'Alt Model-2 Remote'!$F$9</definedName>
    <definedName name="solver_lhs7" localSheetId="5" hidden="1">'AltModel with 3 Remote Stations'!$J$16</definedName>
    <definedName name="solver_lhs7" localSheetId="6" hidden="1">'AltModel with 4 Remote Stations'!$R$16</definedName>
    <definedName name="solver_lhs7" localSheetId="4" hidden="1">'Base Model &amp; Tatkal'!$F$9</definedName>
    <definedName name="solver_lhs7" localSheetId="2" hidden="1">'Base Model-2 Remote'!$F$9</definedName>
    <definedName name="solver_lhs7" localSheetId="0" hidden="1">Sheet1!$F$16</definedName>
    <definedName name="solver_lhs8" localSheetId="5" hidden="1">'AltModel with 3 Remote Stations'!$J$7</definedName>
    <definedName name="solver_lhs8" localSheetId="6" hidden="1">'AltModel with 4 Remote Stations'!$R$17</definedName>
    <definedName name="solver_lhs8" localSheetId="0" hidden="1">Sheet1!$F$17</definedName>
    <definedName name="solver_lhs9" localSheetId="5" hidden="1">'AltModel with 3 Remote Stations'!$J$8</definedName>
    <definedName name="solver_lhs9" localSheetId="6" hidden="1">'AltModel with 4 Remote Stations'!$R$18</definedName>
    <definedName name="solver_lhs9" localSheetId="0" hidden="1">Sheet1!$F$18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4" hidden="1">2147483647</definedName>
    <definedName name="solver_mip" localSheetId="2" hidden="1">2147483647</definedName>
    <definedName name="solver_mip" localSheetId="0" hidden="1">2147483647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4" hidden="1">30</definedName>
    <definedName name="solver_mni" localSheetId="2" hidden="1">30</definedName>
    <definedName name="solver_mni" localSheetId="0" hidden="1">30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4" hidden="1">0.075</definedName>
    <definedName name="solver_mrt" localSheetId="2" hidden="1">0.075</definedName>
    <definedName name="solver_mrt" localSheetId="0" hidden="1">0.075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4" hidden="1">2</definedName>
    <definedName name="solver_msl" localSheetId="2" hidden="1">2</definedName>
    <definedName name="solver_msl" localSheetId="0" hidden="1">2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4" hidden="1">1</definedName>
    <definedName name="solver_neg" localSheetId="2" hidden="1">1</definedName>
    <definedName name="solver_neg" localSheetId="0" hidden="1">1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4" hidden="1">2147483647</definedName>
    <definedName name="solver_nod" localSheetId="2" hidden="1">2147483647</definedName>
    <definedName name="solver_nod" localSheetId="0" hidden="1">2147483647</definedName>
    <definedName name="solver_num" localSheetId="3" hidden="1">6</definedName>
    <definedName name="solver_num" localSheetId="5" hidden="1">10</definedName>
    <definedName name="solver_num" localSheetId="6" hidden="1">15</definedName>
    <definedName name="solver_num" localSheetId="4" hidden="1">6</definedName>
    <definedName name="solver_num" localSheetId="2" hidden="1">6</definedName>
    <definedName name="solver_num" localSheetId="0" hidden="1">14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4" hidden="1">1</definedName>
    <definedName name="solver_nwt" localSheetId="2" hidden="1">1</definedName>
    <definedName name="solver_nwt" localSheetId="0" hidden="1">1</definedName>
    <definedName name="solver_opt" localSheetId="3" hidden="1">'Alt Model-2 Remote'!$F$3</definedName>
    <definedName name="solver_opt" localSheetId="5" hidden="1">'AltModel with 3 Remote Stations'!$J$3</definedName>
    <definedName name="solver_opt" localSheetId="6" hidden="1">'AltModel with 4 Remote Stations'!$R$3</definedName>
    <definedName name="solver_opt" localSheetId="4" hidden="1">'Base Model &amp; Tatkal'!$F$3</definedName>
    <definedName name="solver_opt" localSheetId="2" hidden="1">'Base Model-2 Remote'!$F$3</definedName>
    <definedName name="solver_opt" localSheetId="0" hidden="1">Sheet1!$F$3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4" hidden="1">0.000001</definedName>
    <definedName name="solver_pre" localSheetId="2" hidden="1">0.000001</definedName>
    <definedName name="solver_pre" localSheetId="0" hidden="1">0.000001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4" hidden="1">1</definedName>
    <definedName name="solver_rbv" localSheetId="2" hidden="1">1</definedName>
    <definedName name="solver_rbv" localSheetId="0" hidden="1">1</definedName>
    <definedName name="solver_rel1" localSheetId="3" hidden="1">3</definedName>
    <definedName name="solver_rel1" localSheetId="5" hidden="1">3</definedName>
    <definedName name="solver_rel1" localSheetId="6" hidden="1">3</definedName>
    <definedName name="solver_rel1" localSheetId="4" hidden="1">3</definedName>
    <definedName name="solver_rel1" localSheetId="2" hidden="1">3</definedName>
    <definedName name="solver_rel1" localSheetId="0" hidden="1">3</definedName>
    <definedName name="solver_rel10" localSheetId="5" hidden="1">3</definedName>
    <definedName name="solver_rel10" localSheetId="6" hidden="1">3</definedName>
    <definedName name="solver_rel10" localSheetId="0" hidden="1">3</definedName>
    <definedName name="solver_rel11" localSheetId="6" hidden="1">3</definedName>
    <definedName name="solver_rel11" localSheetId="0" hidden="1">3</definedName>
    <definedName name="solver_rel12" localSheetId="6" hidden="1">3</definedName>
    <definedName name="solver_rel12" localSheetId="0" hidden="1">3</definedName>
    <definedName name="solver_rel13" localSheetId="6" hidden="1">3</definedName>
    <definedName name="solver_rel13" localSheetId="0" hidden="1">3</definedName>
    <definedName name="solver_rel14" localSheetId="6" hidden="1">3</definedName>
    <definedName name="solver_rel14" localSheetId="0" hidden="1">3</definedName>
    <definedName name="solver_rel15" localSheetId="6" hidden="1">3</definedName>
    <definedName name="solver_rel16" localSheetId="6" hidden="1">3</definedName>
    <definedName name="solver_rel2" localSheetId="3" hidden="1">3</definedName>
    <definedName name="solver_rel2" localSheetId="5" hidden="1">3</definedName>
    <definedName name="solver_rel2" localSheetId="6" hidden="1">3</definedName>
    <definedName name="solver_rel2" localSheetId="4" hidden="1">3</definedName>
    <definedName name="solver_rel2" localSheetId="2" hidden="1">3</definedName>
    <definedName name="solver_rel2" localSheetId="0" hidden="1">3</definedName>
    <definedName name="solver_rel3" localSheetId="3" hidden="1">3</definedName>
    <definedName name="solver_rel3" localSheetId="5" hidden="1">3</definedName>
    <definedName name="solver_rel3" localSheetId="6" hidden="1">3</definedName>
    <definedName name="solver_rel3" localSheetId="4" hidden="1">3</definedName>
    <definedName name="solver_rel3" localSheetId="2" hidden="1">3</definedName>
    <definedName name="solver_rel3" localSheetId="0" hidden="1">3</definedName>
    <definedName name="solver_rel4" localSheetId="3" hidden="1">3</definedName>
    <definedName name="solver_rel4" localSheetId="5" hidden="1">3</definedName>
    <definedName name="solver_rel4" localSheetId="6" hidden="1">3</definedName>
    <definedName name="solver_rel4" localSheetId="4" hidden="1">3</definedName>
    <definedName name="solver_rel4" localSheetId="2" hidden="1">3</definedName>
    <definedName name="solver_rel4" localSheetId="0" hidden="1">3</definedName>
    <definedName name="solver_rel5" localSheetId="3" hidden="1">3</definedName>
    <definedName name="solver_rel5" localSheetId="5" hidden="1">3</definedName>
    <definedName name="solver_rel5" localSheetId="6" hidden="1">3</definedName>
    <definedName name="solver_rel5" localSheetId="4" hidden="1">3</definedName>
    <definedName name="solver_rel5" localSheetId="2" hidden="1">3</definedName>
    <definedName name="solver_rel5" localSheetId="0" hidden="1">3</definedName>
    <definedName name="solver_rel6" localSheetId="3" hidden="1">3</definedName>
    <definedName name="solver_rel6" localSheetId="5" hidden="1">3</definedName>
    <definedName name="solver_rel6" localSheetId="6" hidden="1">3</definedName>
    <definedName name="solver_rel6" localSheetId="4" hidden="1">3</definedName>
    <definedName name="solver_rel6" localSheetId="2" hidden="1">3</definedName>
    <definedName name="solver_rel6" localSheetId="0" hidden="1">3</definedName>
    <definedName name="solver_rel7" localSheetId="3" hidden="1">3</definedName>
    <definedName name="solver_rel7" localSheetId="5" hidden="1">3</definedName>
    <definedName name="solver_rel7" localSheetId="6" hidden="1">3</definedName>
    <definedName name="solver_rel7" localSheetId="4" hidden="1">3</definedName>
    <definedName name="solver_rel7" localSheetId="2" hidden="1">3</definedName>
    <definedName name="solver_rel7" localSheetId="0" hidden="1">3</definedName>
    <definedName name="solver_rel8" localSheetId="5" hidden="1">3</definedName>
    <definedName name="solver_rel8" localSheetId="6" hidden="1">3</definedName>
    <definedName name="solver_rel8" localSheetId="0" hidden="1">3</definedName>
    <definedName name="solver_rel9" localSheetId="5" hidden="1">3</definedName>
    <definedName name="solver_rel9" localSheetId="6" hidden="1">3</definedName>
    <definedName name="solver_rel9" localSheetId="0" hidden="1">3</definedName>
    <definedName name="solver_rhs1" localSheetId="3" hidden="1">'Alt Model-2 Remote'!$H$10</definedName>
    <definedName name="solver_rhs1" localSheetId="5" hidden="1">'AltModel with 3 Remote Stations'!$L$10</definedName>
    <definedName name="solver_rhs1" localSheetId="6" hidden="1">'AltModel with 4 Remote Stations'!$T$10</definedName>
    <definedName name="solver_rhs1" localSheetId="4" hidden="1">'Base Model &amp; Tatkal'!$H$10</definedName>
    <definedName name="solver_rhs1" localSheetId="2" hidden="1">'Base Model-2 Remote'!$H$10</definedName>
    <definedName name="solver_rhs1" localSheetId="0" hidden="1">Sheet1!$L$2</definedName>
    <definedName name="solver_rhs10" localSheetId="5" hidden="1">'AltModel with 3 Remote Stations'!$L$9</definedName>
    <definedName name="solver_rhs10" localSheetId="6" hidden="1">'AltModel with 4 Remote Stations'!$T$19</definedName>
    <definedName name="solver_rhs10" localSheetId="0" hidden="1">Sheet1!$U$2</definedName>
    <definedName name="solver_rhs11" localSheetId="6" hidden="1">'AltModel with 4 Remote Stations'!$T$20</definedName>
    <definedName name="solver_rhs11" localSheetId="0" hidden="1">Sheet1!$V$2</definedName>
    <definedName name="solver_rhs12" localSheetId="6" hidden="1">'AltModel with 4 Remote Stations'!$T$6</definedName>
    <definedName name="solver_rhs12" localSheetId="0" hidden="1">Sheet1!$I$2</definedName>
    <definedName name="solver_rhs13" localSheetId="6" hidden="1">'AltModel with 4 Remote Stations'!$T$7</definedName>
    <definedName name="solver_rhs13" localSheetId="0" hidden="1">Sheet1!$J$2</definedName>
    <definedName name="solver_rhs14" localSheetId="6" hidden="1">'AltModel with 4 Remote Stations'!$T$8</definedName>
    <definedName name="solver_rhs14" localSheetId="0" hidden="1">Sheet1!$K$2</definedName>
    <definedName name="solver_rhs15" localSheetId="6" hidden="1">'AltModel with 4 Remote Stations'!$T$9</definedName>
    <definedName name="solver_rhs16" localSheetId="6" hidden="1">'AltModel with 4 Remote Stations'!$AF$3</definedName>
    <definedName name="solver_rhs2" localSheetId="3" hidden="1">'Alt Model-2 Remote'!$H$11</definedName>
    <definedName name="solver_rhs2" localSheetId="5" hidden="1">'AltModel with 3 Remote Stations'!$L$11</definedName>
    <definedName name="solver_rhs2" localSheetId="6" hidden="1">'AltModel with 4 Remote Stations'!$T$11</definedName>
    <definedName name="solver_rhs2" localSheetId="4" hidden="1">'Base Model &amp; Tatkal'!$H$11</definedName>
    <definedName name="solver_rhs2" localSheetId="2" hidden="1">'Base Model-2 Remote'!$H$11</definedName>
    <definedName name="solver_rhs2" localSheetId="0" hidden="1">Sheet1!$M$2</definedName>
    <definedName name="solver_rhs3" localSheetId="3" hidden="1">'Alt Model-2 Remote'!$H$6</definedName>
    <definedName name="solver_rhs3" localSheetId="5" hidden="1">'AltModel with 3 Remote Stations'!$L$12</definedName>
    <definedName name="solver_rhs3" localSheetId="6" hidden="1">'AltModel with 4 Remote Stations'!$T$12</definedName>
    <definedName name="solver_rhs3" localSheetId="4" hidden="1">'Base Model &amp; Tatkal'!$H$6</definedName>
    <definedName name="solver_rhs3" localSheetId="2" hidden="1">'Base Model-2 Remote'!$H$6</definedName>
    <definedName name="solver_rhs3" localSheetId="0" hidden="1">Sheet1!$N$2</definedName>
    <definedName name="solver_rhs4" localSheetId="3" hidden="1">'Alt Model-2 Remote'!$H$7</definedName>
    <definedName name="solver_rhs4" localSheetId="5" hidden="1">'AltModel with 3 Remote Stations'!$L$13</definedName>
    <definedName name="solver_rhs4" localSheetId="6" hidden="1">'AltModel with 4 Remote Stations'!$T$13</definedName>
    <definedName name="solver_rhs4" localSheetId="4" hidden="1">'Base Model &amp; Tatkal'!$H$7</definedName>
    <definedName name="solver_rhs4" localSheetId="2" hidden="1">'Base Model-2 Remote'!$H$7</definedName>
    <definedName name="solver_rhs4" localSheetId="0" hidden="1">Sheet1!$O$2</definedName>
    <definedName name="solver_rhs5" localSheetId="3" hidden="1">'Alt Model-2 Remote'!$H$8</definedName>
    <definedName name="solver_rhs5" localSheetId="5" hidden="1">'AltModel with 3 Remote Stations'!$L$14</definedName>
    <definedName name="solver_rhs5" localSheetId="6" hidden="1">'AltModel with 4 Remote Stations'!$T$14</definedName>
    <definedName name="solver_rhs5" localSheetId="4" hidden="1">'Base Model &amp; Tatkal'!$H$8</definedName>
    <definedName name="solver_rhs5" localSheetId="2" hidden="1">'Base Model-2 Remote'!$H$8</definedName>
    <definedName name="solver_rhs5" localSheetId="0" hidden="1">Sheet1!$P$2</definedName>
    <definedName name="solver_rhs6" localSheetId="3" hidden="1">'Alt Model-2 Remote'!$H$9</definedName>
    <definedName name="solver_rhs6" localSheetId="5" hidden="1">'AltModel with 3 Remote Stations'!$L$15</definedName>
    <definedName name="solver_rhs6" localSheetId="6" hidden="1">'AltModel with 4 Remote Stations'!$T$15</definedName>
    <definedName name="solver_rhs6" localSheetId="4" hidden="1">'Base Model &amp; Tatkal'!$H$9</definedName>
    <definedName name="solver_rhs6" localSheetId="2" hidden="1">'Base Model-2 Remote'!$H$9</definedName>
    <definedName name="solver_rhs6" localSheetId="0" hidden="1">Sheet1!$Q$2</definedName>
    <definedName name="solver_rhs7" localSheetId="3" hidden="1">'Alt Model-2 Remote'!#REF!</definedName>
    <definedName name="solver_rhs7" localSheetId="5" hidden="1">'AltModel with 3 Remote Stations'!$L$16</definedName>
    <definedName name="solver_rhs7" localSheetId="6" hidden="1">'AltModel with 4 Remote Stations'!$T$16</definedName>
    <definedName name="solver_rhs7" localSheetId="4" hidden="1">'Base Model &amp; Tatkal'!#REF!</definedName>
    <definedName name="solver_rhs7" localSheetId="2" hidden="1">'Base Model-2 Remote'!#REF!</definedName>
    <definedName name="solver_rhs7" localSheetId="0" hidden="1">Sheet1!$R$2</definedName>
    <definedName name="solver_rhs8" localSheetId="5" hidden="1">'AltModel with 3 Remote Stations'!$L$7</definedName>
    <definedName name="solver_rhs8" localSheetId="6" hidden="1">'AltModel with 4 Remote Stations'!$T$17</definedName>
    <definedName name="solver_rhs8" localSheetId="0" hidden="1">Sheet1!$S$2</definedName>
    <definedName name="solver_rhs9" localSheetId="5" hidden="1">'AltModel with 3 Remote Stations'!$L$8</definedName>
    <definedName name="solver_rhs9" localSheetId="6" hidden="1">'AltModel with 4 Remote Stations'!$T$18</definedName>
    <definedName name="solver_rhs9" localSheetId="0" hidden="1">Sheet1!$T$2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4" hidden="1">2</definedName>
    <definedName name="solver_rlx" localSheetId="2" hidden="1">2</definedName>
    <definedName name="solver_rlx" localSheetId="0" hidden="1">2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4" hidden="1">0</definedName>
    <definedName name="solver_rsd" localSheetId="2" hidden="1">0</definedName>
    <definedName name="solver_rsd" localSheetId="0" hidden="1">0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4" hidden="1">1</definedName>
    <definedName name="solver_scl" localSheetId="2" hidden="1">1</definedName>
    <definedName name="solver_scl" localSheetId="0" hidden="1">1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4" hidden="1">2</definedName>
    <definedName name="solver_sho" localSheetId="2" hidden="1">2</definedName>
    <definedName name="solver_sho" localSheetId="0" hidden="1">2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4" hidden="1">100</definedName>
    <definedName name="solver_ssz" localSheetId="2" hidden="1">100</definedName>
    <definedName name="solver_ssz" localSheetId="0" hidden="1">100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4" hidden="1">2147483647</definedName>
    <definedName name="solver_tim" localSheetId="2" hidden="1">2147483647</definedName>
    <definedName name="solver_tim" localSheetId="0" hidden="1">2147483647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4" hidden="1">0.01</definedName>
    <definedName name="solver_tol" localSheetId="2" hidden="1">0.01</definedName>
    <definedName name="solver_tol" localSheetId="0" hidden="1">0.01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4" hidden="1">2</definedName>
    <definedName name="solver_typ" localSheetId="2" hidden="1">2</definedName>
    <definedName name="solver_typ" localSheetId="0" hidden="1">2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4" hidden="1">0</definedName>
    <definedName name="solver_val" localSheetId="2" hidden="1">0</definedName>
    <definedName name="solver_val" localSheetId="0" hidden="1">0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4" hidden="1">3</definedName>
    <definedName name="solver_ver" localSheetId="2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" i="5" l="1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L16" i="4"/>
  <c r="L15" i="4"/>
  <c r="L14" i="4"/>
  <c r="L13" i="4"/>
  <c r="L12" i="4"/>
  <c r="L11" i="4"/>
  <c r="L10" i="4"/>
  <c r="L9" i="4"/>
  <c r="L8" i="4"/>
  <c r="L7" i="4"/>
  <c r="M20" i="10"/>
  <c r="L20" i="10"/>
  <c r="K20" i="10"/>
  <c r="J20" i="10"/>
  <c r="K16" i="10"/>
  <c r="O15" i="10"/>
  <c r="H11" i="10"/>
  <c r="F11" i="10"/>
  <c r="N14" i="10" s="1"/>
  <c r="O14" i="10" s="1"/>
  <c r="H10" i="10"/>
  <c r="F10" i="10"/>
  <c r="N13" i="10" s="1"/>
  <c r="H9" i="10"/>
  <c r="F9" i="10"/>
  <c r="M13" i="10" s="1"/>
  <c r="O13" i="10" s="1"/>
  <c r="N8" i="10"/>
  <c r="M8" i="10"/>
  <c r="L8" i="10"/>
  <c r="K8" i="10"/>
  <c r="H8" i="10"/>
  <c r="F8" i="10"/>
  <c r="N12" i="10" s="1"/>
  <c r="O7" i="10"/>
  <c r="H7" i="10"/>
  <c r="F7" i="10"/>
  <c r="M12" i="10" s="1"/>
  <c r="O6" i="10"/>
  <c r="H6" i="10"/>
  <c r="F6" i="10"/>
  <c r="L12" i="10" s="1"/>
  <c r="L16" i="10" s="1"/>
  <c r="O5" i="10"/>
  <c r="O4" i="10"/>
  <c r="F3" i="10"/>
  <c r="M20" i="9"/>
  <c r="L20" i="9"/>
  <c r="K20" i="9"/>
  <c r="J20" i="9"/>
  <c r="K16" i="9"/>
  <c r="O15" i="9"/>
  <c r="H11" i="9"/>
  <c r="F11" i="9"/>
  <c r="N14" i="9" s="1"/>
  <c r="O14" i="9" s="1"/>
  <c r="H10" i="9"/>
  <c r="F10" i="9"/>
  <c r="N13" i="9" s="1"/>
  <c r="H9" i="9"/>
  <c r="F9" i="9"/>
  <c r="M13" i="9" s="1"/>
  <c r="N8" i="9"/>
  <c r="M8" i="9"/>
  <c r="L8" i="9"/>
  <c r="K8" i="9"/>
  <c r="H8" i="9"/>
  <c r="F8" i="9"/>
  <c r="N12" i="9" s="1"/>
  <c r="O7" i="9"/>
  <c r="H7" i="9"/>
  <c r="F7" i="9"/>
  <c r="M12" i="9" s="1"/>
  <c r="O6" i="9"/>
  <c r="H6" i="9"/>
  <c r="F6" i="9"/>
  <c r="L12" i="9" s="1"/>
  <c r="O5" i="9"/>
  <c r="O4" i="9"/>
  <c r="F3" i="9"/>
  <c r="M20" i="2"/>
  <c r="L20" i="2"/>
  <c r="K20" i="2"/>
  <c r="J20" i="2"/>
  <c r="H11" i="2"/>
  <c r="H10" i="2"/>
  <c r="H9" i="2"/>
  <c r="H8" i="2"/>
  <c r="H7" i="2"/>
  <c r="H6" i="2"/>
  <c r="F11" i="2"/>
  <c r="N14" i="2" s="1"/>
  <c r="F10" i="2"/>
  <c r="N13" i="2" s="1"/>
  <c r="F9" i="2"/>
  <c r="M13" i="2" s="1"/>
  <c r="F8" i="2"/>
  <c r="N12" i="2" s="1"/>
  <c r="F7" i="2"/>
  <c r="M12" i="2" s="1"/>
  <c r="F6" i="2"/>
  <c r="L12" i="2" s="1"/>
  <c r="O8" i="10" l="1"/>
  <c r="N20" i="10"/>
  <c r="N16" i="10"/>
  <c r="M16" i="10"/>
  <c r="O12" i="10"/>
  <c r="O16" i="10" s="1"/>
  <c r="N20" i="9"/>
  <c r="O13" i="9"/>
  <c r="N16" i="9"/>
  <c r="M16" i="9"/>
  <c r="O8" i="9"/>
  <c r="L16" i="9"/>
  <c r="O12" i="9"/>
  <c r="O16" i="9" s="1"/>
  <c r="AK24" i="5" l="1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W20" i="5"/>
  <c r="AC19" i="5"/>
  <c r="X10" i="5"/>
  <c r="Y10" i="5"/>
  <c r="Z10" i="5"/>
  <c r="AA10" i="5"/>
  <c r="AB10" i="5"/>
  <c r="W10" i="5"/>
  <c r="AC5" i="5"/>
  <c r="AC6" i="5"/>
  <c r="AC7" i="5"/>
  <c r="AC8" i="5"/>
  <c r="AC9" i="5"/>
  <c r="AC4" i="5"/>
  <c r="T6" i="4"/>
  <c r="U21" i="4"/>
  <c r="T21" i="4"/>
  <c r="S21" i="4"/>
  <c r="R21" i="4"/>
  <c r="Q21" i="4"/>
  <c r="P21" i="4"/>
  <c r="O21" i="4"/>
  <c r="N21" i="4"/>
  <c r="O17" i="4"/>
  <c r="T16" i="4"/>
  <c r="O8" i="4"/>
  <c r="T7" i="4"/>
  <c r="R20" i="5"/>
  <c r="AB18" i="5" s="1"/>
  <c r="AC18" i="5" s="1"/>
  <c r="R19" i="5"/>
  <c r="AB17" i="5" s="1"/>
  <c r="R18" i="5"/>
  <c r="AA17" i="5" s="1"/>
  <c r="R17" i="5"/>
  <c r="AB16" i="5" s="1"/>
  <c r="R16" i="5"/>
  <c r="AA16" i="5" s="1"/>
  <c r="R15" i="5"/>
  <c r="Z16" i="5" s="1"/>
  <c r="R14" i="5"/>
  <c r="AB15" i="5" s="1"/>
  <c r="R13" i="5"/>
  <c r="AA15" i="5" s="1"/>
  <c r="R12" i="5"/>
  <c r="Z15" i="5" s="1"/>
  <c r="R11" i="5"/>
  <c r="Y15" i="5" s="1"/>
  <c r="R10" i="5"/>
  <c r="AB14" i="5" s="1"/>
  <c r="R9" i="5"/>
  <c r="AA14" i="5" s="1"/>
  <c r="R8" i="5"/>
  <c r="Z14" i="5" s="1"/>
  <c r="R7" i="5"/>
  <c r="Y14" i="5" s="1"/>
  <c r="R6" i="5"/>
  <c r="X14" i="5" s="1"/>
  <c r="X20" i="5" s="1"/>
  <c r="R3" i="5"/>
  <c r="AL24" i="5" l="1"/>
  <c r="AC16" i="5"/>
  <c r="Y20" i="5"/>
  <c r="AC17" i="5"/>
  <c r="AC10" i="5"/>
  <c r="T5" i="4"/>
  <c r="AA20" i="5"/>
  <c r="Z20" i="5"/>
  <c r="AC15" i="5"/>
  <c r="AB20" i="5"/>
  <c r="AC14" i="5"/>
  <c r="S8" i="4"/>
  <c r="R8" i="4"/>
  <c r="T4" i="4"/>
  <c r="Q8" i="4"/>
  <c r="T3" i="4"/>
  <c r="P8" i="4"/>
  <c r="V21" i="4"/>
  <c r="N20" i="2"/>
  <c r="N8" i="2"/>
  <c r="M8" i="2"/>
  <c r="L8" i="2"/>
  <c r="K8" i="2"/>
  <c r="O7" i="2"/>
  <c r="O6" i="2"/>
  <c r="O5" i="2"/>
  <c r="O4" i="2"/>
  <c r="AC20" i="5" l="1"/>
  <c r="T8" i="4"/>
  <c r="O8" i="2"/>
  <c r="J16" i="4"/>
  <c r="S15" i="4" s="1"/>
  <c r="T15" i="4" s="1"/>
  <c r="J15" i="4"/>
  <c r="S14" i="4" s="1"/>
  <c r="J14" i="4"/>
  <c r="R14" i="4" s="1"/>
  <c r="J13" i="4"/>
  <c r="S13" i="4" s="1"/>
  <c r="J12" i="4"/>
  <c r="R13" i="4" s="1"/>
  <c r="J11" i="4"/>
  <c r="Q13" i="4" s="1"/>
  <c r="J10" i="4"/>
  <c r="S12" i="4" s="1"/>
  <c r="J9" i="4"/>
  <c r="R12" i="4" s="1"/>
  <c r="J8" i="4"/>
  <c r="Q12" i="4" s="1"/>
  <c r="J7" i="4"/>
  <c r="P12" i="4" s="1"/>
  <c r="J3" i="4"/>
  <c r="Q17" i="4" l="1"/>
  <c r="T13" i="4"/>
  <c r="T14" i="4"/>
  <c r="P17" i="4"/>
  <c r="T12" i="4"/>
  <c r="R17" i="4"/>
  <c r="S17" i="4"/>
  <c r="O15" i="2"/>
  <c r="O14" i="2"/>
  <c r="O13" i="2"/>
  <c r="O12" i="2"/>
  <c r="N16" i="2"/>
  <c r="M16" i="2"/>
  <c r="L16" i="2"/>
  <c r="K16" i="2"/>
  <c r="T17" i="4" l="1"/>
  <c r="O16" i="2"/>
  <c r="F3" i="2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3" i="1" l="1"/>
</calcChain>
</file>

<file path=xl/sharedStrings.xml><?xml version="1.0" encoding="utf-8"?>
<sst xmlns="http://schemas.openxmlformats.org/spreadsheetml/2006/main" count="398" uniqueCount="175">
  <si>
    <t>Min C</t>
  </si>
  <si>
    <t>ST</t>
  </si>
  <si>
    <t>qsb</t>
  </si>
  <si>
    <t>qsd</t>
  </si>
  <si>
    <t>qsl</t>
  </si>
  <si>
    <t>qbd</t>
  </si>
  <si>
    <t>qbl</t>
  </si>
  <si>
    <t>qdl</t>
  </si>
  <si>
    <t>dsb</t>
  </si>
  <si>
    <t>dsd</t>
  </si>
  <si>
    <t>dsl</t>
  </si>
  <si>
    <t>dbd</t>
  </si>
  <si>
    <t>dbl</t>
  </si>
  <si>
    <t>ddl</t>
  </si>
  <si>
    <t>x1-SBL</t>
  </si>
  <si>
    <t>x2-SBDL</t>
  </si>
  <si>
    <t>x3-SL</t>
  </si>
  <si>
    <t>x4-SDL</t>
  </si>
  <si>
    <t>S-A</t>
  </si>
  <si>
    <t>qsa</t>
  </si>
  <si>
    <t>S-B</t>
  </si>
  <si>
    <t>S-C</t>
  </si>
  <si>
    <t>S-D</t>
  </si>
  <si>
    <t>A-B</t>
  </si>
  <si>
    <t>qab</t>
  </si>
  <si>
    <t>A-C</t>
  </si>
  <si>
    <t>qac</t>
  </si>
  <si>
    <t>A-D</t>
  </si>
  <si>
    <t>S-L</t>
  </si>
  <si>
    <t>qad</t>
  </si>
  <si>
    <t>A-L</t>
  </si>
  <si>
    <t>B-C</t>
  </si>
  <si>
    <t>qbc</t>
  </si>
  <si>
    <t>B-D</t>
  </si>
  <si>
    <t>B-L</t>
  </si>
  <si>
    <t>C-D</t>
  </si>
  <si>
    <t>qcd</t>
  </si>
  <si>
    <t>D-L</t>
  </si>
  <si>
    <t>dsa</t>
  </si>
  <si>
    <t>dab</t>
  </si>
  <si>
    <t>dac</t>
  </si>
  <si>
    <t>dad</t>
  </si>
  <si>
    <t>dbc</t>
  </si>
  <si>
    <t>dcd</t>
  </si>
  <si>
    <t>qsc</t>
  </si>
  <si>
    <t>dsc</t>
  </si>
  <si>
    <t>qal</t>
  </si>
  <si>
    <t>dal</t>
  </si>
  <si>
    <t>dcl</t>
  </si>
  <si>
    <t>Compressed Matrix</t>
  </si>
  <si>
    <t>From/To</t>
  </si>
  <si>
    <t>D</t>
  </si>
  <si>
    <t>Total</t>
  </si>
  <si>
    <t>O</t>
  </si>
  <si>
    <t>MinC</t>
  </si>
  <si>
    <t>O-D</t>
  </si>
  <si>
    <t>O-2-D</t>
  </si>
  <si>
    <t>O-1-2-D</t>
  </si>
  <si>
    <t>O-1-D</t>
  </si>
  <si>
    <t>Minimum Capacity</t>
  </si>
  <si>
    <t>O-3-D</t>
  </si>
  <si>
    <t>O-1-3-D</t>
  </si>
  <si>
    <t>O-2-3-D</t>
  </si>
  <si>
    <t>O-1-2-3-D</t>
  </si>
  <si>
    <t>O-4-D</t>
  </si>
  <si>
    <t>O-1-4-D</t>
  </si>
  <si>
    <t>O-2-4-D</t>
  </si>
  <si>
    <t>O-3-4-D</t>
  </si>
  <si>
    <t>O-1-2-4-D</t>
  </si>
  <si>
    <t>O-1-3-4-D</t>
  </si>
  <si>
    <t>O-1-2-3-4-D</t>
  </si>
  <si>
    <t>x1 (O-1-D)</t>
  </si>
  <si>
    <t>x2 (O-1-2-D)</t>
  </si>
  <si>
    <t>x3 (O-D)</t>
  </si>
  <si>
    <t>x4 (O-2-D)</t>
  </si>
  <si>
    <t>Station-to-Station Demand Data</t>
  </si>
  <si>
    <t>Model suggested Station-to-Station Quota</t>
  </si>
  <si>
    <t>Optimal Seat Allocation</t>
  </si>
  <si>
    <t>Decision Variables</t>
  </si>
  <si>
    <t>Constraints</t>
  </si>
  <si>
    <t>Inequality</t>
  </si>
  <si>
    <t>RHS</t>
  </si>
  <si>
    <t>Optimal Values</t>
  </si>
  <si>
    <t>≥</t>
  </si>
  <si>
    <t xml:space="preserve">Station O-1 Quota ≥ Station O-1 Demand </t>
  </si>
  <si>
    <t xml:space="preserve">Station O-2 Quota ≥ Station O-2 Demand </t>
  </si>
  <si>
    <t xml:space="preserve">Station O-D Quota ≥ Station O-D Demand </t>
  </si>
  <si>
    <t xml:space="preserve">Station 1-2 Quota ≥ Station 1-2 Demand </t>
  </si>
  <si>
    <t xml:space="preserve">Station 1-D Quota ≥ Station 1-D Demand </t>
  </si>
  <si>
    <t xml:space="preserve">Station 2-D Quota ≥ Station 2-D Demand </t>
  </si>
  <si>
    <t>LHS</t>
  </si>
  <si>
    <t>Objective Function Coefficients</t>
  </si>
  <si>
    <t>Constraint Coefficients</t>
  </si>
  <si>
    <t>Base Model with 2 remote stations (Stations 1&amp;2)</t>
  </si>
  <si>
    <t>Alternate Model with 2 remote stations (Stations 1&amp;2)</t>
  </si>
  <si>
    <t>Base Model with Tatkal</t>
  </si>
  <si>
    <t>T1 (O-1-D)</t>
  </si>
  <si>
    <t>T2 (O-1-2-D)</t>
  </si>
  <si>
    <t>T3 (O-D)</t>
  </si>
  <si>
    <t>T4 (O-2-D)</t>
  </si>
  <si>
    <t>Min T</t>
  </si>
  <si>
    <t>Station-to-Station Tatkal Demand Data</t>
  </si>
  <si>
    <t>Model suggested Station-to-Station Tatkal Quota</t>
  </si>
  <si>
    <r>
      <rPr>
        <b/>
        <sz val="11"/>
        <color theme="1"/>
        <rFont val="Calibri"/>
        <family val="2"/>
        <scheme val="minor"/>
      </rPr>
      <t>Note-</t>
    </r>
    <r>
      <rPr>
        <sz val="11"/>
        <color theme="1"/>
        <rFont val="Calibri"/>
        <family val="2"/>
        <scheme val="minor"/>
      </rPr>
      <t xml:space="preserve"> Tatkal seats are booked separately, hence it requires a separate optimization model.</t>
    </r>
  </si>
  <si>
    <t>x1 (O-D)</t>
  </si>
  <si>
    <t>x2 (O-1-D)</t>
  </si>
  <si>
    <t>x3 (O-2-D)</t>
  </si>
  <si>
    <t>x4 (O-3-D)</t>
  </si>
  <si>
    <t>x5 (O-1-2-D)</t>
  </si>
  <si>
    <t>x6 (O-1-3-D)</t>
  </si>
  <si>
    <t>x7 (O-2-3-D)</t>
  </si>
  <si>
    <t>x8 (O-1-2-3-D)</t>
  </si>
  <si>
    <t>Alternate Model with 3 remote stations (stations 1,2,3)</t>
  </si>
  <si>
    <t xml:space="preserve">Station O-3 Quota ≥ Station O-3 Demand </t>
  </si>
  <si>
    <t xml:space="preserve">Station 1-3 Quota ≥ Station 1-3 Demand </t>
  </si>
  <si>
    <t xml:space="preserve">Station 2-3 Quota ≥ Station 2-3 Demand </t>
  </si>
  <si>
    <t xml:space="preserve">Station 3-D Quota ≥ Station 3-D Demand </t>
  </si>
  <si>
    <t>Alternate Model with 4 remote stations (stations 1,2,3,4)</t>
  </si>
  <si>
    <t xml:space="preserve">Station O-4 Quota ≥ Station O-4 Demand </t>
  </si>
  <si>
    <t xml:space="preserve">Station 1-4 Quota ≥ Station 1-4 Demand </t>
  </si>
  <si>
    <t xml:space="preserve">Station 2-3 Quota ≥ Station 2-4 Demand </t>
  </si>
  <si>
    <t xml:space="preserve">Station 2-4 Quota ≥ Station 2-4 Demand </t>
  </si>
  <si>
    <t xml:space="preserve">Station 3-4 Quota ≥ Station 3-4 Demand </t>
  </si>
  <si>
    <t xml:space="preserve">Station 4-D Quota ≥ Station 4-D Demand </t>
  </si>
  <si>
    <t>x5 (O-4-D)</t>
  </si>
  <si>
    <t>x6 (O-1-2-D)</t>
  </si>
  <si>
    <t>x7 (O-1-3-D)</t>
  </si>
  <si>
    <t>x8 (O-1-4-D)</t>
  </si>
  <si>
    <t>x9 (O-2-3-D)</t>
  </si>
  <si>
    <t>x10 (O-2-4-D)</t>
  </si>
  <si>
    <t>x11 (O-3-4-D)</t>
  </si>
  <si>
    <t>x12 (O-1-2-3-D)</t>
  </si>
  <si>
    <t>x13 (O-1-2-4-D)</t>
  </si>
  <si>
    <t>x14 (O-1-3-4-D)</t>
  </si>
  <si>
    <t>x15 (O-2-3-4-D)</t>
  </si>
  <si>
    <t>x16 (O-1-2-3-4-D)</t>
  </si>
  <si>
    <t>Microsoft Excel 16.0 Sensitivity Report</t>
  </si>
  <si>
    <t>Worksheet: [Project Models.xlsx]Base Model-2 Remote</t>
  </si>
  <si>
    <t>Report Created: 12/10/2020 8:22:40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</si>
  <si>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</si>
  <si>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</si>
  <si>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</si>
  <si>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</si>
  <si>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</si>
  <si>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</si>
  <si>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</si>
  <si>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</si>
  <si>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</si>
  <si>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</si>
  <si>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</si>
  <si>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</si>
  <si>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</si>
  <si>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</si>
  <si>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</si>
  <si>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</si>
  <si>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$B$3</t>
  </si>
  <si>
    <t>Optimal Values x1 (O-1-D)</t>
  </si>
  <si>
    <t>$C$3</t>
  </si>
  <si>
    <t>Optimal Values x2 (O-1-2-D)</t>
  </si>
  <si>
    <t>$D$3</t>
  </si>
  <si>
    <t>Optimal Values x3 (O-D)</t>
  </si>
  <si>
    <t>$E$3</t>
  </si>
  <si>
    <t>Optimal Values x4 (O-2-D)</t>
  </si>
  <si>
    <t>$F$10</t>
  </si>
  <si>
    <t>Station 1-D Quota ≥ Station 1-D Demand  LHS</t>
  </si>
  <si>
    <t>$F$11</t>
  </si>
  <si>
    <t>Station 2-D Quota ≥ Station 2-D Demand  LHS</t>
  </si>
  <si>
    <t>$F$6</t>
  </si>
  <si>
    <t>Station O-1 Quota ≥ Station O-1 Demand  LHS</t>
  </si>
  <si>
    <t>$F$7</t>
  </si>
  <si>
    <t>Station O-2 Quota ≥ Station O-2 Demand  LHS</t>
  </si>
  <si>
    <t>$F$8</t>
  </si>
  <si>
    <t>Station O-D Quota ≥ Station O-D Demand  LHS</t>
  </si>
  <si>
    <t>$F$9</t>
  </si>
  <si>
    <t>Station 1-2 Quota ≥ Station 1-2 Demand  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</si>
</sst>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" fontId="0" fillId="0" borderId="1" xfId="0" quotePrefix="1" applyNumberFormat="1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0" xfId="0" applyFill="1"/>
    <xf numFmtId="16" fontId="0" fillId="0" borderId="0" xfId="0" applyNumberFormat="1" applyFill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8" xfId="0" applyFill="1" applyBorder="1" applyAlignment="1"/>
    <xf numFmtId="0" fontId="0" fillId="0" borderId="9" xfId="0" applyFill="1" applyBorder="1" applyAlignment="1"/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workbookViewId="0">
      <selection activeCell="R14" sqref="R14"/>
    </sheetView>
  </sheetViews>
  <sheetFormatPr defaultRowHeight="15" x14ac:dyDescent="0.25"/>
  <sheetData>
    <row r="1" spans="1:23" x14ac:dyDescent="0.25">
      <c r="I1" t="s">
        <v>38</v>
      </c>
      <c r="J1" t="s">
        <v>8</v>
      </c>
      <c r="K1" t="s">
        <v>45</v>
      </c>
      <c r="L1" t="s">
        <v>9</v>
      </c>
      <c r="M1" t="s">
        <v>10</v>
      </c>
      <c r="N1" t="s">
        <v>39</v>
      </c>
      <c r="O1" t="s">
        <v>40</v>
      </c>
      <c r="P1" t="s">
        <v>41</v>
      </c>
      <c r="Q1" t="s">
        <v>47</v>
      </c>
      <c r="R1" t="s">
        <v>42</v>
      </c>
      <c r="S1" t="s">
        <v>11</v>
      </c>
      <c r="T1" t="s">
        <v>12</v>
      </c>
      <c r="U1" t="s">
        <v>43</v>
      </c>
      <c r="V1" t="s">
        <v>48</v>
      </c>
      <c r="W1" t="s">
        <v>13</v>
      </c>
    </row>
    <row r="2" spans="1:23" x14ac:dyDescent="0.25">
      <c r="B2" t="s">
        <v>14</v>
      </c>
      <c r="C2" t="s">
        <v>15</v>
      </c>
      <c r="D2" t="s">
        <v>16</v>
      </c>
      <c r="E2" t="s">
        <v>17</v>
      </c>
      <c r="F2" t="s">
        <v>0</v>
      </c>
      <c r="I2">
        <v>30</v>
      </c>
      <c r="J2">
        <v>40</v>
      </c>
      <c r="K2">
        <v>50</v>
      </c>
      <c r="L2">
        <v>60</v>
      </c>
      <c r="M2">
        <v>100</v>
      </c>
      <c r="N2">
        <v>30</v>
      </c>
      <c r="O2">
        <v>40</v>
      </c>
      <c r="P2">
        <v>50</v>
      </c>
      <c r="Q2">
        <v>90</v>
      </c>
      <c r="R2">
        <v>30</v>
      </c>
      <c r="S2">
        <v>40</v>
      </c>
      <c r="T2">
        <v>80</v>
      </c>
      <c r="U2">
        <v>30</v>
      </c>
      <c r="V2">
        <v>40</v>
      </c>
      <c r="W2">
        <v>70</v>
      </c>
    </row>
    <row r="3" spans="1:23" x14ac:dyDescent="0.25">
      <c r="B3">
        <v>80</v>
      </c>
      <c r="C3">
        <v>40</v>
      </c>
      <c r="D3">
        <v>100</v>
      </c>
      <c r="E3">
        <v>60</v>
      </c>
      <c r="F3">
        <f>SUMPRODUCT(B4:E4,B3:E3)</f>
        <v>280</v>
      </c>
    </row>
    <row r="4" spans="1:23" x14ac:dyDescent="0.25">
      <c r="B4">
        <v>1</v>
      </c>
      <c r="C4">
        <v>1</v>
      </c>
      <c r="D4">
        <v>1</v>
      </c>
      <c r="E4">
        <v>1</v>
      </c>
      <c r="I4" t="s">
        <v>49</v>
      </c>
    </row>
    <row r="6" spans="1:23" x14ac:dyDescent="0.25">
      <c r="A6" t="s">
        <v>1</v>
      </c>
    </row>
    <row r="7" spans="1:23" x14ac:dyDescent="0.25">
      <c r="A7" t="s">
        <v>18</v>
      </c>
      <c r="B7">
        <v>1</v>
      </c>
      <c r="C7">
        <v>1</v>
      </c>
      <c r="D7">
        <v>0</v>
      </c>
      <c r="E7">
        <v>0</v>
      </c>
      <c r="F7">
        <f>SUMPRODUCT(B7:E7,B3:E3)</f>
        <v>120</v>
      </c>
      <c r="G7" t="s">
        <v>19</v>
      </c>
    </row>
    <row r="8" spans="1:23" x14ac:dyDescent="0.25">
      <c r="A8" t="s">
        <v>20</v>
      </c>
      <c r="B8">
        <v>1</v>
      </c>
      <c r="C8">
        <v>1</v>
      </c>
      <c r="D8">
        <v>0</v>
      </c>
      <c r="E8">
        <v>0</v>
      </c>
      <c r="F8">
        <f>SUMPRODUCT(B8:E8,B3:E3)</f>
        <v>120</v>
      </c>
      <c r="G8" t="s">
        <v>2</v>
      </c>
    </row>
    <row r="9" spans="1:23" x14ac:dyDescent="0.25">
      <c r="A9" t="s">
        <v>21</v>
      </c>
      <c r="B9">
        <v>0</v>
      </c>
      <c r="C9">
        <v>0</v>
      </c>
      <c r="D9">
        <v>0</v>
      </c>
      <c r="E9">
        <v>1</v>
      </c>
      <c r="F9">
        <f>SUMPRODUCT(B9:E9,B3:E3)</f>
        <v>60</v>
      </c>
      <c r="G9" t="s">
        <v>44</v>
      </c>
    </row>
    <row r="10" spans="1:23" x14ac:dyDescent="0.25">
      <c r="A10" t="s">
        <v>22</v>
      </c>
      <c r="B10">
        <v>0</v>
      </c>
      <c r="C10">
        <v>0</v>
      </c>
      <c r="D10">
        <v>0</v>
      </c>
      <c r="E10">
        <v>1</v>
      </c>
      <c r="F10">
        <f>SUMPRODUCT(B10:E10,B3:E3)</f>
        <v>60</v>
      </c>
      <c r="G10" t="s">
        <v>3</v>
      </c>
    </row>
    <row r="11" spans="1:23" x14ac:dyDescent="0.25">
      <c r="A11" t="s">
        <v>28</v>
      </c>
      <c r="B11">
        <v>0</v>
      </c>
      <c r="C11">
        <v>0</v>
      </c>
      <c r="D11">
        <v>1</v>
      </c>
      <c r="E11">
        <v>0</v>
      </c>
      <c r="F11">
        <f>SUMPRODUCT(B11:E11,B3:E3)</f>
        <v>100</v>
      </c>
      <c r="G11" t="s">
        <v>4</v>
      </c>
    </row>
    <row r="12" spans="1:23" x14ac:dyDescent="0.25">
      <c r="A12" t="s">
        <v>23</v>
      </c>
      <c r="B12">
        <v>1</v>
      </c>
      <c r="C12">
        <v>1</v>
      </c>
      <c r="D12">
        <v>0</v>
      </c>
      <c r="E12">
        <v>0</v>
      </c>
      <c r="F12">
        <f>SUMPRODUCT(B12:E12,B3:E3)</f>
        <v>120</v>
      </c>
      <c r="G12" t="s">
        <v>24</v>
      </c>
    </row>
    <row r="13" spans="1:23" x14ac:dyDescent="0.25">
      <c r="A13" t="s">
        <v>25</v>
      </c>
      <c r="B13">
        <v>0</v>
      </c>
      <c r="C13">
        <v>0</v>
      </c>
      <c r="D13">
        <v>0</v>
      </c>
      <c r="E13">
        <v>1</v>
      </c>
      <c r="F13">
        <f>SUMPRODUCT(B13:E13,B3:E3)</f>
        <v>60</v>
      </c>
      <c r="G13" t="s">
        <v>26</v>
      </c>
    </row>
    <row r="14" spans="1:23" x14ac:dyDescent="0.25">
      <c r="A14" t="s">
        <v>27</v>
      </c>
      <c r="B14">
        <v>0</v>
      </c>
      <c r="C14">
        <v>0</v>
      </c>
      <c r="D14">
        <v>0</v>
      </c>
      <c r="E14">
        <v>1</v>
      </c>
      <c r="F14">
        <f>SUMPRODUCT(B14:E14,B3:E3)</f>
        <v>60</v>
      </c>
      <c r="G14" t="s">
        <v>29</v>
      </c>
    </row>
    <row r="15" spans="1:23" x14ac:dyDescent="0.25">
      <c r="A15" t="s">
        <v>30</v>
      </c>
      <c r="B15">
        <v>0</v>
      </c>
      <c r="C15">
        <v>0</v>
      </c>
      <c r="D15">
        <v>1</v>
      </c>
      <c r="E15">
        <v>0</v>
      </c>
      <c r="F15">
        <f>SUMPRODUCT(B15:E15,B3:E3)</f>
        <v>100</v>
      </c>
      <c r="G15" t="s">
        <v>46</v>
      </c>
    </row>
    <row r="16" spans="1:23" x14ac:dyDescent="0.25">
      <c r="A16" t="s">
        <v>31</v>
      </c>
      <c r="B16">
        <v>0</v>
      </c>
      <c r="C16">
        <v>1</v>
      </c>
      <c r="D16">
        <v>0</v>
      </c>
      <c r="E16">
        <v>0</v>
      </c>
      <c r="F16">
        <f>SUMPRODUCT(B16:E16,B3:E3)</f>
        <v>40</v>
      </c>
      <c r="G16" t="s">
        <v>32</v>
      </c>
    </row>
    <row r="17" spans="1:7" x14ac:dyDescent="0.25">
      <c r="A17" t="s">
        <v>33</v>
      </c>
      <c r="B17">
        <v>0</v>
      </c>
      <c r="C17">
        <v>1</v>
      </c>
      <c r="D17">
        <v>0</v>
      </c>
      <c r="E17">
        <v>0</v>
      </c>
      <c r="F17">
        <f>SUMPRODUCT(B17:E17,B3:E3)</f>
        <v>40</v>
      </c>
      <c r="G17" t="s">
        <v>5</v>
      </c>
    </row>
    <row r="18" spans="1:7" x14ac:dyDescent="0.25">
      <c r="A18" t="s">
        <v>34</v>
      </c>
      <c r="B18">
        <v>1</v>
      </c>
      <c r="C18">
        <v>0</v>
      </c>
      <c r="D18">
        <v>0</v>
      </c>
      <c r="E18">
        <v>0</v>
      </c>
      <c r="F18">
        <f>SUMPRODUCT(B18:E18,B3:E3)</f>
        <v>80</v>
      </c>
      <c r="G18" t="s">
        <v>6</v>
      </c>
    </row>
    <row r="19" spans="1:7" x14ac:dyDescent="0.25">
      <c r="A19" t="s">
        <v>35</v>
      </c>
      <c r="B19">
        <v>0</v>
      </c>
      <c r="C19">
        <v>1</v>
      </c>
      <c r="D19">
        <v>0</v>
      </c>
      <c r="E19">
        <v>0</v>
      </c>
      <c r="F19">
        <f>SUMPRODUCT(B19:E19,B3:E3)</f>
        <v>40</v>
      </c>
      <c r="G19" t="s">
        <v>36</v>
      </c>
    </row>
    <row r="20" spans="1:7" x14ac:dyDescent="0.25">
      <c r="A20" t="s">
        <v>37</v>
      </c>
      <c r="B20">
        <v>0</v>
      </c>
      <c r="C20">
        <v>1</v>
      </c>
      <c r="D20">
        <v>0</v>
      </c>
      <c r="E20">
        <v>1</v>
      </c>
      <c r="F20">
        <f>SUMPRODUCT(B20:E20,B3:E3)</f>
        <v>100</v>
      </c>
      <c r="G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DF1E-834D-4BCA-B3B5-551289BE0CDA}">
  <dimension ref="A1:H22"/>
  <sheetViews>
    <sheetView showGridLines="0" tabSelected="1" topLeftCell="A4" workbookViewId="0">
      <selection activeCell="A6" sqref="A6:H22"/>
    </sheetView>
  </sheetViews>
  <sheetFormatPr defaultRowHeight="15" x14ac:dyDescent="0.25"/>
  <cols>
    <col min="1" max="1" width="2.28515625" customWidth="1"/>
    <col min="2" max="2" width="6" bestFit="1" customWidth="1"/>
    <col min="3" max="3" width="41.85546875" bestFit="1" customWidth="1"/>
    <col min="4" max="4" width="6.140625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25" t="s">
        <v>136</v>
      </c>
    </row>
    <row r="2" spans="1:8" x14ac:dyDescent="0.25">
      <c r="A2" s="25" t="s">
        <v>137</v>
      </c>
    </row>
    <row r="3" spans="1:8" x14ac:dyDescent="0.25">
      <c r="A3" s="25" t="s">
        <v>138</v>
      </c>
    </row>
    <row r="6" spans="1:8" ht="15.75" thickBot="1" x14ac:dyDescent="0.3">
      <c r="A6" t="s">
        <v>139</v>
      </c>
    </row>
    <row r="7" spans="1:8" x14ac:dyDescent="0.25">
      <c r="B7" s="28"/>
      <c r="C7" s="28"/>
      <c r="D7" s="28" t="s">
        <v>142</v>
      </c>
      <c r="E7" s="28" t="s">
        <v>144</v>
      </c>
      <c r="F7" s="28" t="s">
        <v>146</v>
      </c>
      <c r="G7" s="28" t="s">
        <v>148</v>
      </c>
      <c r="H7" s="28" t="s">
        <v>148</v>
      </c>
    </row>
    <row r="8" spans="1:8" ht="15.75" thickBot="1" x14ac:dyDescent="0.3">
      <c r="B8" s="29" t="s">
        <v>140</v>
      </c>
      <c r="C8" s="29" t="s">
        <v>141</v>
      </c>
      <c r="D8" s="29" t="s">
        <v>143</v>
      </c>
      <c r="E8" s="29" t="s">
        <v>145</v>
      </c>
      <c r="F8" s="29" t="s">
        <v>147</v>
      </c>
      <c r="G8" s="29" t="s">
        <v>149</v>
      </c>
      <c r="H8" s="29" t="s">
        <v>150</v>
      </c>
    </row>
    <row r="9" spans="1:8" x14ac:dyDescent="0.25">
      <c r="B9" s="26" t="s">
        <v>155</v>
      </c>
      <c r="C9" s="26" t="s">
        <v>156</v>
      </c>
      <c r="D9" s="26">
        <v>68</v>
      </c>
      <c r="E9" s="26">
        <v>0</v>
      </c>
      <c r="F9" s="26">
        <v>1</v>
      </c>
      <c r="G9" s="26">
        <v>0</v>
      </c>
      <c r="H9" s="26">
        <v>1</v>
      </c>
    </row>
    <row r="10" spans="1:8" x14ac:dyDescent="0.25">
      <c r="B10" s="26" t="s">
        <v>157</v>
      </c>
      <c r="C10" s="26" t="s">
        <v>158</v>
      </c>
      <c r="D10" s="26">
        <v>2</v>
      </c>
      <c r="E10" s="26">
        <v>0</v>
      </c>
      <c r="F10" s="26">
        <v>1</v>
      </c>
      <c r="G10" s="26">
        <v>1E+30</v>
      </c>
      <c r="H10" s="26">
        <v>0</v>
      </c>
    </row>
    <row r="11" spans="1:8" x14ac:dyDescent="0.25">
      <c r="B11" s="26" t="s">
        <v>159</v>
      </c>
      <c r="C11" s="26" t="s">
        <v>160</v>
      </c>
      <c r="D11" s="26">
        <v>487</v>
      </c>
      <c r="E11" s="26">
        <v>0</v>
      </c>
      <c r="F11" s="26">
        <v>1</v>
      </c>
      <c r="G11" s="26">
        <v>1E+30</v>
      </c>
      <c r="H11" s="26">
        <v>1</v>
      </c>
    </row>
    <row r="12" spans="1:8" ht="15.75" thickBot="1" x14ac:dyDescent="0.3">
      <c r="B12" s="27" t="s">
        <v>161</v>
      </c>
      <c r="C12" s="27" t="s">
        <v>162</v>
      </c>
      <c r="D12" s="27">
        <v>273</v>
      </c>
      <c r="E12" s="27">
        <v>0</v>
      </c>
      <c r="F12" s="27">
        <v>1</v>
      </c>
      <c r="G12" s="27">
        <v>1E+30</v>
      </c>
      <c r="H12" s="27">
        <v>1</v>
      </c>
    </row>
    <row r="14" spans="1:8" ht="15.75" thickBot="1" x14ac:dyDescent="0.3">
      <c r="A14" t="s">
        <v>79</v>
      </c>
    </row>
    <row r="15" spans="1:8" x14ac:dyDescent="0.25">
      <c r="B15" s="28"/>
      <c r="C15" s="28"/>
      <c r="D15" s="28" t="s">
        <v>142</v>
      </c>
      <c r="E15" s="28" t="s">
        <v>151</v>
      </c>
      <c r="F15" s="28" t="s">
        <v>153</v>
      </c>
      <c r="G15" s="28" t="s">
        <v>148</v>
      </c>
      <c r="H15" s="28" t="s">
        <v>148</v>
      </c>
    </row>
    <row r="16" spans="1:8" ht="15.75" thickBot="1" x14ac:dyDescent="0.3">
      <c r="B16" s="29" t="s">
        <v>140</v>
      </c>
      <c r="C16" s="29" t="s">
        <v>141</v>
      </c>
      <c r="D16" s="29" t="s">
        <v>143</v>
      </c>
      <c r="E16" s="29" t="s">
        <v>152</v>
      </c>
      <c r="F16" s="29" t="s">
        <v>154</v>
      </c>
      <c r="G16" s="29" t="s">
        <v>149</v>
      </c>
      <c r="H16" s="29" t="s">
        <v>150</v>
      </c>
    </row>
    <row r="17" spans="2:8" x14ac:dyDescent="0.25">
      <c r="B17" s="26" t="s">
        <v>163</v>
      </c>
      <c r="C17" s="26" t="s">
        <v>164</v>
      </c>
      <c r="D17" s="26">
        <v>68</v>
      </c>
      <c r="E17" s="26">
        <v>0</v>
      </c>
      <c r="F17" s="26">
        <v>27</v>
      </c>
      <c r="G17" s="26">
        <v>41</v>
      </c>
      <c r="H17" s="26">
        <v>1E+30</v>
      </c>
    </row>
    <row r="18" spans="2:8" x14ac:dyDescent="0.25">
      <c r="B18" s="26" t="s">
        <v>165</v>
      </c>
      <c r="C18" s="26" t="s">
        <v>166</v>
      </c>
      <c r="D18" s="26">
        <v>275</v>
      </c>
      <c r="E18" s="26">
        <v>0</v>
      </c>
      <c r="F18" s="26">
        <v>59</v>
      </c>
      <c r="G18" s="26">
        <v>216</v>
      </c>
      <c r="H18" s="26">
        <v>1E+30</v>
      </c>
    </row>
    <row r="19" spans="2:8" x14ac:dyDescent="0.25">
      <c r="B19" s="26" t="s">
        <v>167</v>
      </c>
      <c r="C19" s="26" t="s">
        <v>168</v>
      </c>
      <c r="D19" s="26">
        <v>70</v>
      </c>
      <c r="E19" s="26">
        <v>1</v>
      </c>
      <c r="F19" s="26">
        <v>70</v>
      </c>
      <c r="G19" s="26">
        <v>1E+30</v>
      </c>
      <c r="H19" s="26">
        <v>41</v>
      </c>
    </row>
    <row r="20" spans="2:8" x14ac:dyDescent="0.25">
      <c r="B20" s="26" t="s">
        <v>169</v>
      </c>
      <c r="C20" s="26" t="s">
        <v>170</v>
      </c>
      <c r="D20" s="26">
        <v>273</v>
      </c>
      <c r="E20" s="26">
        <v>1</v>
      </c>
      <c r="F20" s="26">
        <v>273</v>
      </c>
      <c r="G20" s="26">
        <v>1E+30</v>
      </c>
      <c r="H20" s="26">
        <v>216</v>
      </c>
    </row>
    <row r="21" spans="2:8" x14ac:dyDescent="0.25">
      <c r="B21" s="26" t="s">
        <v>171</v>
      </c>
      <c r="C21" s="26" t="s">
        <v>172</v>
      </c>
      <c r="D21" s="26">
        <v>487</v>
      </c>
      <c r="E21" s="26">
        <v>1</v>
      </c>
      <c r="F21" s="26">
        <v>487</v>
      </c>
      <c r="G21" s="26">
        <v>1E+30</v>
      </c>
      <c r="H21" s="26">
        <v>487</v>
      </c>
    </row>
    <row r="22" spans="2:8" ht="15.75" thickBot="1" x14ac:dyDescent="0.3">
      <c r="B22" s="27" t="s">
        <v>173</v>
      </c>
      <c r="C22" s="27" t="s">
        <v>174</v>
      </c>
      <c r="D22" s="27">
        <v>2</v>
      </c>
      <c r="E22" s="27">
        <v>0</v>
      </c>
      <c r="F22" s="27">
        <v>2</v>
      </c>
      <c r="G22" s="27">
        <v>41</v>
      </c>
      <c r="H22" s="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83A4-ED45-4EC0-9897-89CA12F4DC21}">
  <dimension ref="A1:O20"/>
  <sheetViews>
    <sheetView workbookViewId="0">
      <selection activeCell="A14" sqref="A14"/>
    </sheetView>
  </sheetViews>
  <sheetFormatPr defaultRowHeight="15" x14ac:dyDescent="0.25"/>
  <cols>
    <col min="1" max="1" width="37.140625" bestFit="1" customWidth="1"/>
    <col min="2" max="2" width="10" bestFit="1" customWidth="1"/>
    <col min="3" max="3" width="11.7109375" bestFit="1" customWidth="1"/>
    <col min="4" max="4" width="8.28515625" bestFit="1" customWidth="1"/>
    <col min="5" max="7" width="10" bestFit="1" customWidth="1"/>
    <col min="8" max="8" width="12.85546875" bestFit="1" customWidth="1"/>
    <col min="14" max="14" width="17.85546875" bestFit="1" customWidth="1"/>
    <col min="15" max="15" width="13.42578125" bestFit="1" customWidth="1"/>
  </cols>
  <sheetData>
    <row r="1" spans="1:15" x14ac:dyDescent="0.25">
      <c r="A1" s="19" t="s">
        <v>93</v>
      </c>
      <c r="B1" s="19"/>
      <c r="C1" s="19"/>
      <c r="D1" s="19"/>
      <c r="E1" s="19"/>
      <c r="F1" s="19"/>
    </row>
    <row r="2" spans="1:15" x14ac:dyDescent="0.25">
      <c r="A2" s="4" t="s">
        <v>78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0</v>
      </c>
      <c r="G2" s="9"/>
      <c r="J2" s="19" t="s">
        <v>75</v>
      </c>
      <c r="K2" s="19"/>
      <c r="L2" s="19"/>
      <c r="M2" s="19"/>
      <c r="N2" s="19"/>
      <c r="O2" s="19"/>
    </row>
    <row r="3" spans="1:15" x14ac:dyDescent="0.25">
      <c r="A3" s="1" t="s">
        <v>82</v>
      </c>
      <c r="B3" s="1">
        <v>68</v>
      </c>
      <c r="C3" s="1">
        <v>2</v>
      </c>
      <c r="D3" s="1">
        <v>487</v>
      </c>
      <c r="E3" s="1">
        <v>273</v>
      </c>
      <c r="F3" s="1">
        <f>SUMPRODUCT(B4:E4,B3:E3)</f>
        <v>830</v>
      </c>
      <c r="G3" s="9"/>
      <c r="J3" s="4" t="s">
        <v>50</v>
      </c>
      <c r="K3" s="4" t="s">
        <v>53</v>
      </c>
      <c r="L3" s="4">
        <v>1</v>
      </c>
      <c r="M3" s="4">
        <v>2</v>
      </c>
      <c r="N3" s="4" t="s">
        <v>51</v>
      </c>
      <c r="O3" s="4" t="s">
        <v>52</v>
      </c>
    </row>
    <row r="4" spans="1:15" x14ac:dyDescent="0.25">
      <c r="A4" s="1" t="s">
        <v>91</v>
      </c>
      <c r="B4" s="1">
        <v>1</v>
      </c>
      <c r="C4" s="1">
        <v>1</v>
      </c>
      <c r="D4" s="1">
        <v>1</v>
      </c>
      <c r="E4" s="1">
        <v>1</v>
      </c>
      <c r="F4" s="1"/>
      <c r="G4" s="9"/>
      <c r="J4" s="4" t="s">
        <v>53</v>
      </c>
      <c r="K4" s="1">
        <v>0</v>
      </c>
      <c r="L4" s="1">
        <v>70</v>
      </c>
      <c r="M4" s="1">
        <v>273</v>
      </c>
      <c r="N4" s="1">
        <v>487</v>
      </c>
      <c r="O4" s="1">
        <f>SUM(K4:N4)</f>
        <v>830</v>
      </c>
    </row>
    <row r="5" spans="1:15" x14ac:dyDescent="0.25">
      <c r="A5" s="7" t="s">
        <v>79</v>
      </c>
      <c r="B5" s="20" t="s">
        <v>92</v>
      </c>
      <c r="C5" s="21"/>
      <c r="D5" s="21"/>
      <c r="E5" s="22"/>
      <c r="F5" s="4" t="s">
        <v>90</v>
      </c>
      <c r="G5" s="4" t="s">
        <v>80</v>
      </c>
      <c r="H5" s="4" t="s">
        <v>81</v>
      </c>
      <c r="J5" s="4">
        <v>1</v>
      </c>
      <c r="K5" s="1">
        <v>0</v>
      </c>
      <c r="L5" s="1">
        <v>0</v>
      </c>
      <c r="M5" s="1">
        <v>2</v>
      </c>
      <c r="N5" s="1">
        <v>27</v>
      </c>
      <c r="O5" s="1">
        <f>SUM(K5:N5)</f>
        <v>29</v>
      </c>
    </row>
    <row r="6" spans="1:15" x14ac:dyDescent="0.25">
      <c r="A6" s="1" t="s">
        <v>84</v>
      </c>
      <c r="B6" s="1">
        <v>1</v>
      </c>
      <c r="C6" s="1">
        <v>1</v>
      </c>
      <c r="D6" s="1">
        <v>0</v>
      </c>
      <c r="E6" s="1">
        <v>0</v>
      </c>
      <c r="F6" s="8">
        <f>SUMPRODUCT(B6:E6,B3:E3)</f>
        <v>70</v>
      </c>
      <c r="G6" s="8" t="s">
        <v>83</v>
      </c>
      <c r="H6" s="1">
        <f>L4</f>
        <v>70</v>
      </c>
      <c r="J6" s="4">
        <v>2</v>
      </c>
      <c r="K6" s="1">
        <v>0</v>
      </c>
      <c r="L6" s="1">
        <v>0</v>
      </c>
      <c r="M6" s="1">
        <v>0</v>
      </c>
      <c r="N6" s="1">
        <v>59</v>
      </c>
      <c r="O6" s="1">
        <f>SUM(K6:N6)</f>
        <v>59</v>
      </c>
    </row>
    <row r="7" spans="1:15" x14ac:dyDescent="0.25">
      <c r="A7" s="1" t="s">
        <v>85</v>
      </c>
      <c r="B7" s="1">
        <v>0</v>
      </c>
      <c r="C7" s="1">
        <v>0</v>
      </c>
      <c r="D7" s="1">
        <v>0</v>
      </c>
      <c r="E7" s="1">
        <v>1</v>
      </c>
      <c r="F7" s="8">
        <f>SUMPRODUCT(B7:E7,B3:E3)</f>
        <v>273</v>
      </c>
      <c r="G7" s="8" t="s">
        <v>83</v>
      </c>
      <c r="H7" s="1">
        <f>M4</f>
        <v>273</v>
      </c>
      <c r="J7" s="4" t="s">
        <v>51</v>
      </c>
      <c r="K7" s="1">
        <v>0</v>
      </c>
      <c r="L7" s="1">
        <v>0</v>
      </c>
      <c r="M7" s="1">
        <v>0</v>
      </c>
      <c r="N7" s="1">
        <v>0</v>
      </c>
      <c r="O7" s="1">
        <f>SUM(K7:N7)</f>
        <v>0</v>
      </c>
    </row>
    <row r="8" spans="1:15" x14ac:dyDescent="0.25">
      <c r="A8" s="1" t="s">
        <v>86</v>
      </c>
      <c r="B8" s="1">
        <v>0</v>
      </c>
      <c r="C8" s="1">
        <v>0</v>
      </c>
      <c r="D8" s="1">
        <v>1</v>
      </c>
      <c r="E8" s="1">
        <v>0</v>
      </c>
      <c r="F8" s="8">
        <f>SUMPRODUCT(B8:E8,B3:E3)</f>
        <v>487</v>
      </c>
      <c r="G8" s="8" t="s">
        <v>83</v>
      </c>
      <c r="H8" s="1">
        <f>N4</f>
        <v>487</v>
      </c>
      <c r="J8" s="4" t="s">
        <v>52</v>
      </c>
      <c r="K8" s="1">
        <f>SUM(K4:K7)</f>
        <v>0</v>
      </c>
      <c r="L8" s="1">
        <f>SUM(L4:L7)</f>
        <v>70</v>
      </c>
      <c r="M8" s="1">
        <f>SUM(M4:M7)</f>
        <v>275</v>
      </c>
      <c r="N8" s="1">
        <f>SUM(N4:N7)</f>
        <v>573</v>
      </c>
      <c r="O8" s="1">
        <f>SUM(O4:O7)</f>
        <v>918</v>
      </c>
    </row>
    <row r="9" spans="1:15" x14ac:dyDescent="0.25">
      <c r="A9" s="1" t="s">
        <v>87</v>
      </c>
      <c r="B9" s="1">
        <v>0</v>
      </c>
      <c r="C9" s="1">
        <v>1</v>
      </c>
      <c r="D9" s="1">
        <v>0</v>
      </c>
      <c r="E9" s="1">
        <v>0</v>
      </c>
      <c r="F9" s="8">
        <f>SUMPRODUCT(B9:E9,B3:E3)</f>
        <v>2</v>
      </c>
      <c r="G9" s="8" t="s">
        <v>83</v>
      </c>
      <c r="H9" s="1">
        <f>M5</f>
        <v>2</v>
      </c>
    </row>
    <row r="10" spans="1:15" x14ac:dyDescent="0.25">
      <c r="A10" s="1" t="s">
        <v>88</v>
      </c>
      <c r="B10" s="1">
        <v>1</v>
      </c>
      <c r="C10" s="1">
        <v>0</v>
      </c>
      <c r="D10" s="1">
        <v>0</v>
      </c>
      <c r="E10" s="1">
        <v>0</v>
      </c>
      <c r="F10" s="8">
        <f>SUMPRODUCT(B10:E10,B3:E3)</f>
        <v>68</v>
      </c>
      <c r="G10" s="8" t="s">
        <v>83</v>
      </c>
      <c r="H10" s="1">
        <f>N5</f>
        <v>27</v>
      </c>
      <c r="J10" s="19" t="s">
        <v>76</v>
      </c>
      <c r="K10" s="19"/>
      <c r="L10" s="19"/>
      <c r="M10" s="19"/>
      <c r="N10" s="19"/>
      <c r="O10" s="19"/>
    </row>
    <row r="11" spans="1:15" x14ac:dyDescent="0.25">
      <c r="A11" s="1" t="s">
        <v>89</v>
      </c>
      <c r="B11" s="1">
        <v>0</v>
      </c>
      <c r="C11" s="1">
        <v>1</v>
      </c>
      <c r="D11" s="1">
        <v>0</v>
      </c>
      <c r="E11" s="1">
        <v>1</v>
      </c>
      <c r="F11" s="8">
        <f>SUMPRODUCT(B11:E11,B3:E3)</f>
        <v>275</v>
      </c>
      <c r="G11" s="8" t="s">
        <v>83</v>
      </c>
      <c r="H11" s="1">
        <f>N6</f>
        <v>59</v>
      </c>
      <c r="J11" s="4" t="s">
        <v>50</v>
      </c>
      <c r="K11" s="4" t="s">
        <v>53</v>
      </c>
      <c r="L11" s="4">
        <v>1</v>
      </c>
      <c r="M11" s="4">
        <v>2</v>
      </c>
      <c r="N11" s="4" t="s">
        <v>51</v>
      </c>
      <c r="O11" s="4" t="s">
        <v>52</v>
      </c>
    </row>
    <row r="12" spans="1:15" x14ac:dyDescent="0.25">
      <c r="J12" s="4" t="s">
        <v>53</v>
      </c>
      <c r="K12" s="1">
        <v>0</v>
      </c>
      <c r="L12" s="1">
        <f>F6</f>
        <v>70</v>
      </c>
      <c r="M12" s="1">
        <f>F7</f>
        <v>273</v>
      </c>
      <c r="N12" s="1">
        <f>F8</f>
        <v>487</v>
      </c>
      <c r="O12" s="1">
        <f>SUM(K12:N12)</f>
        <v>830</v>
      </c>
    </row>
    <row r="13" spans="1:15" x14ac:dyDescent="0.25">
      <c r="J13" s="4">
        <v>1</v>
      </c>
      <c r="K13" s="1">
        <v>0</v>
      </c>
      <c r="L13" s="1">
        <v>0</v>
      </c>
      <c r="M13" s="1">
        <f>F9</f>
        <v>2</v>
      </c>
      <c r="N13" s="1">
        <f>F10</f>
        <v>68</v>
      </c>
      <c r="O13" s="1">
        <f>SUM(K13:N13)</f>
        <v>70</v>
      </c>
    </row>
    <row r="14" spans="1:15" x14ac:dyDescent="0.25">
      <c r="J14" s="4">
        <v>2</v>
      </c>
      <c r="K14" s="1">
        <v>0</v>
      </c>
      <c r="L14" s="1">
        <v>0</v>
      </c>
      <c r="M14" s="1">
        <v>0</v>
      </c>
      <c r="N14" s="1">
        <f>F11</f>
        <v>275</v>
      </c>
      <c r="O14" s="1">
        <f>SUM(K14:N14)</f>
        <v>275</v>
      </c>
    </row>
    <row r="15" spans="1:15" x14ac:dyDescent="0.25">
      <c r="F15" s="3"/>
      <c r="J15" s="4" t="s">
        <v>51</v>
      </c>
      <c r="K15" s="1">
        <v>0</v>
      </c>
      <c r="L15" s="1">
        <v>0</v>
      </c>
      <c r="M15" s="1">
        <v>0</v>
      </c>
      <c r="N15" s="1">
        <v>0</v>
      </c>
      <c r="O15" s="1">
        <f>SUM(K15:N15)</f>
        <v>0</v>
      </c>
    </row>
    <row r="16" spans="1:15" x14ac:dyDescent="0.25">
      <c r="J16" s="4" t="s">
        <v>52</v>
      </c>
      <c r="K16" s="1">
        <f>SUM(K12:K15)</f>
        <v>0</v>
      </c>
      <c r="L16" s="1">
        <f>SUM(L12:L15)</f>
        <v>70</v>
      </c>
      <c r="M16" s="1">
        <f>SUM(M12:M15)</f>
        <v>275</v>
      </c>
      <c r="N16" s="1">
        <f>SUM(N12:N15)</f>
        <v>830</v>
      </c>
      <c r="O16" s="1">
        <f>SUM(O12:O15)</f>
        <v>1175</v>
      </c>
    </row>
    <row r="18" spans="10:14" x14ac:dyDescent="0.25">
      <c r="J18" s="19" t="s">
        <v>77</v>
      </c>
      <c r="K18" s="19"/>
      <c r="L18" s="19"/>
      <c r="M18" s="19"/>
      <c r="N18" s="19"/>
    </row>
    <row r="19" spans="10:14" x14ac:dyDescent="0.25">
      <c r="J19" s="4" t="s">
        <v>55</v>
      </c>
      <c r="K19" s="4" t="s">
        <v>58</v>
      </c>
      <c r="L19" s="4" t="s">
        <v>56</v>
      </c>
      <c r="M19" s="4" t="s">
        <v>57</v>
      </c>
      <c r="N19" s="4" t="s">
        <v>59</v>
      </c>
    </row>
    <row r="20" spans="10:14" x14ac:dyDescent="0.25">
      <c r="J20" s="1">
        <f>D3</f>
        <v>487</v>
      </c>
      <c r="K20" s="1">
        <f>B3</f>
        <v>68</v>
      </c>
      <c r="L20" s="1">
        <f>E3</f>
        <v>273</v>
      </c>
      <c r="M20" s="1">
        <f>C3</f>
        <v>2</v>
      </c>
      <c r="N20" s="1">
        <f>SUM(J20:M20)</f>
        <v>830</v>
      </c>
    </row>
  </sheetData>
  <mergeCells count="5">
    <mergeCell ref="J2:O2"/>
    <mergeCell ref="J10:O10"/>
    <mergeCell ref="J18:N18"/>
    <mergeCell ref="B5:E5"/>
    <mergeCell ref="A1:F1"/>
  </mergeCells>
  <pageMargins left="0.7" right="0.7" top="0.75" bottom="0.75" header="0.3" footer="0.3"/>
  <ignoredErrors>
    <ignoredError sqref="L8:M8 L16:M16 O5:O6 O13:O1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4B87-C23E-4B5D-BBB2-432C6A306BDE}">
  <dimension ref="A1:O20"/>
  <sheetViews>
    <sheetView topLeftCell="B1" workbookViewId="0">
      <selection activeCell="H23" sqref="H23"/>
    </sheetView>
  </sheetViews>
  <sheetFormatPr defaultRowHeight="15" x14ac:dyDescent="0.25"/>
  <cols>
    <col min="1" max="1" width="37.140625" bestFit="1" customWidth="1"/>
    <col min="2" max="2" width="10" bestFit="1" customWidth="1"/>
    <col min="3" max="3" width="11.7109375" bestFit="1" customWidth="1"/>
    <col min="4" max="4" width="8.28515625" bestFit="1" customWidth="1"/>
    <col min="5" max="7" width="10" bestFit="1" customWidth="1"/>
    <col min="8" max="8" width="12.85546875" bestFit="1" customWidth="1"/>
    <col min="14" max="14" width="17.85546875" bestFit="1" customWidth="1"/>
    <col min="15" max="15" width="13.42578125" bestFit="1" customWidth="1"/>
  </cols>
  <sheetData>
    <row r="1" spans="1:15" x14ac:dyDescent="0.25">
      <c r="A1" s="19" t="s">
        <v>94</v>
      </c>
      <c r="B1" s="19"/>
      <c r="C1" s="19"/>
      <c r="D1" s="19"/>
      <c r="E1" s="19"/>
      <c r="F1" s="19"/>
    </row>
    <row r="2" spans="1:15" x14ac:dyDescent="0.25">
      <c r="A2" s="4" t="s">
        <v>78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0</v>
      </c>
      <c r="G2" s="9"/>
      <c r="J2" s="19" t="s">
        <v>75</v>
      </c>
      <c r="K2" s="19"/>
      <c r="L2" s="19"/>
      <c r="M2" s="19"/>
      <c r="N2" s="19"/>
      <c r="O2" s="19"/>
    </row>
    <row r="3" spans="1:15" x14ac:dyDescent="0.25">
      <c r="A3" s="1" t="s">
        <v>82</v>
      </c>
      <c r="B3" s="1">
        <v>80</v>
      </c>
      <c r="C3" s="1">
        <v>200</v>
      </c>
      <c r="D3" s="1">
        <v>150</v>
      </c>
      <c r="E3" s="1">
        <v>100</v>
      </c>
      <c r="F3" s="1">
        <f>SUMPRODUCT(B4:E4,B3:E3)</f>
        <v>530</v>
      </c>
      <c r="G3" s="9"/>
      <c r="J3" s="4" t="s">
        <v>50</v>
      </c>
      <c r="K3" s="4" t="s">
        <v>53</v>
      </c>
      <c r="L3" s="4">
        <v>1</v>
      </c>
      <c r="M3" s="4">
        <v>2</v>
      </c>
      <c r="N3" s="4" t="s">
        <v>51</v>
      </c>
      <c r="O3" s="4" t="s">
        <v>52</v>
      </c>
    </row>
    <row r="4" spans="1:15" x14ac:dyDescent="0.25">
      <c r="A4" s="1" t="s">
        <v>91</v>
      </c>
      <c r="B4" s="1">
        <v>1</v>
      </c>
      <c r="C4" s="1">
        <v>1</v>
      </c>
      <c r="D4" s="1">
        <v>1</v>
      </c>
      <c r="E4" s="1">
        <v>1</v>
      </c>
      <c r="F4" s="1"/>
      <c r="G4" s="9"/>
      <c r="J4" s="4" t="s">
        <v>53</v>
      </c>
      <c r="K4" s="1">
        <v>0</v>
      </c>
      <c r="L4" s="1">
        <v>70</v>
      </c>
      <c r="M4" s="1">
        <v>100</v>
      </c>
      <c r="N4" s="1">
        <v>150</v>
      </c>
      <c r="O4" s="1">
        <f>SUM(K4:N4)</f>
        <v>320</v>
      </c>
    </row>
    <row r="5" spans="1:15" x14ac:dyDescent="0.25">
      <c r="A5" s="7" t="s">
        <v>79</v>
      </c>
      <c r="B5" s="20" t="s">
        <v>92</v>
      </c>
      <c r="C5" s="21"/>
      <c r="D5" s="21"/>
      <c r="E5" s="22"/>
      <c r="F5" s="4" t="s">
        <v>90</v>
      </c>
      <c r="G5" s="4" t="s">
        <v>80</v>
      </c>
      <c r="H5" s="4" t="s">
        <v>81</v>
      </c>
      <c r="J5" s="4">
        <v>1</v>
      </c>
      <c r="K5" s="1">
        <v>0</v>
      </c>
      <c r="L5" s="1">
        <v>0</v>
      </c>
      <c r="M5" s="1">
        <v>200</v>
      </c>
      <c r="N5" s="1">
        <v>80</v>
      </c>
      <c r="O5" s="1">
        <f>SUM(K5:N5)</f>
        <v>280</v>
      </c>
    </row>
    <row r="6" spans="1:15" x14ac:dyDescent="0.25">
      <c r="A6" s="1" t="s">
        <v>84</v>
      </c>
      <c r="B6" s="1">
        <v>1</v>
      </c>
      <c r="C6" s="1">
        <v>1</v>
      </c>
      <c r="D6" s="1">
        <v>0</v>
      </c>
      <c r="E6" s="1">
        <v>0</v>
      </c>
      <c r="F6" s="8">
        <f>SUMPRODUCT(B6:E6,B3:E3)</f>
        <v>280</v>
      </c>
      <c r="G6" s="8" t="s">
        <v>83</v>
      </c>
      <c r="H6" s="1">
        <f>L4</f>
        <v>70</v>
      </c>
      <c r="J6" s="4">
        <v>2</v>
      </c>
      <c r="K6" s="1">
        <v>0</v>
      </c>
      <c r="L6" s="1">
        <v>0</v>
      </c>
      <c r="M6" s="1">
        <v>0</v>
      </c>
      <c r="N6" s="1">
        <v>150</v>
      </c>
      <c r="O6" s="1">
        <f>SUM(K6:N6)</f>
        <v>150</v>
      </c>
    </row>
    <row r="7" spans="1:15" x14ac:dyDescent="0.25">
      <c r="A7" s="1" t="s">
        <v>85</v>
      </c>
      <c r="B7" s="1">
        <v>0</v>
      </c>
      <c r="C7" s="1">
        <v>0</v>
      </c>
      <c r="D7" s="1">
        <v>0</v>
      </c>
      <c r="E7" s="1">
        <v>1</v>
      </c>
      <c r="F7" s="8">
        <f>SUMPRODUCT(B7:E7,B3:E3)</f>
        <v>100</v>
      </c>
      <c r="G7" s="8" t="s">
        <v>83</v>
      </c>
      <c r="H7" s="1">
        <f>M4</f>
        <v>100</v>
      </c>
      <c r="J7" s="4" t="s">
        <v>51</v>
      </c>
      <c r="K7" s="1">
        <v>0</v>
      </c>
      <c r="L7" s="1">
        <v>0</v>
      </c>
      <c r="M7" s="1">
        <v>0</v>
      </c>
      <c r="N7" s="1">
        <v>0</v>
      </c>
      <c r="O7" s="1">
        <f>SUM(K7:N7)</f>
        <v>0</v>
      </c>
    </row>
    <row r="8" spans="1:15" x14ac:dyDescent="0.25">
      <c r="A8" s="1" t="s">
        <v>86</v>
      </c>
      <c r="B8" s="1">
        <v>0</v>
      </c>
      <c r="C8" s="1">
        <v>0</v>
      </c>
      <c r="D8" s="1">
        <v>1</v>
      </c>
      <c r="E8" s="1">
        <v>0</v>
      </c>
      <c r="F8" s="8">
        <f>SUMPRODUCT(B8:E8,B3:E3)</f>
        <v>150</v>
      </c>
      <c r="G8" s="8" t="s">
        <v>83</v>
      </c>
      <c r="H8" s="1">
        <f>N4</f>
        <v>150</v>
      </c>
      <c r="J8" s="4" t="s">
        <v>52</v>
      </c>
      <c r="K8" s="1">
        <f>SUM(K4:K7)</f>
        <v>0</v>
      </c>
      <c r="L8" s="1">
        <f>SUM(L4:L7)</f>
        <v>70</v>
      </c>
      <c r="M8" s="1">
        <f>SUM(M4:M7)</f>
        <v>300</v>
      </c>
      <c r="N8" s="1">
        <f>SUM(N4:N7)</f>
        <v>380</v>
      </c>
      <c r="O8" s="1">
        <f>SUM(O4:O7)</f>
        <v>750</v>
      </c>
    </row>
    <row r="9" spans="1:15" x14ac:dyDescent="0.25">
      <c r="A9" s="1" t="s">
        <v>87</v>
      </c>
      <c r="B9" s="1">
        <v>0</v>
      </c>
      <c r="C9" s="1">
        <v>1</v>
      </c>
      <c r="D9" s="1">
        <v>0</v>
      </c>
      <c r="E9" s="1">
        <v>0</v>
      </c>
      <c r="F9" s="8">
        <f>SUMPRODUCT(B9:E9,B3:E3)</f>
        <v>200</v>
      </c>
      <c r="G9" s="8" t="s">
        <v>83</v>
      </c>
      <c r="H9" s="1">
        <f>M5</f>
        <v>200</v>
      </c>
    </row>
    <row r="10" spans="1:15" x14ac:dyDescent="0.25">
      <c r="A10" s="1" t="s">
        <v>88</v>
      </c>
      <c r="B10" s="1">
        <v>1</v>
      </c>
      <c r="C10" s="1">
        <v>0</v>
      </c>
      <c r="D10" s="1">
        <v>0</v>
      </c>
      <c r="E10" s="1">
        <v>0</v>
      </c>
      <c r="F10" s="8">
        <f>SUMPRODUCT(B10:E10,B3:E3)</f>
        <v>80</v>
      </c>
      <c r="G10" s="8" t="s">
        <v>83</v>
      </c>
      <c r="H10" s="1">
        <f>N5</f>
        <v>80</v>
      </c>
      <c r="J10" s="19" t="s">
        <v>76</v>
      </c>
      <c r="K10" s="19"/>
      <c r="L10" s="19"/>
      <c r="M10" s="19"/>
      <c r="N10" s="19"/>
      <c r="O10" s="19"/>
    </row>
    <row r="11" spans="1:15" x14ac:dyDescent="0.25">
      <c r="A11" s="1" t="s">
        <v>89</v>
      </c>
      <c r="B11" s="1">
        <v>0</v>
      </c>
      <c r="C11" s="1">
        <v>1</v>
      </c>
      <c r="D11" s="1">
        <v>0</v>
      </c>
      <c r="E11" s="1">
        <v>1</v>
      </c>
      <c r="F11" s="8">
        <f>SUMPRODUCT(B11:E11,B3:E3)</f>
        <v>300</v>
      </c>
      <c r="G11" s="8" t="s">
        <v>83</v>
      </c>
      <c r="H11" s="1">
        <f>N6</f>
        <v>150</v>
      </c>
      <c r="J11" s="4" t="s">
        <v>50</v>
      </c>
      <c r="K11" s="4" t="s">
        <v>53</v>
      </c>
      <c r="L11" s="4">
        <v>1</v>
      </c>
      <c r="M11" s="4">
        <v>2</v>
      </c>
      <c r="N11" s="4" t="s">
        <v>51</v>
      </c>
      <c r="O11" s="4" t="s">
        <v>52</v>
      </c>
    </row>
    <row r="12" spans="1:15" x14ac:dyDescent="0.25">
      <c r="J12" s="4" t="s">
        <v>53</v>
      </c>
      <c r="K12" s="1">
        <v>0</v>
      </c>
      <c r="L12" s="1">
        <f>F6</f>
        <v>280</v>
      </c>
      <c r="M12" s="1">
        <f>F7</f>
        <v>100</v>
      </c>
      <c r="N12" s="1">
        <f>F8</f>
        <v>150</v>
      </c>
      <c r="O12" s="1">
        <f>SUM(K12:N12)</f>
        <v>530</v>
      </c>
    </row>
    <row r="13" spans="1:15" x14ac:dyDescent="0.25">
      <c r="J13" s="4">
        <v>1</v>
      </c>
      <c r="K13" s="1">
        <v>0</v>
      </c>
      <c r="L13" s="1">
        <v>0</v>
      </c>
      <c r="M13" s="1">
        <f>F9</f>
        <v>200</v>
      </c>
      <c r="N13" s="1">
        <f>F10</f>
        <v>80</v>
      </c>
      <c r="O13" s="1">
        <f>SUM(K13:N13)</f>
        <v>280</v>
      </c>
    </row>
    <row r="14" spans="1:15" x14ac:dyDescent="0.25">
      <c r="J14" s="4">
        <v>2</v>
      </c>
      <c r="K14" s="1">
        <v>0</v>
      </c>
      <c r="L14" s="1">
        <v>0</v>
      </c>
      <c r="M14" s="1">
        <v>0</v>
      </c>
      <c r="N14" s="1">
        <f>F11</f>
        <v>300</v>
      </c>
      <c r="O14" s="1">
        <f>SUM(K14:N14)</f>
        <v>300</v>
      </c>
    </row>
    <row r="15" spans="1:15" x14ac:dyDescent="0.25">
      <c r="F15" s="3"/>
      <c r="J15" s="4" t="s">
        <v>51</v>
      </c>
      <c r="K15" s="1">
        <v>0</v>
      </c>
      <c r="L15" s="1">
        <v>0</v>
      </c>
      <c r="M15" s="1">
        <v>0</v>
      </c>
      <c r="N15" s="1">
        <v>0</v>
      </c>
      <c r="O15" s="1">
        <f>SUM(K15:N15)</f>
        <v>0</v>
      </c>
    </row>
    <row r="16" spans="1:15" x14ac:dyDescent="0.25">
      <c r="J16" s="4" t="s">
        <v>52</v>
      </c>
      <c r="K16" s="1">
        <f>SUM(K12:K15)</f>
        <v>0</v>
      </c>
      <c r="L16" s="1">
        <f>SUM(L12:L15)</f>
        <v>280</v>
      </c>
      <c r="M16" s="1">
        <f>SUM(M12:M15)</f>
        <v>300</v>
      </c>
      <c r="N16" s="1">
        <f>SUM(N12:N15)</f>
        <v>530</v>
      </c>
      <c r="O16" s="1">
        <f>SUM(O12:O15)</f>
        <v>1110</v>
      </c>
    </row>
    <row r="18" spans="10:14" x14ac:dyDescent="0.25">
      <c r="J18" s="19" t="s">
        <v>77</v>
      </c>
      <c r="K18" s="19"/>
      <c r="L18" s="19"/>
      <c r="M18" s="19"/>
      <c r="N18" s="19"/>
    </row>
    <row r="19" spans="10:14" x14ac:dyDescent="0.25">
      <c r="J19" s="4" t="s">
        <v>55</v>
      </c>
      <c r="K19" s="4" t="s">
        <v>58</v>
      </c>
      <c r="L19" s="4" t="s">
        <v>56</v>
      </c>
      <c r="M19" s="4" t="s">
        <v>57</v>
      </c>
      <c r="N19" s="4" t="s">
        <v>59</v>
      </c>
    </row>
    <row r="20" spans="10:14" x14ac:dyDescent="0.25">
      <c r="J20" s="1">
        <f>D3</f>
        <v>150</v>
      </c>
      <c r="K20" s="1">
        <f>B3</f>
        <v>80</v>
      </c>
      <c r="L20" s="1">
        <f>E3</f>
        <v>100</v>
      </c>
      <c r="M20" s="1">
        <f>C3</f>
        <v>200</v>
      </c>
      <c r="N20" s="1">
        <f>SUM(J20:M20)</f>
        <v>530</v>
      </c>
    </row>
  </sheetData>
  <mergeCells count="5">
    <mergeCell ref="J2:O2"/>
    <mergeCell ref="B5:E5"/>
    <mergeCell ref="J10:O10"/>
    <mergeCell ref="J18:N18"/>
    <mergeCell ref="A1:F1"/>
  </mergeCells>
  <pageMargins left="0.7" right="0.7" top="0.75" bottom="0.75" header="0.3" footer="0.3"/>
  <ignoredErrors>
    <ignoredError sqref="O5:O6 L8:M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4123-829E-434B-AA98-6A72BC13039B}">
  <dimension ref="A1:O20"/>
  <sheetViews>
    <sheetView workbookViewId="0">
      <selection activeCell="O5" sqref="O5:O6"/>
    </sheetView>
  </sheetViews>
  <sheetFormatPr defaultRowHeight="15" x14ac:dyDescent="0.25"/>
  <cols>
    <col min="1" max="1" width="37.140625" bestFit="1" customWidth="1"/>
    <col min="2" max="2" width="10" bestFit="1" customWidth="1"/>
    <col min="3" max="3" width="11.7109375" bestFit="1" customWidth="1"/>
    <col min="4" max="4" width="8.28515625" bestFit="1" customWidth="1"/>
    <col min="5" max="7" width="10" bestFit="1" customWidth="1"/>
    <col min="8" max="8" width="12.85546875" bestFit="1" customWidth="1"/>
    <col min="14" max="14" width="17.85546875" bestFit="1" customWidth="1"/>
    <col min="15" max="15" width="13.42578125" bestFit="1" customWidth="1"/>
  </cols>
  <sheetData>
    <row r="1" spans="1:15" x14ac:dyDescent="0.25">
      <c r="A1" s="19" t="s">
        <v>95</v>
      </c>
      <c r="B1" s="19"/>
      <c r="C1" s="19"/>
      <c r="D1" s="19"/>
      <c r="E1" s="19"/>
      <c r="F1" s="19"/>
    </row>
    <row r="2" spans="1:15" x14ac:dyDescent="0.25">
      <c r="A2" s="4" t="s">
        <v>78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100</v>
      </c>
      <c r="G2" s="9"/>
      <c r="J2" s="19" t="s">
        <v>101</v>
      </c>
      <c r="K2" s="19"/>
      <c r="L2" s="19"/>
      <c r="M2" s="19"/>
      <c r="N2" s="19"/>
      <c r="O2" s="19"/>
    </row>
    <row r="3" spans="1:15" x14ac:dyDescent="0.25">
      <c r="A3" s="1" t="s">
        <v>82</v>
      </c>
      <c r="B3" s="1">
        <v>12</v>
      </c>
      <c r="C3" s="1">
        <v>8</v>
      </c>
      <c r="D3" s="1">
        <v>35</v>
      </c>
      <c r="E3" s="1">
        <v>16</v>
      </c>
      <c r="F3" s="1">
        <f>SUMPRODUCT(B4:E4,B3:E3)</f>
        <v>71</v>
      </c>
      <c r="G3" s="9"/>
      <c r="J3" s="4" t="s">
        <v>50</v>
      </c>
      <c r="K3" s="4" t="s">
        <v>53</v>
      </c>
      <c r="L3" s="4">
        <v>1</v>
      </c>
      <c r="M3" s="4">
        <v>2</v>
      </c>
      <c r="N3" s="4" t="s">
        <v>51</v>
      </c>
      <c r="O3" s="4" t="s">
        <v>52</v>
      </c>
    </row>
    <row r="4" spans="1:15" x14ac:dyDescent="0.25">
      <c r="A4" s="1" t="s">
        <v>91</v>
      </c>
      <c r="B4" s="1">
        <v>1</v>
      </c>
      <c r="C4" s="1">
        <v>1</v>
      </c>
      <c r="D4" s="1">
        <v>1</v>
      </c>
      <c r="E4" s="1">
        <v>1</v>
      </c>
      <c r="F4" s="1"/>
      <c r="G4" s="9"/>
      <c r="J4" s="4" t="s">
        <v>53</v>
      </c>
      <c r="K4" s="1">
        <v>0</v>
      </c>
      <c r="L4" s="1">
        <v>10</v>
      </c>
      <c r="M4" s="1">
        <v>16</v>
      </c>
      <c r="N4" s="1">
        <v>35</v>
      </c>
      <c r="O4" s="1">
        <f>SUM(K4:N4)</f>
        <v>61</v>
      </c>
    </row>
    <row r="5" spans="1:15" x14ac:dyDescent="0.25">
      <c r="A5" s="7" t="s">
        <v>79</v>
      </c>
      <c r="B5" s="20" t="s">
        <v>92</v>
      </c>
      <c r="C5" s="21"/>
      <c r="D5" s="21"/>
      <c r="E5" s="22"/>
      <c r="F5" s="4" t="s">
        <v>90</v>
      </c>
      <c r="G5" s="4" t="s">
        <v>80</v>
      </c>
      <c r="H5" s="4" t="s">
        <v>81</v>
      </c>
      <c r="J5" s="4">
        <v>1</v>
      </c>
      <c r="K5" s="1">
        <v>0</v>
      </c>
      <c r="L5" s="1">
        <v>0</v>
      </c>
      <c r="M5" s="1">
        <v>8</v>
      </c>
      <c r="N5" s="1">
        <v>12</v>
      </c>
      <c r="O5" s="1">
        <f>SUM(K5:N5)</f>
        <v>20</v>
      </c>
    </row>
    <row r="6" spans="1:15" x14ac:dyDescent="0.25">
      <c r="A6" s="1" t="s">
        <v>84</v>
      </c>
      <c r="B6" s="1">
        <v>1</v>
      </c>
      <c r="C6" s="1">
        <v>1</v>
      </c>
      <c r="D6" s="1">
        <v>0</v>
      </c>
      <c r="E6" s="1">
        <v>0</v>
      </c>
      <c r="F6" s="8">
        <f>SUMPRODUCT(B6:E6,B3:E3)</f>
        <v>20</v>
      </c>
      <c r="G6" s="8" t="s">
        <v>83</v>
      </c>
      <c r="H6" s="1">
        <f>L4</f>
        <v>10</v>
      </c>
      <c r="J6" s="4">
        <v>2</v>
      </c>
      <c r="K6" s="1">
        <v>0</v>
      </c>
      <c r="L6" s="1">
        <v>0</v>
      </c>
      <c r="M6" s="1">
        <v>0</v>
      </c>
      <c r="N6" s="1">
        <v>7</v>
      </c>
      <c r="O6" s="1">
        <f>SUM(K6:N6)</f>
        <v>7</v>
      </c>
    </row>
    <row r="7" spans="1:15" x14ac:dyDescent="0.25">
      <c r="A7" s="1" t="s">
        <v>85</v>
      </c>
      <c r="B7" s="1">
        <v>0</v>
      </c>
      <c r="C7" s="1">
        <v>0</v>
      </c>
      <c r="D7" s="1">
        <v>0</v>
      </c>
      <c r="E7" s="1">
        <v>1</v>
      </c>
      <c r="F7" s="8">
        <f>SUMPRODUCT(B7:E7,B3:E3)</f>
        <v>16</v>
      </c>
      <c r="G7" s="8" t="s">
        <v>83</v>
      </c>
      <c r="H7" s="1">
        <f>M4</f>
        <v>16</v>
      </c>
      <c r="J7" s="4" t="s">
        <v>51</v>
      </c>
      <c r="K7" s="1">
        <v>0</v>
      </c>
      <c r="L7" s="1">
        <v>0</v>
      </c>
      <c r="M7" s="1">
        <v>0</v>
      </c>
      <c r="N7" s="1">
        <v>0</v>
      </c>
      <c r="O7" s="1">
        <f>SUM(K7:N7)</f>
        <v>0</v>
      </c>
    </row>
    <row r="8" spans="1:15" x14ac:dyDescent="0.25">
      <c r="A8" s="1" t="s">
        <v>86</v>
      </c>
      <c r="B8" s="1">
        <v>0</v>
      </c>
      <c r="C8" s="1">
        <v>0</v>
      </c>
      <c r="D8" s="1">
        <v>1</v>
      </c>
      <c r="E8" s="1">
        <v>0</v>
      </c>
      <c r="F8" s="8">
        <f>SUMPRODUCT(B8:E8,B3:E3)</f>
        <v>35</v>
      </c>
      <c r="G8" s="8" t="s">
        <v>83</v>
      </c>
      <c r="H8" s="1">
        <f>N4</f>
        <v>35</v>
      </c>
      <c r="J8" s="4" t="s">
        <v>52</v>
      </c>
      <c r="K8" s="1">
        <f>SUM(K4:K7)</f>
        <v>0</v>
      </c>
      <c r="L8" s="1">
        <f>SUM(L4:L7)</f>
        <v>10</v>
      </c>
      <c r="M8" s="1">
        <f>SUM(M4:M7)</f>
        <v>24</v>
      </c>
      <c r="N8" s="1">
        <f>SUM(N4:N7)</f>
        <v>54</v>
      </c>
      <c r="O8" s="1">
        <f>SUM(O4:O7)</f>
        <v>88</v>
      </c>
    </row>
    <row r="9" spans="1:15" x14ac:dyDescent="0.25">
      <c r="A9" s="1" t="s">
        <v>87</v>
      </c>
      <c r="B9" s="1">
        <v>0</v>
      </c>
      <c r="C9" s="1">
        <v>1</v>
      </c>
      <c r="D9" s="1">
        <v>0</v>
      </c>
      <c r="E9" s="1">
        <v>0</v>
      </c>
      <c r="F9" s="8">
        <f>SUMPRODUCT(B9:E9,B3:E3)</f>
        <v>8</v>
      </c>
      <c r="G9" s="8" t="s">
        <v>83</v>
      </c>
      <c r="H9" s="1">
        <f>M5</f>
        <v>8</v>
      </c>
    </row>
    <row r="10" spans="1:15" x14ac:dyDescent="0.25">
      <c r="A10" s="1" t="s">
        <v>88</v>
      </c>
      <c r="B10" s="1">
        <v>1</v>
      </c>
      <c r="C10" s="1">
        <v>0</v>
      </c>
      <c r="D10" s="1">
        <v>0</v>
      </c>
      <c r="E10" s="1">
        <v>0</v>
      </c>
      <c r="F10" s="8">
        <f>SUMPRODUCT(B10:E10,B3:E3)</f>
        <v>12</v>
      </c>
      <c r="G10" s="8" t="s">
        <v>83</v>
      </c>
      <c r="H10" s="1">
        <f>N5</f>
        <v>12</v>
      </c>
      <c r="J10" s="19" t="s">
        <v>102</v>
      </c>
      <c r="K10" s="19"/>
      <c r="L10" s="19"/>
      <c r="M10" s="19"/>
      <c r="N10" s="19"/>
      <c r="O10" s="19"/>
    </row>
    <row r="11" spans="1:15" x14ac:dyDescent="0.25">
      <c r="A11" s="1" t="s">
        <v>89</v>
      </c>
      <c r="B11" s="1">
        <v>0</v>
      </c>
      <c r="C11" s="1">
        <v>1</v>
      </c>
      <c r="D11" s="1">
        <v>0</v>
      </c>
      <c r="E11" s="1">
        <v>1</v>
      </c>
      <c r="F11" s="8">
        <f>SUMPRODUCT(B11:E11,B3:E3)</f>
        <v>24</v>
      </c>
      <c r="G11" s="8" t="s">
        <v>83</v>
      </c>
      <c r="H11" s="1">
        <f>N6</f>
        <v>7</v>
      </c>
      <c r="J11" s="4" t="s">
        <v>50</v>
      </c>
      <c r="K11" s="4" t="s">
        <v>53</v>
      </c>
      <c r="L11" s="4">
        <v>1</v>
      </c>
      <c r="M11" s="4">
        <v>2</v>
      </c>
      <c r="N11" s="4" t="s">
        <v>51</v>
      </c>
      <c r="O11" s="4" t="s">
        <v>52</v>
      </c>
    </row>
    <row r="12" spans="1:15" x14ac:dyDescent="0.25">
      <c r="J12" s="4" t="s">
        <v>53</v>
      </c>
      <c r="K12" s="1">
        <v>0</v>
      </c>
      <c r="L12" s="1">
        <f>F6</f>
        <v>20</v>
      </c>
      <c r="M12" s="1">
        <f>F7</f>
        <v>16</v>
      </c>
      <c r="N12" s="1">
        <f>F8</f>
        <v>35</v>
      </c>
      <c r="O12" s="1">
        <f>SUM(K12:N12)</f>
        <v>71</v>
      </c>
    </row>
    <row r="13" spans="1:15" x14ac:dyDescent="0.25">
      <c r="A13" s="23" t="s">
        <v>103</v>
      </c>
      <c r="B13" s="23"/>
      <c r="C13" s="23"/>
      <c r="D13" s="23"/>
      <c r="E13" s="23"/>
      <c r="F13" s="23"/>
      <c r="G13" s="23"/>
      <c r="H13" s="23"/>
      <c r="J13" s="4">
        <v>1</v>
      </c>
      <c r="K13" s="1">
        <v>0</v>
      </c>
      <c r="L13" s="1">
        <v>0</v>
      </c>
      <c r="M13" s="1">
        <f>F9</f>
        <v>8</v>
      </c>
      <c r="N13" s="1">
        <f>F10</f>
        <v>12</v>
      </c>
      <c r="O13" s="1">
        <f>SUM(K13:N13)</f>
        <v>20</v>
      </c>
    </row>
    <row r="14" spans="1:15" x14ac:dyDescent="0.25">
      <c r="J14" s="4">
        <v>2</v>
      </c>
      <c r="K14" s="1">
        <v>0</v>
      </c>
      <c r="L14" s="1">
        <v>0</v>
      </c>
      <c r="M14" s="1">
        <v>0</v>
      </c>
      <c r="N14" s="1">
        <f>F11</f>
        <v>24</v>
      </c>
      <c r="O14" s="1">
        <f>SUM(K14:N14)</f>
        <v>24</v>
      </c>
    </row>
    <row r="15" spans="1:15" x14ac:dyDescent="0.25">
      <c r="F15" s="3"/>
      <c r="J15" s="4" t="s">
        <v>51</v>
      </c>
      <c r="K15" s="1">
        <v>0</v>
      </c>
      <c r="L15" s="1">
        <v>0</v>
      </c>
      <c r="M15" s="1">
        <v>0</v>
      </c>
      <c r="N15" s="1">
        <v>0</v>
      </c>
      <c r="O15" s="1">
        <f>SUM(K15:N15)</f>
        <v>0</v>
      </c>
    </row>
    <row r="16" spans="1:15" x14ac:dyDescent="0.25">
      <c r="J16" s="4" t="s">
        <v>52</v>
      </c>
      <c r="K16" s="1">
        <f>SUM(K12:K15)</f>
        <v>0</v>
      </c>
      <c r="L16" s="1">
        <f>SUM(L12:L15)</f>
        <v>20</v>
      </c>
      <c r="M16" s="1">
        <f>SUM(M12:M15)</f>
        <v>24</v>
      </c>
      <c r="N16" s="1">
        <f>SUM(N12:N15)</f>
        <v>71</v>
      </c>
      <c r="O16" s="1">
        <f>SUM(O12:O15)</f>
        <v>115</v>
      </c>
    </row>
    <row r="18" spans="10:14" x14ac:dyDescent="0.25">
      <c r="J18" s="19" t="s">
        <v>77</v>
      </c>
      <c r="K18" s="19"/>
      <c r="L18" s="19"/>
      <c r="M18" s="19"/>
      <c r="N18" s="19"/>
    </row>
    <row r="19" spans="10:14" x14ac:dyDescent="0.25">
      <c r="J19" s="4" t="s">
        <v>55</v>
      </c>
      <c r="K19" s="4" t="s">
        <v>58</v>
      </c>
      <c r="L19" s="4" t="s">
        <v>56</v>
      </c>
      <c r="M19" s="4" t="s">
        <v>57</v>
      </c>
      <c r="N19" s="4" t="s">
        <v>59</v>
      </c>
    </row>
    <row r="20" spans="10:14" x14ac:dyDescent="0.25">
      <c r="J20" s="1">
        <f>D3</f>
        <v>35</v>
      </c>
      <c r="K20" s="1">
        <f>B3</f>
        <v>12</v>
      </c>
      <c r="L20" s="1">
        <f>E3</f>
        <v>16</v>
      </c>
      <c r="M20" s="1">
        <f>C3</f>
        <v>8</v>
      </c>
      <c r="N20" s="1">
        <f>SUM(J20:M20)</f>
        <v>71</v>
      </c>
    </row>
  </sheetData>
  <mergeCells count="6">
    <mergeCell ref="A1:F1"/>
    <mergeCell ref="J2:O2"/>
    <mergeCell ref="B5:E5"/>
    <mergeCell ref="J10:O10"/>
    <mergeCell ref="J18:N18"/>
    <mergeCell ref="A13:H13"/>
  </mergeCells>
  <pageMargins left="0.7" right="0.7" top="0.75" bottom="0.75" header="0.3" footer="0.3"/>
  <ignoredErrors>
    <ignoredError sqref="L8:M8 O5:O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4B69-6F76-440A-B34D-A829DD56AA4F}">
  <dimension ref="A1:V21"/>
  <sheetViews>
    <sheetView topLeftCell="F1" workbookViewId="0">
      <selection activeCell="L21" sqref="L21"/>
    </sheetView>
  </sheetViews>
  <sheetFormatPr defaultRowHeight="15" x14ac:dyDescent="0.25"/>
  <cols>
    <col min="1" max="1" width="37.5703125" bestFit="1" customWidth="1"/>
    <col min="2" max="2" width="8.28515625" bestFit="1" customWidth="1"/>
    <col min="3" max="5" width="10" bestFit="1" customWidth="1"/>
    <col min="6" max="8" width="11.7109375" bestFit="1" customWidth="1"/>
    <col min="9" max="9" width="13.5703125" bestFit="1" customWidth="1"/>
    <col min="10" max="10" width="17.7109375" bestFit="1" customWidth="1"/>
    <col min="11" max="11" width="12.85546875" bestFit="1" customWidth="1"/>
    <col min="22" max="22" width="17.7109375" bestFit="1" customWidth="1"/>
  </cols>
  <sheetData>
    <row r="1" spans="1:20" x14ac:dyDescent="0.25">
      <c r="A1" s="19" t="s">
        <v>112</v>
      </c>
      <c r="B1" s="19"/>
      <c r="C1" s="19"/>
      <c r="D1" s="19"/>
      <c r="E1" s="19"/>
      <c r="F1" s="19"/>
      <c r="G1" s="19"/>
      <c r="H1" s="19"/>
      <c r="I1" s="19"/>
      <c r="J1" s="19"/>
      <c r="K1" s="9"/>
      <c r="L1" s="9"/>
      <c r="N1" s="20" t="s">
        <v>75</v>
      </c>
      <c r="O1" s="21"/>
      <c r="P1" s="21"/>
      <c r="Q1" s="21"/>
      <c r="R1" s="21"/>
      <c r="S1" s="21"/>
      <c r="T1" s="22"/>
    </row>
    <row r="2" spans="1:20" x14ac:dyDescent="0.25">
      <c r="A2" s="4" t="s">
        <v>78</v>
      </c>
      <c r="B2" s="4" t="s">
        <v>104</v>
      </c>
      <c r="C2" s="4" t="s">
        <v>105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54</v>
      </c>
      <c r="K2" s="9"/>
      <c r="L2" s="9"/>
      <c r="N2" s="4" t="s">
        <v>50</v>
      </c>
      <c r="O2" s="4" t="s">
        <v>53</v>
      </c>
      <c r="P2" s="4">
        <v>1</v>
      </c>
      <c r="Q2" s="4">
        <v>2</v>
      </c>
      <c r="R2" s="4">
        <v>3</v>
      </c>
      <c r="S2" s="4" t="s">
        <v>51</v>
      </c>
      <c r="T2" s="4" t="s">
        <v>52</v>
      </c>
    </row>
    <row r="3" spans="1:20" x14ac:dyDescent="0.25">
      <c r="A3" s="11" t="s">
        <v>82</v>
      </c>
      <c r="B3" s="1">
        <v>500</v>
      </c>
      <c r="C3" s="1">
        <v>50</v>
      </c>
      <c r="D3" s="1">
        <v>263</v>
      </c>
      <c r="E3" s="1">
        <v>400</v>
      </c>
      <c r="F3" s="1">
        <v>0</v>
      </c>
      <c r="G3" s="1">
        <v>30</v>
      </c>
      <c r="H3" s="1">
        <v>10</v>
      </c>
      <c r="I3" s="1">
        <v>10</v>
      </c>
      <c r="J3" s="1">
        <f>SUMPRODUCT(B4:I4,B3:I3)</f>
        <v>1263</v>
      </c>
      <c r="K3" s="9"/>
      <c r="L3" s="9"/>
      <c r="N3" s="4" t="s">
        <v>53</v>
      </c>
      <c r="O3" s="1">
        <v>0</v>
      </c>
      <c r="P3" s="1">
        <v>70</v>
      </c>
      <c r="Q3" s="1">
        <v>273</v>
      </c>
      <c r="R3" s="1">
        <v>400</v>
      </c>
      <c r="S3" s="1">
        <v>500</v>
      </c>
      <c r="T3" s="1">
        <f>SUM(O3:S3)</f>
        <v>1243</v>
      </c>
    </row>
    <row r="4" spans="1:20" x14ac:dyDescent="0.25">
      <c r="A4" s="11" t="s">
        <v>91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9"/>
      <c r="L4" s="9"/>
      <c r="N4" s="4">
        <v>1</v>
      </c>
      <c r="O4" s="1">
        <v>0</v>
      </c>
      <c r="P4" s="1">
        <v>0</v>
      </c>
      <c r="Q4" s="1">
        <v>10</v>
      </c>
      <c r="R4" s="1">
        <v>30</v>
      </c>
      <c r="S4" s="1">
        <v>50</v>
      </c>
      <c r="T4" s="1">
        <f>SUM(O4:S4)</f>
        <v>90</v>
      </c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9"/>
      <c r="L5" s="9"/>
      <c r="N5" s="4">
        <v>2</v>
      </c>
      <c r="O5" s="1">
        <v>0</v>
      </c>
      <c r="P5" s="1">
        <v>0</v>
      </c>
      <c r="Q5" s="1">
        <v>0</v>
      </c>
      <c r="R5" s="1">
        <v>20</v>
      </c>
      <c r="S5" s="1">
        <v>40</v>
      </c>
      <c r="T5" s="1">
        <f>SUM(O5:S5)</f>
        <v>60</v>
      </c>
    </row>
    <row r="6" spans="1:20" x14ac:dyDescent="0.25">
      <c r="A6" s="4" t="s">
        <v>79</v>
      </c>
      <c r="B6" s="19" t="s">
        <v>92</v>
      </c>
      <c r="C6" s="19"/>
      <c r="D6" s="19"/>
      <c r="E6" s="19"/>
      <c r="F6" s="19"/>
      <c r="G6" s="19"/>
      <c r="H6" s="19"/>
      <c r="I6" s="19"/>
      <c r="J6" s="4" t="s">
        <v>90</v>
      </c>
      <c r="K6" s="4" t="s">
        <v>80</v>
      </c>
      <c r="L6" s="4" t="s">
        <v>81</v>
      </c>
      <c r="N6" s="4">
        <v>3</v>
      </c>
      <c r="O6" s="1">
        <v>0</v>
      </c>
      <c r="P6" s="1">
        <v>0</v>
      </c>
      <c r="Q6" s="1">
        <v>0</v>
      </c>
      <c r="R6" s="1">
        <v>0</v>
      </c>
      <c r="S6" s="1">
        <v>20</v>
      </c>
      <c r="T6" s="1">
        <f>SUM(O6:S6)</f>
        <v>20</v>
      </c>
    </row>
    <row r="7" spans="1:20" x14ac:dyDescent="0.25">
      <c r="A7" s="11" t="s">
        <v>84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1</v>
      </c>
      <c r="J7" s="1">
        <f>SUMPRODUCT(B7:I7,B3:I3)</f>
        <v>90</v>
      </c>
      <c r="K7" s="8" t="s">
        <v>83</v>
      </c>
      <c r="L7" s="1">
        <f>P3</f>
        <v>70</v>
      </c>
      <c r="N7" s="4" t="s">
        <v>51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f>SUM(O7:S7)</f>
        <v>0</v>
      </c>
    </row>
    <row r="8" spans="1:20" x14ac:dyDescent="0.25">
      <c r="A8" s="11" t="s">
        <v>85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f>SUMPRODUCT(B8:I8,B3:I3)</f>
        <v>273</v>
      </c>
      <c r="K8" s="8" t="s">
        <v>83</v>
      </c>
      <c r="L8" s="1">
        <f>Q3</f>
        <v>273</v>
      </c>
      <c r="N8" s="4" t="s">
        <v>52</v>
      </c>
      <c r="O8" s="1">
        <f t="shared" ref="O8:T8" si="0">SUM(O3:O7)</f>
        <v>0</v>
      </c>
      <c r="P8" s="1">
        <f t="shared" si="0"/>
        <v>70</v>
      </c>
      <c r="Q8" s="1">
        <f t="shared" si="0"/>
        <v>283</v>
      </c>
      <c r="R8" s="1">
        <f t="shared" si="0"/>
        <v>450</v>
      </c>
      <c r="S8" s="1">
        <f t="shared" si="0"/>
        <v>610</v>
      </c>
      <c r="T8" s="1">
        <f t="shared" si="0"/>
        <v>1413</v>
      </c>
    </row>
    <row r="9" spans="1:20" x14ac:dyDescent="0.25">
      <c r="A9" s="11" t="s">
        <v>113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f>SUMPRODUCT(B9:I9,B3:I3)</f>
        <v>400</v>
      </c>
      <c r="K9" s="8" t="s">
        <v>83</v>
      </c>
      <c r="L9" s="1">
        <f>R3</f>
        <v>400</v>
      </c>
    </row>
    <row r="10" spans="1:20" x14ac:dyDescent="0.25">
      <c r="A10" s="11" t="s">
        <v>86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f>SUMPRODUCT(B10:I10,B3:I3)</f>
        <v>500</v>
      </c>
      <c r="K10" s="8" t="s">
        <v>83</v>
      </c>
      <c r="L10" s="1">
        <f>S3</f>
        <v>500</v>
      </c>
      <c r="N10" s="20" t="s">
        <v>76</v>
      </c>
      <c r="O10" s="21"/>
      <c r="P10" s="21"/>
      <c r="Q10" s="21"/>
      <c r="R10" s="21"/>
      <c r="S10" s="21"/>
      <c r="T10" s="22"/>
    </row>
    <row r="11" spans="1:20" x14ac:dyDescent="0.25">
      <c r="A11" s="12" t="s">
        <v>87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f>SUMPRODUCT(B11:I11,B3:I3)</f>
        <v>10</v>
      </c>
      <c r="K11" s="8" t="s">
        <v>83</v>
      </c>
      <c r="L11" s="1">
        <f>Q4</f>
        <v>10</v>
      </c>
      <c r="N11" s="4" t="s">
        <v>50</v>
      </c>
      <c r="O11" s="4" t="s">
        <v>53</v>
      </c>
      <c r="P11" s="4">
        <v>1</v>
      </c>
      <c r="Q11" s="4">
        <v>2</v>
      </c>
      <c r="R11" s="4">
        <v>3</v>
      </c>
      <c r="S11" s="4" t="s">
        <v>51</v>
      </c>
      <c r="T11" s="4" t="s">
        <v>52</v>
      </c>
    </row>
    <row r="12" spans="1:20" x14ac:dyDescent="0.25">
      <c r="A12" s="13" t="s">
        <v>114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f>SUMPRODUCT(B12:I12,B3:I3)</f>
        <v>30</v>
      </c>
      <c r="K12" s="8" t="s">
        <v>83</v>
      </c>
      <c r="L12" s="1">
        <f>R4</f>
        <v>30</v>
      </c>
      <c r="N12" s="4" t="s">
        <v>53</v>
      </c>
      <c r="O12" s="1">
        <v>0</v>
      </c>
      <c r="P12" s="1">
        <f>J7</f>
        <v>90</v>
      </c>
      <c r="Q12" s="1">
        <f>J8</f>
        <v>273</v>
      </c>
      <c r="R12" s="1">
        <f>J9</f>
        <v>400</v>
      </c>
      <c r="S12" s="1">
        <f>J10</f>
        <v>500</v>
      </c>
      <c r="T12" s="1">
        <f>SUM(O12:S12)</f>
        <v>1263</v>
      </c>
    </row>
    <row r="13" spans="1:20" x14ac:dyDescent="0.25">
      <c r="A13" s="13" t="s">
        <v>88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f>SUMPRODUCT(B13:I13,B3:I3)</f>
        <v>50</v>
      </c>
      <c r="K13" s="8" t="s">
        <v>83</v>
      </c>
      <c r="L13" s="1">
        <f>S4</f>
        <v>50</v>
      </c>
      <c r="N13" s="4">
        <v>1</v>
      </c>
      <c r="O13" s="1">
        <v>0</v>
      </c>
      <c r="P13" s="1">
        <v>0</v>
      </c>
      <c r="Q13" s="1">
        <f>J11</f>
        <v>10</v>
      </c>
      <c r="R13" s="1">
        <f>J12</f>
        <v>30</v>
      </c>
      <c r="S13" s="1">
        <f>J13</f>
        <v>50</v>
      </c>
      <c r="T13" s="1">
        <f>SUM(O13:S13)</f>
        <v>90</v>
      </c>
    </row>
    <row r="14" spans="1:20" x14ac:dyDescent="0.25">
      <c r="A14" s="13" t="s">
        <v>115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f>SUMPRODUCT(B14:I14,B3:I3)</f>
        <v>20</v>
      </c>
      <c r="K14" s="8" t="s">
        <v>83</v>
      </c>
      <c r="L14" s="1">
        <f>R5</f>
        <v>20</v>
      </c>
      <c r="N14" s="4">
        <v>2</v>
      </c>
      <c r="O14" s="1">
        <v>0</v>
      </c>
      <c r="P14" s="1">
        <v>0</v>
      </c>
      <c r="Q14" s="1">
        <v>0</v>
      </c>
      <c r="R14" s="1">
        <f>J14</f>
        <v>20</v>
      </c>
      <c r="S14" s="1">
        <f>J15</f>
        <v>263</v>
      </c>
      <c r="T14" s="1">
        <f>SUM(O14:S14)</f>
        <v>283</v>
      </c>
    </row>
    <row r="15" spans="1:20" x14ac:dyDescent="0.25">
      <c r="A15" s="13" t="s">
        <v>89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f>SUMPRODUCT(B15:I15,B3:I3)</f>
        <v>263</v>
      </c>
      <c r="K15" s="8" t="s">
        <v>83</v>
      </c>
      <c r="L15" s="1">
        <f>S5</f>
        <v>40</v>
      </c>
      <c r="N15" s="4">
        <v>3</v>
      </c>
      <c r="O15" s="1">
        <v>0</v>
      </c>
      <c r="P15" s="1">
        <v>0</v>
      </c>
      <c r="Q15" s="1">
        <v>0</v>
      </c>
      <c r="R15" s="1">
        <v>0</v>
      </c>
      <c r="S15" s="1">
        <f>J16</f>
        <v>450</v>
      </c>
      <c r="T15" s="1">
        <f>SUM(O15:S15)</f>
        <v>450</v>
      </c>
    </row>
    <row r="16" spans="1:20" x14ac:dyDescent="0.25">
      <c r="A16" s="13" t="s">
        <v>116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f>SUMPRODUCT(B16:I16,B3:I3)</f>
        <v>450</v>
      </c>
      <c r="K16" s="8" t="s">
        <v>83</v>
      </c>
      <c r="L16" s="1">
        <f>S6</f>
        <v>20</v>
      </c>
      <c r="N16" s="4" t="s">
        <v>51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f>SUM(O16:S16)</f>
        <v>0</v>
      </c>
    </row>
    <row r="17" spans="14:22" x14ac:dyDescent="0.25">
      <c r="N17" s="4" t="s">
        <v>52</v>
      </c>
      <c r="O17" s="1">
        <f t="shared" ref="O17:T17" si="1">SUM(O12:O16)</f>
        <v>0</v>
      </c>
      <c r="P17" s="1">
        <f t="shared" si="1"/>
        <v>90</v>
      </c>
      <c r="Q17" s="1">
        <f t="shared" si="1"/>
        <v>283</v>
      </c>
      <c r="R17" s="1">
        <f t="shared" si="1"/>
        <v>450</v>
      </c>
      <c r="S17" s="1">
        <f t="shared" si="1"/>
        <v>1263</v>
      </c>
      <c r="T17" s="1">
        <f t="shared" si="1"/>
        <v>2086</v>
      </c>
    </row>
    <row r="19" spans="14:22" x14ac:dyDescent="0.25">
      <c r="N19" s="19" t="s">
        <v>77</v>
      </c>
      <c r="O19" s="24"/>
      <c r="P19" s="24"/>
      <c r="Q19" s="24"/>
      <c r="R19" s="24"/>
      <c r="S19" s="24"/>
      <c r="T19" s="24"/>
      <c r="U19" s="24"/>
      <c r="V19" s="24"/>
    </row>
    <row r="20" spans="14:22" x14ac:dyDescent="0.25">
      <c r="N20" s="4" t="s">
        <v>55</v>
      </c>
      <c r="O20" s="4" t="s">
        <v>58</v>
      </c>
      <c r="P20" s="4" t="s">
        <v>56</v>
      </c>
      <c r="Q20" s="4" t="s">
        <v>60</v>
      </c>
      <c r="R20" s="4" t="s">
        <v>57</v>
      </c>
      <c r="S20" s="4" t="s">
        <v>61</v>
      </c>
      <c r="T20" s="4" t="s">
        <v>62</v>
      </c>
      <c r="U20" s="4" t="s">
        <v>63</v>
      </c>
      <c r="V20" s="4" t="s">
        <v>59</v>
      </c>
    </row>
    <row r="21" spans="14:22" x14ac:dyDescent="0.25">
      <c r="N21" s="1">
        <f t="shared" ref="N21:U21" si="2">B3</f>
        <v>500</v>
      </c>
      <c r="O21" s="1">
        <f t="shared" si="2"/>
        <v>50</v>
      </c>
      <c r="P21" s="1">
        <f t="shared" si="2"/>
        <v>263</v>
      </c>
      <c r="Q21" s="1">
        <f t="shared" si="2"/>
        <v>400</v>
      </c>
      <c r="R21" s="1">
        <f t="shared" si="2"/>
        <v>0</v>
      </c>
      <c r="S21" s="2">
        <f t="shared" si="2"/>
        <v>30</v>
      </c>
      <c r="T21" s="2">
        <f t="shared" si="2"/>
        <v>10</v>
      </c>
      <c r="U21" s="2">
        <f t="shared" si="2"/>
        <v>10</v>
      </c>
      <c r="V21" s="2">
        <f>SUM(N21:U21)</f>
        <v>1263</v>
      </c>
    </row>
  </sheetData>
  <mergeCells count="5">
    <mergeCell ref="N19:V19"/>
    <mergeCell ref="B6:I6"/>
    <mergeCell ref="A1:J1"/>
    <mergeCell ref="N1:T1"/>
    <mergeCell ref="N10:T10"/>
  </mergeCells>
  <phoneticPr fontId="2" type="noConversion"/>
  <pageMargins left="0.7" right="0.7" top="0.75" bottom="0.75" header="0.3" footer="0.3"/>
  <pageSetup orientation="portrait" r:id="rId1"/>
  <ignoredErrors>
    <ignoredError sqref="T4:T6 P8:R8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AE15-2827-45ED-B671-09FF94DCABFF}">
  <dimension ref="A1:AL24"/>
  <sheetViews>
    <sheetView zoomScaleNormal="100" workbookViewId="0">
      <selection activeCell="AA7" sqref="AA7"/>
    </sheetView>
  </sheetViews>
  <sheetFormatPr defaultRowHeight="15" x14ac:dyDescent="0.25"/>
  <cols>
    <col min="1" max="1" width="38.28515625" bestFit="1" customWidth="1"/>
    <col min="3" max="6" width="10" bestFit="1" customWidth="1"/>
    <col min="7" max="10" width="11.7109375" bestFit="1" customWidth="1"/>
    <col min="11" max="12" width="12.7109375" bestFit="1" customWidth="1"/>
    <col min="13" max="16" width="14.5703125" bestFit="1" customWidth="1"/>
    <col min="17" max="17" width="16.28515625" bestFit="1" customWidth="1"/>
    <col min="18" max="18" width="11.140625" customWidth="1"/>
    <col min="19" max="19" width="12.85546875" bestFit="1" customWidth="1"/>
    <col min="35" max="35" width="13.42578125" bestFit="1" customWidth="1"/>
    <col min="37" max="37" width="11.28515625" bestFit="1" customWidth="1"/>
    <col min="38" max="38" width="17.7109375" bestFit="1" customWidth="1"/>
  </cols>
  <sheetData>
    <row r="1" spans="1:35" x14ac:dyDescent="0.25">
      <c r="A1" s="19" t="s">
        <v>117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6"/>
      <c r="T1" s="16"/>
    </row>
    <row r="2" spans="1:35" x14ac:dyDescent="0.25">
      <c r="A2" s="6" t="s">
        <v>78</v>
      </c>
      <c r="B2" s="4" t="s">
        <v>104</v>
      </c>
      <c r="C2" s="4" t="s">
        <v>105</v>
      </c>
      <c r="D2" s="4" t="s">
        <v>106</v>
      </c>
      <c r="E2" s="4" t="s">
        <v>107</v>
      </c>
      <c r="F2" s="4" t="s">
        <v>124</v>
      </c>
      <c r="G2" s="4" t="s">
        <v>125</v>
      </c>
      <c r="H2" s="4" t="s">
        <v>126</v>
      </c>
      <c r="I2" s="4" t="s">
        <v>127</v>
      </c>
      <c r="J2" s="4" t="s">
        <v>128</v>
      </c>
      <c r="K2" s="4" t="s">
        <v>129</v>
      </c>
      <c r="L2" s="4" t="s">
        <v>130</v>
      </c>
      <c r="M2" s="4" t="s">
        <v>131</v>
      </c>
      <c r="N2" s="4" t="s">
        <v>132</v>
      </c>
      <c r="O2" s="4" t="s">
        <v>133</v>
      </c>
      <c r="P2" s="4" t="s">
        <v>134</v>
      </c>
      <c r="Q2" s="4" t="s">
        <v>135</v>
      </c>
      <c r="R2" s="4" t="s">
        <v>54</v>
      </c>
      <c r="S2" s="17"/>
      <c r="T2" s="17"/>
      <c r="U2" s="14"/>
      <c r="V2" s="19" t="s">
        <v>75</v>
      </c>
      <c r="W2" s="19"/>
      <c r="X2" s="19"/>
      <c r="Y2" s="19"/>
      <c r="Z2" s="19"/>
      <c r="AA2" s="19"/>
      <c r="AB2" s="19"/>
      <c r="AC2" s="19"/>
      <c r="AD2" s="15"/>
      <c r="AE2" s="15"/>
      <c r="AF2" s="15"/>
      <c r="AG2" s="15"/>
      <c r="AH2" s="15"/>
      <c r="AI2" s="15"/>
    </row>
    <row r="3" spans="1:35" x14ac:dyDescent="0.25">
      <c r="A3" s="2" t="s">
        <v>82</v>
      </c>
      <c r="B3" s="1">
        <v>750</v>
      </c>
      <c r="C3" s="1">
        <v>68</v>
      </c>
      <c r="D3" s="1">
        <v>106</v>
      </c>
      <c r="E3" s="1">
        <v>66</v>
      </c>
      <c r="F3" s="1">
        <v>89</v>
      </c>
      <c r="G3" s="1">
        <v>0</v>
      </c>
      <c r="H3" s="1">
        <v>0</v>
      </c>
      <c r="I3" s="1">
        <v>70</v>
      </c>
      <c r="J3" s="1">
        <v>0</v>
      </c>
      <c r="K3" s="1">
        <v>0</v>
      </c>
      <c r="L3" s="1">
        <v>0</v>
      </c>
      <c r="M3" s="1">
        <v>0</v>
      </c>
      <c r="N3" s="1">
        <v>48</v>
      </c>
      <c r="O3" s="1">
        <v>56</v>
      </c>
      <c r="P3" s="1">
        <v>0</v>
      </c>
      <c r="Q3" s="1">
        <v>37</v>
      </c>
      <c r="R3" s="1">
        <f>SUMPRODUCT(B4:Q4,B3:Q3)</f>
        <v>1290</v>
      </c>
      <c r="S3" s="10"/>
      <c r="T3" s="10"/>
      <c r="V3" s="5" t="s">
        <v>50</v>
      </c>
      <c r="W3" s="5" t="s">
        <v>53</v>
      </c>
      <c r="X3" s="5">
        <v>1</v>
      </c>
      <c r="Y3" s="5">
        <v>2</v>
      </c>
      <c r="Z3" s="5">
        <v>3</v>
      </c>
      <c r="AA3" s="5">
        <v>4</v>
      </c>
      <c r="AB3" s="5" t="s">
        <v>51</v>
      </c>
      <c r="AC3" s="5" t="s">
        <v>52</v>
      </c>
    </row>
    <row r="4" spans="1:35" x14ac:dyDescent="0.25">
      <c r="A4" s="2" t="s">
        <v>91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8"/>
      <c r="S4" s="10"/>
      <c r="T4" s="10"/>
      <c r="V4" s="5" t="s">
        <v>53</v>
      </c>
      <c r="W4" s="1">
        <v>0</v>
      </c>
      <c r="X4" s="1">
        <v>28</v>
      </c>
      <c r="Y4" s="1">
        <v>39</v>
      </c>
      <c r="Z4" s="1">
        <v>66</v>
      </c>
      <c r="AA4" s="1">
        <v>89</v>
      </c>
      <c r="AB4" s="1">
        <v>750</v>
      </c>
      <c r="AC4" s="1">
        <f>SUM(W4:AB4)</f>
        <v>972</v>
      </c>
    </row>
    <row r="5" spans="1:35" x14ac:dyDescent="0.25">
      <c r="A5" s="6" t="s">
        <v>79</v>
      </c>
      <c r="B5" s="19" t="s">
        <v>92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4" t="s">
        <v>90</v>
      </c>
      <c r="S5" s="4" t="s">
        <v>80</v>
      </c>
      <c r="T5" s="4" t="s">
        <v>81</v>
      </c>
      <c r="V5" s="5">
        <v>1</v>
      </c>
      <c r="W5" s="1">
        <v>0</v>
      </c>
      <c r="X5" s="1">
        <v>0</v>
      </c>
      <c r="Y5" s="1">
        <v>44</v>
      </c>
      <c r="Z5" s="1">
        <v>56</v>
      </c>
      <c r="AA5" s="1">
        <v>70</v>
      </c>
      <c r="AB5" s="1">
        <v>68</v>
      </c>
      <c r="AC5" s="1">
        <f t="shared" ref="AC5:AC9" si="0">SUM(W5:AB5)</f>
        <v>238</v>
      </c>
    </row>
    <row r="6" spans="1:35" x14ac:dyDescent="0.25">
      <c r="A6" s="11" t="s">
        <v>84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f>SUMPRODUCT(B6:Q6,B3:Q3)</f>
        <v>279</v>
      </c>
      <c r="S6" s="8" t="s">
        <v>83</v>
      </c>
      <c r="T6" s="1">
        <f>X4</f>
        <v>28</v>
      </c>
      <c r="V6" s="5">
        <v>2</v>
      </c>
      <c r="W6" s="1">
        <v>0</v>
      </c>
      <c r="X6" s="1">
        <v>0</v>
      </c>
      <c r="Y6" s="1">
        <v>0</v>
      </c>
      <c r="Z6" s="1">
        <v>37</v>
      </c>
      <c r="AA6" s="1">
        <v>48</v>
      </c>
      <c r="AB6" s="1">
        <v>106</v>
      </c>
      <c r="AC6" s="1">
        <f t="shared" si="0"/>
        <v>191</v>
      </c>
    </row>
    <row r="7" spans="1:35" x14ac:dyDescent="0.25">
      <c r="A7" s="11" t="s">
        <v>85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f>SUMPRODUCT(B7:Q7,B3:Q3)</f>
        <v>106</v>
      </c>
      <c r="S7" s="8" t="s">
        <v>83</v>
      </c>
      <c r="T7" s="1">
        <f>Y4</f>
        <v>39</v>
      </c>
      <c r="V7" s="5">
        <v>3</v>
      </c>
      <c r="W7" s="1">
        <v>0</v>
      </c>
      <c r="X7" s="1">
        <v>0</v>
      </c>
      <c r="Y7" s="1">
        <v>0</v>
      </c>
      <c r="Z7" s="1">
        <v>0</v>
      </c>
      <c r="AA7" s="1">
        <v>75</v>
      </c>
      <c r="AB7" s="1">
        <v>24</v>
      </c>
      <c r="AC7" s="1">
        <f t="shared" si="0"/>
        <v>99</v>
      </c>
    </row>
    <row r="8" spans="1:35" x14ac:dyDescent="0.25">
      <c r="A8" s="11" t="s">
        <v>113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f>SUMPRODUCT(B8:Q8,B3:Q3)</f>
        <v>66</v>
      </c>
      <c r="S8" s="8" t="s">
        <v>83</v>
      </c>
      <c r="T8" s="1">
        <f>Z4</f>
        <v>66</v>
      </c>
      <c r="V8" s="5">
        <v>4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14</v>
      </c>
      <c r="AC8" s="1">
        <f t="shared" si="0"/>
        <v>14</v>
      </c>
    </row>
    <row r="9" spans="1:35" x14ac:dyDescent="0.25">
      <c r="A9" s="11" t="s">
        <v>118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f>SUMPRODUCT(B9:Q9,B3:Q3)</f>
        <v>89</v>
      </c>
      <c r="S9" s="8" t="s">
        <v>83</v>
      </c>
      <c r="T9" s="1">
        <f>AA4</f>
        <v>89</v>
      </c>
      <c r="V9" s="5" t="s">
        <v>51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f t="shared" si="0"/>
        <v>0</v>
      </c>
    </row>
    <row r="10" spans="1:35" x14ac:dyDescent="0.25">
      <c r="A10" s="12" t="s">
        <v>86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f>SUMPRODUCT(B10:Q10,B3:Q3)</f>
        <v>750</v>
      </c>
      <c r="S10" s="8" t="s">
        <v>83</v>
      </c>
      <c r="T10" s="1">
        <f>AB4</f>
        <v>750</v>
      </c>
      <c r="V10" s="5" t="s">
        <v>52</v>
      </c>
      <c r="W10" s="1">
        <f>SUM(W4:W9)</f>
        <v>0</v>
      </c>
      <c r="X10" s="1">
        <f t="shared" ref="X10:AB10" si="1">SUM(X4:X9)</f>
        <v>28</v>
      </c>
      <c r="Y10" s="1">
        <f t="shared" si="1"/>
        <v>83</v>
      </c>
      <c r="Z10" s="1">
        <f t="shared" si="1"/>
        <v>159</v>
      </c>
      <c r="AA10" s="1">
        <f t="shared" si="1"/>
        <v>282</v>
      </c>
      <c r="AB10" s="1">
        <f t="shared" si="1"/>
        <v>962</v>
      </c>
      <c r="AC10" s="1">
        <f>SUM(AC4:AC9)</f>
        <v>1514</v>
      </c>
    </row>
    <row r="11" spans="1:35" x14ac:dyDescent="0.25">
      <c r="A11" s="13" t="s">
        <v>87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f>SUMPRODUCT(B11:Q11,B3:Q3)</f>
        <v>85</v>
      </c>
      <c r="S11" s="8" t="s">
        <v>83</v>
      </c>
      <c r="T11" s="1">
        <f>Y5</f>
        <v>44</v>
      </c>
    </row>
    <row r="12" spans="1:35" x14ac:dyDescent="0.25">
      <c r="A12" s="13" t="s">
        <v>114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f>SUMPRODUCT(B12:Q12,B3:Q3)</f>
        <v>56</v>
      </c>
      <c r="S12" s="8" t="s">
        <v>83</v>
      </c>
      <c r="T12" s="1">
        <f>Z5</f>
        <v>56</v>
      </c>
      <c r="V12" s="19" t="s">
        <v>76</v>
      </c>
      <c r="W12" s="19"/>
      <c r="X12" s="19"/>
      <c r="Y12" s="19"/>
      <c r="Z12" s="19"/>
      <c r="AA12" s="19"/>
      <c r="AB12" s="19"/>
      <c r="AC12" s="19"/>
    </row>
    <row r="13" spans="1:35" x14ac:dyDescent="0.25">
      <c r="A13" s="13" t="s">
        <v>119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f>SUMPRODUCT(B13:Q13,B3:Q3)</f>
        <v>70</v>
      </c>
      <c r="S13" s="8" t="s">
        <v>83</v>
      </c>
      <c r="T13" s="1">
        <f>AA5</f>
        <v>70</v>
      </c>
      <c r="V13" s="5" t="s">
        <v>50</v>
      </c>
      <c r="W13" s="5" t="s">
        <v>53</v>
      </c>
      <c r="X13" s="5">
        <v>1</v>
      </c>
      <c r="Y13" s="5">
        <v>2</v>
      </c>
      <c r="Z13" s="5">
        <v>3</v>
      </c>
      <c r="AA13" s="5">
        <v>4</v>
      </c>
      <c r="AB13" s="5" t="s">
        <v>51</v>
      </c>
      <c r="AC13" s="5" t="s">
        <v>52</v>
      </c>
    </row>
    <row r="14" spans="1:35" x14ac:dyDescent="0.25">
      <c r="A14" s="13" t="s">
        <v>88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f>SUMPRODUCT(B14:Q14,B3:Q3)</f>
        <v>68</v>
      </c>
      <c r="S14" s="8" t="s">
        <v>83</v>
      </c>
      <c r="T14" s="1">
        <f>AB5</f>
        <v>68</v>
      </c>
      <c r="V14" s="5" t="s">
        <v>53</v>
      </c>
      <c r="W14" s="1">
        <v>0</v>
      </c>
      <c r="X14" s="1">
        <f>R6</f>
        <v>279</v>
      </c>
      <c r="Y14" s="1">
        <f>R7</f>
        <v>106</v>
      </c>
      <c r="Z14" s="1">
        <f>R8</f>
        <v>66</v>
      </c>
      <c r="AA14" s="1">
        <f>R9</f>
        <v>89</v>
      </c>
      <c r="AB14" s="1">
        <f>R10</f>
        <v>750</v>
      </c>
      <c r="AC14" s="1">
        <f>SUM(W14:AB14)</f>
        <v>1290</v>
      </c>
    </row>
    <row r="15" spans="1:35" x14ac:dyDescent="0.25">
      <c r="A15" s="13" t="s">
        <v>120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f>SUMPRODUCT(B15:Q15,B3:Q3)</f>
        <v>37</v>
      </c>
      <c r="S15" s="8" t="s">
        <v>83</v>
      </c>
      <c r="T15" s="1">
        <f>Z6</f>
        <v>37</v>
      </c>
      <c r="V15" s="5">
        <v>1</v>
      </c>
      <c r="W15" s="1">
        <v>0</v>
      </c>
      <c r="X15" s="1">
        <v>0</v>
      </c>
      <c r="Y15" s="1">
        <f>R11</f>
        <v>85</v>
      </c>
      <c r="Z15" s="1">
        <f>R12</f>
        <v>56</v>
      </c>
      <c r="AA15" s="1">
        <f>R13</f>
        <v>70</v>
      </c>
      <c r="AB15" s="1">
        <f>R14</f>
        <v>68</v>
      </c>
      <c r="AC15" s="1">
        <f t="shared" ref="AC15:AC19" si="2">SUM(W15:AB15)</f>
        <v>279</v>
      </c>
    </row>
    <row r="16" spans="1:35" x14ac:dyDescent="0.25">
      <c r="A16" s="13" t="s">
        <v>121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f>SUMPRODUCT(B16:Q16,B3:Q3)</f>
        <v>48</v>
      </c>
      <c r="S16" s="8" t="s">
        <v>83</v>
      </c>
      <c r="T16" s="1">
        <f>AA6</f>
        <v>48</v>
      </c>
      <c r="V16" s="5">
        <v>2</v>
      </c>
      <c r="W16" s="1">
        <v>0</v>
      </c>
      <c r="X16" s="1">
        <v>0</v>
      </c>
      <c r="Y16" s="1">
        <v>0</v>
      </c>
      <c r="Z16" s="1">
        <f>R15</f>
        <v>37</v>
      </c>
      <c r="AA16" s="1">
        <f>R16</f>
        <v>48</v>
      </c>
      <c r="AB16" s="1">
        <f>R17</f>
        <v>106</v>
      </c>
      <c r="AC16" s="1">
        <f t="shared" si="2"/>
        <v>191</v>
      </c>
    </row>
    <row r="17" spans="1:38" x14ac:dyDescent="0.25">
      <c r="A17" s="13" t="s">
        <v>89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f>SUMPRODUCT(B17:Q17,B3:Q3)</f>
        <v>106</v>
      </c>
      <c r="S17" s="8" t="s">
        <v>83</v>
      </c>
      <c r="T17" s="1">
        <f>AB6</f>
        <v>106</v>
      </c>
      <c r="V17" s="5">
        <v>3</v>
      </c>
      <c r="W17" s="1">
        <v>0</v>
      </c>
      <c r="X17" s="1">
        <v>0</v>
      </c>
      <c r="Y17" s="1">
        <v>0</v>
      </c>
      <c r="Z17" s="1">
        <v>0</v>
      </c>
      <c r="AA17" s="1">
        <f>R18</f>
        <v>93</v>
      </c>
      <c r="AB17" s="1">
        <f>R19</f>
        <v>66</v>
      </c>
      <c r="AC17" s="1">
        <f t="shared" si="2"/>
        <v>159</v>
      </c>
    </row>
    <row r="18" spans="1:38" x14ac:dyDescent="0.25">
      <c r="A18" s="13" t="s">
        <v>122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f>SUMPRODUCT(B18:Q18,B3:Q3)</f>
        <v>93</v>
      </c>
      <c r="S18" s="8" t="s">
        <v>83</v>
      </c>
      <c r="T18" s="1">
        <f>AA7</f>
        <v>75</v>
      </c>
      <c r="V18" s="5">
        <v>4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f>R20</f>
        <v>300</v>
      </c>
      <c r="AC18" s="1">
        <f t="shared" si="2"/>
        <v>300</v>
      </c>
    </row>
    <row r="19" spans="1:38" x14ac:dyDescent="0.25">
      <c r="A19" s="13" t="s">
        <v>116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f>SUMPRODUCT(B19:Q19,B3:Q3)</f>
        <v>66</v>
      </c>
      <c r="S19" s="8" t="s">
        <v>83</v>
      </c>
      <c r="T19" s="1">
        <f>AB7</f>
        <v>24</v>
      </c>
      <c r="V19" s="5" t="s">
        <v>51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f t="shared" si="2"/>
        <v>0</v>
      </c>
    </row>
    <row r="20" spans="1:38" x14ac:dyDescent="0.25">
      <c r="A20" s="13" t="s">
        <v>123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f>SUMPRODUCT(B20:Q20,B3:Q3)</f>
        <v>300</v>
      </c>
      <c r="S20" s="8" t="s">
        <v>83</v>
      </c>
      <c r="T20" s="1">
        <f>AB8</f>
        <v>14</v>
      </c>
      <c r="V20" s="5" t="s">
        <v>52</v>
      </c>
      <c r="W20" s="1">
        <f>SUM(W14:W19)</f>
        <v>0</v>
      </c>
      <c r="X20" s="1">
        <f t="shared" ref="X20" si="3">SUM(X14:X19)</f>
        <v>279</v>
      </c>
      <c r="Y20" s="1">
        <f t="shared" ref="Y20" si="4">SUM(Y14:Y19)</f>
        <v>191</v>
      </c>
      <c r="Z20" s="1">
        <f t="shared" ref="Z20" si="5">SUM(Z14:Z19)</f>
        <v>159</v>
      </c>
      <c r="AA20" s="1">
        <f t="shared" ref="AA20" si="6">SUM(AA14:AA19)</f>
        <v>300</v>
      </c>
      <c r="AB20" s="1">
        <f t="shared" ref="AB20" si="7">SUM(AB14:AB19)</f>
        <v>1290</v>
      </c>
      <c r="AC20" s="1">
        <f>SUM(AC14:AC19)</f>
        <v>2219</v>
      </c>
    </row>
    <row r="22" spans="1:38" x14ac:dyDescent="0.25">
      <c r="V22" s="19" t="s">
        <v>77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1:38" x14ac:dyDescent="0.25">
      <c r="V23" s="4" t="s">
        <v>55</v>
      </c>
      <c r="W23" s="4" t="s">
        <v>58</v>
      </c>
      <c r="X23" s="4" t="s">
        <v>56</v>
      </c>
      <c r="Y23" s="4" t="s">
        <v>60</v>
      </c>
      <c r="Z23" s="4" t="s">
        <v>64</v>
      </c>
      <c r="AA23" s="4" t="s">
        <v>57</v>
      </c>
      <c r="AB23" s="4" t="s">
        <v>61</v>
      </c>
      <c r="AC23" s="4" t="s">
        <v>65</v>
      </c>
      <c r="AD23" s="4" t="s">
        <v>62</v>
      </c>
      <c r="AE23" s="4" t="s">
        <v>66</v>
      </c>
      <c r="AF23" s="4" t="s">
        <v>67</v>
      </c>
      <c r="AG23" s="4" t="s">
        <v>63</v>
      </c>
      <c r="AH23" s="4" t="s">
        <v>68</v>
      </c>
      <c r="AI23" s="4" t="s">
        <v>69</v>
      </c>
      <c r="AJ23" s="4" t="s">
        <v>63</v>
      </c>
      <c r="AK23" s="4" t="s">
        <v>70</v>
      </c>
      <c r="AL23" s="4" t="s">
        <v>59</v>
      </c>
    </row>
    <row r="24" spans="1:38" x14ac:dyDescent="0.25">
      <c r="V24" s="1">
        <f t="shared" ref="V24:AK24" si="8">B3</f>
        <v>750</v>
      </c>
      <c r="W24" s="1">
        <f t="shared" si="8"/>
        <v>68</v>
      </c>
      <c r="X24" s="1">
        <f t="shared" si="8"/>
        <v>106</v>
      </c>
      <c r="Y24" s="1">
        <f t="shared" si="8"/>
        <v>66</v>
      </c>
      <c r="Z24" s="1">
        <f t="shared" si="8"/>
        <v>89</v>
      </c>
      <c r="AA24" s="1">
        <f t="shared" si="8"/>
        <v>0</v>
      </c>
      <c r="AB24" s="1">
        <f t="shared" si="8"/>
        <v>0</v>
      </c>
      <c r="AC24" s="1">
        <f t="shared" si="8"/>
        <v>70</v>
      </c>
      <c r="AD24" s="1">
        <f t="shared" si="8"/>
        <v>0</v>
      </c>
      <c r="AE24" s="1">
        <f t="shared" si="8"/>
        <v>0</v>
      </c>
      <c r="AF24" s="1">
        <f t="shared" si="8"/>
        <v>0</v>
      </c>
      <c r="AG24" s="1">
        <f t="shared" si="8"/>
        <v>0</v>
      </c>
      <c r="AH24" s="1">
        <f t="shared" si="8"/>
        <v>48</v>
      </c>
      <c r="AI24" s="1">
        <f t="shared" si="8"/>
        <v>56</v>
      </c>
      <c r="AJ24" s="1">
        <f t="shared" si="8"/>
        <v>0</v>
      </c>
      <c r="AK24" s="1">
        <f t="shared" si="8"/>
        <v>37</v>
      </c>
      <c r="AL24" s="1">
        <f>SUM(V24:AK24)</f>
        <v>1290</v>
      </c>
    </row>
  </sheetData>
  <mergeCells count="5">
    <mergeCell ref="B5:Q5"/>
    <mergeCell ref="V2:AC2"/>
    <mergeCell ref="V12:AC12"/>
    <mergeCell ref="V22:AL22"/>
    <mergeCell ref="A1:R1"/>
  </mergeCells>
  <phoneticPr fontId="2" type="noConversion"/>
  <pageMargins left="0.7" right="0.7" top="0.75" bottom="0.75" header="0.3" footer="0.3"/>
  <ignoredErrors>
    <ignoredError sqref="AC5:AC8 X10:AA10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d="http://www.w3.org/2001/XMLSchema" xmlns:xsi="http://www.w3.org/2001/XMLSchema-instance" xmlns="http://opensolver.org" xml:space="preserve" Version="01.00">
  <StoredFiles>
    <StoredFile>
      <FileName>Untitled</FileName>
      <LanguageName>GurobiPython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Base Model-2 Remote (2)</ParentWorksheetName>
    </StoredFile>
    <StoredFile>
      <FileName>Untitled</FileName>
      <LanguageName>PuLP</LanguageName>
      <ModelPaneVisible>false</ModelPaneVisible>
      <ModelSettings/>
      <FileText/>
      <ParentWorksheetName>Alt Model-2 Remote</ParentWorksheetName>
    </StoredFile>
  </StoredFiles>
</StoredFilesList>
</file>

<file path=customXml/itemProps1.xml><?xml version="1.0" encoding="utf-8"?>
<ds:datastoreItem xmlns:ds="http://schemas.openxmlformats.org/officeDocument/2006/customXml" ds:itemID="{6D202172-D69F-4036-8EB4-AD63AE68F875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Sensitivity Report 1</vt:lpstr>
      <vt:lpstr>Base Model-2 Remote</vt:lpstr>
      <vt:lpstr>Alt Model-2 Remote</vt:lpstr>
      <vt:lpstr>Base Model &amp; Tatkal</vt:lpstr>
      <vt:lpstr>AltModel with 3 Remote Stations</vt:lpstr>
      <vt:lpstr>AltModel with 4 Remote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Asterix</dc:creator>
  <cp:lastModifiedBy>Asterix</cp:lastModifiedBy>
  <dcterms:created xsi:type="dcterms:W3CDTF">2015-06-05T18:17:20Z</dcterms:created>
  <dcterms:modified xsi:type="dcterms:W3CDTF">2020-12-10T15:14:03Z</dcterms:modified>
</cp:coreProperties>
</file>