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harts/chartEx5.xml" ContentType="application/vnd.ms-office.chartex+xml"/>
  <Override PartName="/xl/charts/style18.xml" ContentType="application/vnd.ms-office.chartstyle+xml"/>
  <Override PartName="/xl/charts/colors18.xml" ContentType="application/vnd.ms-office.chartcolorstyle+xml"/>
  <Override PartName="/xl/drawings/drawing10.xml" ContentType="application/vnd.openxmlformats-officedocument.drawing+xml"/>
  <Override PartName="/xl/charts/chart14.xml" ContentType="application/vnd.openxmlformats-officedocument.drawingml.chart+xml"/>
  <Override PartName="/xl/charts/style19.xml" ContentType="application/vnd.ms-office.chartstyle+xml"/>
  <Override PartName="/xl/charts/colors19.xml" ContentType="application/vnd.ms-office.chartcolorstyle+xml"/>
  <Override PartName="/xl/charts/chart15.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B5F5D3F-10BE-481D-8C5E-17327F88A0A3}" xr6:coauthVersionLast="47" xr6:coauthVersionMax="47" xr10:uidLastSave="{00000000-0000-0000-0000-000000000000}"/>
  <bookViews>
    <workbookView xWindow="-108" yWindow="-108" windowWidth="23256" windowHeight="12576" tabRatio="761" xr2:uid="{5AF5D4AF-D10E-435D-ABA8-B0D0494ED23E}"/>
  </bookViews>
  <sheets>
    <sheet name="Data" sheetId="1" r:id="rId1"/>
    <sheet name="KPI" sheetId="7" r:id="rId2"/>
    <sheet name="Rating" sheetId="9" r:id="rId3"/>
    <sheet name="Gender" sheetId="10" r:id="rId4"/>
    <sheet name="Education By Attrition" sheetId="11" r:id="rId5"/>
    <sheet name="Attrition By Job" sheetId="12" r:id="rId6"/>
    <sheet name="Dept wise attrition" sheetId="13" r:id="rId7"/>
    <sheet name="Attrition By Age Groups" sheetId="14" r:id="rId8"/>
    <sheet name="Marital Status" sheetId="15" r:id="rId9"/>
    <sheet name="Dashboard" sheetId="8" r:id="rId10"/>
    <sheet name="Images" sheetId="2" r:id="rId11"/>
    <sheet name="Background 1" sheetId="3" r:id="rId12"/>
    <sheet name="Background 2" sheetId="4" r:id="rId13"/>
    <sheet name="Background 3" sheetId="5" r:id="rId14"/>
    <sheet name="Background 4" sheetId="6" r:id="rId15"/>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10" hidden="1">'Marital Status'!$D$4:$D$6</definedName>
    <definedName name="_xlchart.v2.11" hidden="1">'Marital Status'!$E$3</definedName>
    <definedName name="_xlchart.v2.12" hidden="1">'Marital Status'!$E$4:$E$6</definedName>
    <definedName name="_xlchart.v2.2" hidden="1">'Marital Status'!$D$4:$D$7</definedName>
    <definedName name="_xlchart.v2.3" hidden="1">'Marital Status'!$E$3</definedName>
    <definedName name="_xlchart.v2.4" hidden="1">'Marital Status'!$E$4:$E$7</definedName>
    <definedName name="_xlchart.v2.5" hidden="1">'Marital Status'!$D$4:$D$6</definedName>
    <definedName name="_xlchart.v2.6" hidden="1">'Marital Status'!$E$3</definedName>
    <definedName name="_xlchart.v2.7" hidden="1">'Marital Status'!$E$4:$E$6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23" r:id="rId16"/>
  </pivotCaches>
  <extLst>
    <ext xmlns:x14="http://schemas.microsoft.com/office/spreadsheetml/2009/9/main" uri="{BBE1A952-AA13-448e-AADC-164F8A28A991}">
      <x14:slicerCaches>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2" i="12" l="1"/>
  <c r="D11" i="12"/>
  <c r="D9" i="12"/>
  <c r="D8" i="12"/>
  <c r="D7" i="12"/>
  <c r="E5" i="12"/>
  <c r="E10" i="12"/>
  <c r="E12" i="12"/>
  <c r="E11" i="12"/>
  <c r="E9" i="12"/>
  <c r="E8" i="12"/>
  <c r="E7" i="12"/>
  <c r="E6" i="12"/>
  <c r="E4" i="12"/>
  <c r="B7" i="9"/>
  <c r="D4" i="15"/>
  <c r="D6" i="15"/>
  <c r="D5" i="15"/>
  <c r="D5" i="12"/>
  <c r="D6" i="12"/>
  <c r="D4" i="12"/>
  <c r="E5" i="15"/>
  <c r="E6" i="15"/>
  <c r="E4" i="15"/>
  <c r="B10" i="10"/>
  <c r="B9" i="10"/>
  <c r="B6" i="9"/>
  <c r="A8" i="7"/>
  <c r="C8" i="7"/>
  <c r="B8" i="7"/>
  <c r="C10" i="10" l="1"/>
  <c r="C9" i="10"/>
  <c r="C6" i="9"/>
  <c r="C7" i="9"/>
  <c r="D8" i="7"/>
  <c r="E8" i="7"/>
</calcChain>
</file>

<file path=xl/sharedStrings.xml><?xml version="1.0" encoding="utf-8"?>
<sst xmlns="http://schemas.openxmlformats.org/spreadsheetml/2006/main" count="19218" uniqueCount="1571">
  <si>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</si>
  <si>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</si>
  <si>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</si>
  <si>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</si>
  <si>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</si>
  <si>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</si>
  <si>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</si>
  <si>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</si>
  <si>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</si>
  <si>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</si>
  <si>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</si>
  <si>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</si>
  <si>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</si>
  <si>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</si>
  <si>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</si>
  <si>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</si>
  <si>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</si>
  <si>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</si>
  <si>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</si>
  <si>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</si>
  <si>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</si>
  <si>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</si>
  <si>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</si>
  <si>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</si>
  <si>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</si>
  <si>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</si>
  <si>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</si>
  <si>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</si>
  <si>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</si>
  <si>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</si>
  <si>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</si>
  <si>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</si>
  <si>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</si>
  <si>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</si>
  <si>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</si>
  <si>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</si>
  <si>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</si>
  <si>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</si>
  <si>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</si>
  <si>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</si>
  <si>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</si>
  <si>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</si>
  <si>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</si>
  <si>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</si>
  <si>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</si>
  <si>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</si>
  <si>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</si>
  <si>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</si>
  <si>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</si>
  <si>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</si>
  <si>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</si>
  <si>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</si>
  <si>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</si>
  <si>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</si>
  <si>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</si>
  <si>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</si>
  <si>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</si>
  <si>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</si>
  <si>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</si>
  <si>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</si>
  <si>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</si>
  <si>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</si>
  <si>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</si>
  <si>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</si>
  <si>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</si>
  <si>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</si>
  <si>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</si>
  <si>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</si>
  <si>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</si>
  <si>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</si>
  <si>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</si>
  <si>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</si>
  <si>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</si>
  <si>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</si>
  <si>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</si>
  <si>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</si>
  <si>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</si>
  <si>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</si>
  <si>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</si>
  <si>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</si>
  <si>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</si>
  <si>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</si>
  <si>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</si>
  <si>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</si>
  <si>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</si>
  <si>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</si>
  <si>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</si>
  <si>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</si>
  <si>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</si>
  <si>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</si>
  <si>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</si>
  <si>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</si>
  <si>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</si>
  <si>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</si>
  <si>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</si>
  <si>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</si>
  <si>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</si>
  <si>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</si>
  <si>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</si>
  <si>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</si>
  <si>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</si>
  <si>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</si>
  <si>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</si>
  <si>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</si>
  <si>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</si>
  <si>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</si>
  <si>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</si>
  <si>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</si>
  <si>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</si>
  <si>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</si>
  <si>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</si>
  <si>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</si>
  <si>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</si>
  <si>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</si>
  <si>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</si>
  <si>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</si>
  <si>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</si>
  <si>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</si>
  <si>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</si>
  <si>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</si>
  <si>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</si>
  <si>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</si>
  <si>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</si>
  <si>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</si>
  <si>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</si>
  <si>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</si>
  <si>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</si>
  <si>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</si>
  <si>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</si>
  <si>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</si>
  <si>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</si>
  <si>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</si>
  <si>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</si>
  <si>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</si>
  <si>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</si>
  <si>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</si>
  <si>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</si>
  <si>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</si>
  <si>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</si>
  <si>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</si>
  <si>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</si>
  <si>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</si>
  <si>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</si>
  <si>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</si>
  <si>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</si>
  <si>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</si>
  <si>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</si>
  <si>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</si>
  <si>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</si>
  <si>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</si>
  <si>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</si>
  <si>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</si>
  <si>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</si>
  <si>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</si>
  <si>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</si>
  <si>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</si>
  <si>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</si>
  <si>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</si>
  <si>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</si>
  <si>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</si>
  <si>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</si>
  <si>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</si>
  <si>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</si>
  <si>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</si>
  <si>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</si>
  <si>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</si>
  <si>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</si>
  <si>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</si>
  <si>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</si>
  <si>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</si>
  <si>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</si>
  <si>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</si>
  <si>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</si>
  <si>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</si>
  <si>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</si>
  <si>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</si>
  <si>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</si>
  <si>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</si>
  <si>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</si>
  <si>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</si>
  <si>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</si>
  <si>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</si>
  <si>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</si>
  <si>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</si>
  <si>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</si>
  <si>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</si>
  <si>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</si>
  <si>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</si>
  <si>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</si>
  <si>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</si>
  <si>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</si>
  <si>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</si>
  <si>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</si>
  <si>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</si>
  <si>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</si>
  <si>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</si>
  <si>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</si>
  <si>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</si>
  <si>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</si>
  <si>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</si>
  <si>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</si>
  <si>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</si>
  <si>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</si>
  <si>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</si>
  <si>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</si>
  <si>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</si>
  <si>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</si>
  <si>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</si>
  <si>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</si>
  <si>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</si>
  <si>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</si>
  <si>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</si>
  <si>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</si>
  <si>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</si>
  <si>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</si>
  <si>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</si>
  <si>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</si>
  <si>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</si>
  <si>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</si>
  <si>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</si>
  <si>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</si>
  <si>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</si>
  <si>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</si>
  <si>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</si>
  <si>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</si>
  <si>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</si>
  <si>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</si>
  <si>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</si>
  <si>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</si>
  <si>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</si>
  <si>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</si>
  <si>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</si>
  <si>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</si>
  <si>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</si>
  <si>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</si>
  <si>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</si>
  <si>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</si>
  <si>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</si>
  <si>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</si>
  <si>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</si>
  <si>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</si>
  <si>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</si>
  <si>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</si>
  <si>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</si>
  <si>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</si>
  <si>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</si>
  <si>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</si>
  <si>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</si>
  <si>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</si>
  <si>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</si>
  <si>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</si>
  <si>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</si>
  <si>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</si>
  <si>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</si>
  <si>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</si>
  <si>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</si>
  <si>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</si>
  <si>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</si>
  <si>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</si>
  <si>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</si>
  <si>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</si>
  <si>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</si>
  <si>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</si>
  <si>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</si>
  <si>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</si>
  <si>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</si>
  <si>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</si>
  <si>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</si>
  <si>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</si>
  <si>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</si>
  <si>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</si>
  <si>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</si>
  <si>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</si>
  <si>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</si>
  <si>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</si>
  <si>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</si>
  <si>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</si>
  <si>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</si>
  <si>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</si>
  <si>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</si>
  <si>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</si>
  <si>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</si>
  <si>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</si>
  <si>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</si>
  <si>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</si>
  <si>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</si>
  <si>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</si>
  <si>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</si>
  <si>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</si>
  <si>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</si>
  <si>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</si>
  <si>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</si>
  <si>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</si>
  <si>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</si>
  <si>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</si>
  <si>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</si>
  <si>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</si>
  <si>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</si>
  <si>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</si>
  <si>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</si>
  <si>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</si>
  <si>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</si>
  <si>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</si>
  <si>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</si>
  <si>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</si>
  <si>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</si>
  <si>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</si>
  <si>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</si>
  <si>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</si>
  <si>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</si>
  <si>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</si>
  <si>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</si>
  <si>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</si>
  <si>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</si>
  <si>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</si>
  <si>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</si>
  <si>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</si>
  <si>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</si>
  <si>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</si>
  <si>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</si>
  <si>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</si>
  <si>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</si>
  <si>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</si>
  <si>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</si>
  <si>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</si>
  <si>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</si>
  <si>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</si>
  <si>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</si>
  <si>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</si>
  <si>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</si>
  <si>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</si>
  <si>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</si>
  <si>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</si>
  <si>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</si>
  <si>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</si>
  <si>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</si>
  <si>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</si>
  <si>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</si>
  <si>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</si>
  <si>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</si>
  <si>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</si>
  <si>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</si>
  <si>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</si>
  <si>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</si>
  <si>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</si>
  <si>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</si>
  <si>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</si>
  <si>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</si>
  <si>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</si>
  <si>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</si>
  <si>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</si>
  <si>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</si>
  <si>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</si>
  <si>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</si>
  <si>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</si>
  <si>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</si>
  <si>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</si>
  <si>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</si>
  <si>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</si>
  <si>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</si>
  <si>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</si>
  <si>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</si>
  <si>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</si>
  <si>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</si>
  <si>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</si>
  <si>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</si>
  <si>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</si>
  <si>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</si>
  <si>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</si>
  <si>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</si>
  <si>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</si>
  <si>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</si>
  <si>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</si>
  <si>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</si>
  <si>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</si>
  <si>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</si>
  <si>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</si>
  <si>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</si>
  <si>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</si>
  <si>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</si>
  <si>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</si>
  <si>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</si>
  <si>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</si>
  <si>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</si>
  <si>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</si>
  <si>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</si>
  <si>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</si>
  <si>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</si>
  <si>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</si>
  <si>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</si>
  <si>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</si>
  <si>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</si>
  <si>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</si>
  <si>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</si>
  <si>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</si>
  <si>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</si>
  <si>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</si>
  <si>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</si>
  <si>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</si>
  <si>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</si>
  <si>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</si>
  <si>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</si>
  <si>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</si>
  <si>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</si>
  <si>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</si>
  <si>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</si>
  <si>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</si>
  <si>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</si>
  <si>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</si>
  <si>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</si>
  <si>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</si>
  <si>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</si>
  <si>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</si>
  <si>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</si>
  <si>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</si>
  <si>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</si>
  <si>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</si>
  <si>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</si>
  <si>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</si>
  <si>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</si>
  <si>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</si>
  <si>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</si>
  <si>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</si>
  <si>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</si>
  <si>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</si>
  <si>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</si>
  <si>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</si>
  <si>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</si>
  <si>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</si>
  <si>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</si>
  <si>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</si>
  <si>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</si>
  <si>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</si>
  <si>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</si>
  <si>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</si>
  <si>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</si>
  <si>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</si>
  <si>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</si>
  <si>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</si>
  <si>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</si>
  <si>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</si>
  <si>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</si>
  <si>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</si>
  <si>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</si>
  <si>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</si>
  <si>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</si>
  <si>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</si>
  <si>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</si>
  <si>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</si>
  <si>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</si>
  <si>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</si>
  <si>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</si>
  <si>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</si>
  <si>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</si>
  <si>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</si>
  <si>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</si>
  <si>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</si>
  <si>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</si>
  <si>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</si>
  <si>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</si>
  <si>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</si>
  <si>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</si>
  <si>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</si>
  <si>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</si>
  <si>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</si>
  <si>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</si>
  <si>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</si>
  <si>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</si>
  <si>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</si>
  <si>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</si>
  <si>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</si>
  <si>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</si>
  <si>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</si>
  <si>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</si>
  <si>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</si>
  <si>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</si>
  <si>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</si>
  <si>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</si>
  <si>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</si>
  <si>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</si>
  <si>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</si>
  <si>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</si>
  <si>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</si>
  <si>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</si>
  <si>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</si>
  <si>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</si>
  <si>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</si>
  <si>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</si>
  <si>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</si>
  <si>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</si>
  <si>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</si>
  <si>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</si>
  <si>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</si>
  <si>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</si>
  <si>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</si>
  <si>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</si>
  <si>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</si>
  <si>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</si>
  <si>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</si>
  <si>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</si>
  <si>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</si>
  <si>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</si>
  <si>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</si>
  <si>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</si>
  <si>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</si>
  <si>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</si>
  <si>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</si>
  <si>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</si>
  <si>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</si>
  <si>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</si>
  <si>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</si>
  <si>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</si>
  <si>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</si>
  <si>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</si>
  <si>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</si>
  <si>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</si>
  <si>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</si>
  <si>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</si>
  <si>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</si>
  <si>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</si>
  <si>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</si>
  <si>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</si>
  <si>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</si>
  <si>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</si>
  <si>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</si>
  <si>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</si>
  <si>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</si>
  <si>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</si>
  <si>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</si>
  <si>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</si>
  <si>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</si>
  <si>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</si>
  <si>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</si>
  <si>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</si>
  <si>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</si>
  <si>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</si>
  <si>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</si>
  <si>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</si>
  <si>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</si>
  <si>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</si>
  <si>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</si>
  <si>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</si>
  <si>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</si>
  <si>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</si>
  <si>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</si>
  <si>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</si>
  <si>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</si>
  <si>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</si>
  <si>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</si>
  <si>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</si>
  <si>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</si>
  <si>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</si>
  <si>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</si>
  <si>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</si>
  <si>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</si>
  <si>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</si>
  <si>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</si>
  <si>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</si>
  <si>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</si>
  <si>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</si>
  <si>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</si>
  <si>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</si>
  <si>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</si>
  <si>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</si>
  <si>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</si>
  <si>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</si>
  <si>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</si>
  <si>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</si>
  <si>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</si>
  <si>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</si>
  <si>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</si>
  <si>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</si>
  <si>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</si>
  <si>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</si>
  <si>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</si>
  <si>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</si>
  <si>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</si>
  <si>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</si>
  <si>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</si>
  <si>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</si>
  <si>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</si>
  <si>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</si>
  <si>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</si>
  <si>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</si>
  <si>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</si>
  <si>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</si>
  <si>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</si>
  <si>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</si>
  <si>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</si>
  <si>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</si>
  <si>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</si>
  <si>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</si>
  <si>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</si>
  <si>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</si>
  <si>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</si>
  <si>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</si>
  <si>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</si>
  <si>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</si>
  <si>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</si>
  <si>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</si>
  <si>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</si>
  <si>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</si>
  <si>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</si>
  <si>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</si>
  <si>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</si>
  <si>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</si>
  <si>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</si>
  <si>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</si>
  <si>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</si>
  <si>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</si>
  <si>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</si>
  <si>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</si>
  <si>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</si>
  <si>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</si>
  <si>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</si>
  <si>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</si>
  <si>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</si>
  <si>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</si>
  <si>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</si>
  <si>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</si>
  <si>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</si>
  <si>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</si>
  <si>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</si>
  <si>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</si>
  <si>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</si>
  <si>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</si>
  <si>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</si>
  <si>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</si>
  <si>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</si>
  <si>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</si>
  <si>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</si>
  <si>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</si>
  <si>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</si>
  <si>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</si>
  <si>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</si>
  <si>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</si>
  <si>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</si>
  <si>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</si>
  <si>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</si>
  <si>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</si>
  <si>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</si>
  <si>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</si>
  <si>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</si>
  <si>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</si>
  <si>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</si>
  <si>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</si>
  <si>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</si>
  <si>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</si>
  <si>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</si>
  <si>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</si>
  <si>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</si>
  <si>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</si>
  <si>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</si>
  <si>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</si>
  <si>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</si>
  <si>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</si>
  <si>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</si>
  <si>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</si>
  <si>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</si>
  <si>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</si>
  <si>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</si>
  <si>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</si>
  <si>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</si>
  <si>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</si>
  <si>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</si>
  <si>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</si>
  <si>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</si>
  <si>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</si>
  <si>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</si>
  <si>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</si>
  <si>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</si>
  <si>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</si>
  <si>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</si>
  <si>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</si>
  <si>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</si>
  <si>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</si>
  <si>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</si>
  <si>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</si>
  <si>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</si>
  <si>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</si>
  <si>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</si>
  <si>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</si>
  <si>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</si>
  <si>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</si>
  <si>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</si>
  <si>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</si>
  <si>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</si>
  <si>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</si>
  <si>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</si>
  <si>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</si>
  <si>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</si>
  <si>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</si>
  <si>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</si>
  <si>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</si>
  <si>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</si>
  <si>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</si>
  <si>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</si>
  <si>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</si>
  <si>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</si>
  <si>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</si>
  <si>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</si>
  <si>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</si>
  <si>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</si>
  <si>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</si>
  <si>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</si>
  <si>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</si>
  <si>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</si>
  <si>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</si>
  <si>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</si>
  <si>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</si>
  <si>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</si>
  <si>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</si>
  <si>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</si>
  <si>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</si>
  <si>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</si>
  <si>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</si>
  <si>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</si>
  <si>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</si>
  <si>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</si>
  <si>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</si>
  <si>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</si>
  <si>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</si>
  <si>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</si>
  <si>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</si>
  <si>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</si>
  <si>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</si>
  <si>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</si>
  <si>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</si>
  <si>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</si>
  <si>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</si>
  <si>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</si>
  <si>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</si>
  <si>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</si>
  <si>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</si>
  <si>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</si>
  <si>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</si>
  <si>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</si>
  <si>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</si>
  <si>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</si>
  <si>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</si>
  <si>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</si>
  <si>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</si>
  <si>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</si>
  <si>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</si>
  <si>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</si>
  <si>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</si>
  <si>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</si>
  <si>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</si>
  <si>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</si>
  <si>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</si>
  <si>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</si>
  <si>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</si>
  <si>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</si>
  <si>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</si>
  <si>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</si>
  <si>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</si>
  <si>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</si>
  <si>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</si>
  <si>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</si>
  <si>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</si>
  <si>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</si>
  <si>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</si>
  <si>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</si>
  <si>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</si>
  <si>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</si>
  <si>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</si>
  <si>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</si>
  <si>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</si>
  <si>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</si>
  <si>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</si>
  <si>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</si>
  <si>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</si>
  <si>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</si>
  <si>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</si>
  <si>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</si>
  <si>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</si>
  <si>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</si>
  <si>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</si>
  <si>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</si>
  <si>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</si>
  <si>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</si>
  <si>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</si>
  <si>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</si>
  <si>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</si>
  <si>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</si>
  <si>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</si>
  <si>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</si>
  <si>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</si>
  <si>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</si>
  <si>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</si>
  <si>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</si>
  <si>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</si>
  <si>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</si>
  <si>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</si>
  <si>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</si>
  <si>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</si>
  <si>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</si>
  <si>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</si>
  <si>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</si>
  <si>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</si>
  <si>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</si>
  <si>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</si>
  <si>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</si>
  <si>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</si>
  <si>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</si>
  <si>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</si>
  <si>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</si>
  <si>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</si>
  <si>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</si>
  <si>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</si>
  <si>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</si>
  <si>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</si>
  <si>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</si>
  <si>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</si>
  <si>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</si>
  <si>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</si>
  <si>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</si>
  <si>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</si>
  <si>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</si>
  <si>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</si>
  <si>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</si>
  <si>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</si>
  <si>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</si>
  <si>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</si>
  <si>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</si>
  <si>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</si>
  <si>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</si>
  <si>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</si>
  <si>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</si>
  <si>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</si>
  <si>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</si>
  <si>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</si>
  <si>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</si>
  <si>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</si>
  <si>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</si>
  <si>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</si>
  <si>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</si>
  <si>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</si>
  <si>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</si>
  <si>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</si>
  <si>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</si>
  <si>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</si>
  <si>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</si>
  <si>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</si>
  <si>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</si>
  <si>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</si>
  <si>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</si>
  <si>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</si>
  <si>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</si>
  <si>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</si>
  <si>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</si>
  <si>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</si>
  <si>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</si>
  <si>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</si>
  <si>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</si>
  <si>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</si>
  <si>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</si>
  <si>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</si>
  <si>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</si>
  <si>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</si>
  <si>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</si>
  <si>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</si>
  <si>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</si>
  <si>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</si>
  <si>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</si>
  <si>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</si>
  <si>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</si>
  <si>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</si>
  <si>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</si>
  <si>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</si>
  <si>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</si>
  <si>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</si>
  <si>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</si>
  <si>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</si>
  <si>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</si>
  <si>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</si>
  <si>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</si>
  <si>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</si>
  <si>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</si>
  <si>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</si>
  <si>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</si>
  <si>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</si>
  <si>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</si>
  <si>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</si>
  <si>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</si>
  <si>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</si>
  <si>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</si>
  <si>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</si>
  <si>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</si>
  <si>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</si>
  <si>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</si>
  <si>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</si>
  <si>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</si>
  <si>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</si>
  <si>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</si>
  <si>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</si>
  <si>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</si>
  <si>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</si>
  <si>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</si>
  <si>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</si>
  <si>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</si>
  <si>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</si>
  <si>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</si>
  <si>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</si>
  <si>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</si>
  <si>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</si>
  <si>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</si>
  <si>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</si>
  <si>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</si>
  <si>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</si>
  <si>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</si>
  <si>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</si>
  <si>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</si>
  <si>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</si>
  <si>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</si>
  <si>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</si>
  <si>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</si>
  <si>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</si>
  <si>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</si>
  <si>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</si>
  <si>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</si>
  <si>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</si>
  <si>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</si>
  <si>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</si>
  <si>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</si>
  <si>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</si>
  <si>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</si>
  <si>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</si>
  <si>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</si>
  <si>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</si>
  <si>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</si>
  <si>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</si>
  <si>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</si>
  <si>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</si>
  <si>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</si>
  <si>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</si>
  <si>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</si>
  <si>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</si>
  <si>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</si>
  <si>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</si>
  <si>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</si>
  <si>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</si>
  <si>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</si>
  <si>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</si>
  <si>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</si>
  <si>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</si>
  <si>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</si>
  <si>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</si>
  <si>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</si>
  <si>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</si>
  <si>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</si>
  <si>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</si>
  <si>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</si>
  <si>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</si>
  <si>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</si>
  <si>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</si>
  <si>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</si>
  <si>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</si>
  <si>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</si>
  <si>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</si>
  <si>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</si>
  <si>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</si>
  <si>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</si>
  <si>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</si>
  <si>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</si>
  <si>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</si>
  <si>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</si>
  <si>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</si>
  <si>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</si>
  <si>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</si>
  <si>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</si>
  <si>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</si>
  <si>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</si>
  <si>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</si>
  <si>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</si>
  <si>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</si>
  <si>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</si>
  <si>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</si>
  <si>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</si>
  <si>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</si>
  <si>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</si>
  <si>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</si>
  <si>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</si>
  <si>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</si>
  <si>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</si>
  <si>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</si>
  <si>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</si>
  <si>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</si>
  <si>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</si>
  <si>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</si>
  <si>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</si>
  <si>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</si>
  <si>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</si>
  <si>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</si>
  <si>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</si>
  <si>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</si>
  <si>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</si>
  <si>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</si>
  <si>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</si>
  <si>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</si>
  <si>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</si>
  <si>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</si>
  <si>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</si>
  <si>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</si>
  <si>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</si>
  <si>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</si>
  <si>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</si>
  <si>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</si>
  <si>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</si>
  <si>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</si>
  <si>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</si>
  <si>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</si>
  <si>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</si>
  <si>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</si>
  <si>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</si>
  <si>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</si>
  <si>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</si>
  <si>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</si>
  <si>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</si>
  <si>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</si>
  <si>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</si>
  <si>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</si>
  <si>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</si>
  <si>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</si>
  <si>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</si>
  <si>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</si>
  <si>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</si>
  <si>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</si>
  <si>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</si>
  <si>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</si>
  <si>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</si>
  <si>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</si>
  <si>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</si>
  <si>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</si>
  <si>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</si>
  <si>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</si>
  <si>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</si>
  <si>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</si>
  <si>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</si>
  <si>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</si>
  <si>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</si>
  <si>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</si>
  <si>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</si>
  <si>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</si>
  <si>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</si>
  <si>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</si>
  <si>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</si>
  <si>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</si>
  <si>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</si>
  <si>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</si>
  <si>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</si>
  <si>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</si>
  <si>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</si>
  <si>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</si>
  <si>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</si>
  <si>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</si>
  <si>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</si>
  <si>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</si>
  <si>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</si>
  <si>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</si>
  <si>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</si>
  <si>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</si>
  <si>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</si>
  <si>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</si>
  <si>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</si>
  <si>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</si>
  <si>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</si>
  <si>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</si>
  <si>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</si>
  <si>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</si>
  <si>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</si>
  <si>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</si>
  <si>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</si>
  <si>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</si>
  <si>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</si>
  <si>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</si>
  <si>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</si>
  <si>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</si>
  <si>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</si>
  <si>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</si>
  <si>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</si>
  <si>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</si>
  <si>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</si>
  <si>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</si>
  <si>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</si>
  <si>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</si>
  <si>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</si>
  <si>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</si>
  <si>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</si>
  <si>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</si>
  <si>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</si>
  <si>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</si>
  <si>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</si>
  <si>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</si>
  <si>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</si>
  <si>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</si>
  <si>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</si>
  <si>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</si>
  <si>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</si>
  <si>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</si>
  <si>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</si>
  <si>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</si>
  <si>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</si>
  <si>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</si>
  <si>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</si>
  <si>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</si>
  <si>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</si>
  <si>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</si>
  <si>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</si>
  <si>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</si>
  <si>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</si>
  <si>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</si>
  <si>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</si>
  <si>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</si>
  <si>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</si>
  <si>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</si>
  <si>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</si>
  <si>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</si>
  <si>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</si>
  <si>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</si>
  <si>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</si>
  <si>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</si>
  <si>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</si>
  <si>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</si>
  <si>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</si>
  <si>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</si>
  <si>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</si>
  <si>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</si>
  <si>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</si>
  <si>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</si>
  <si>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</si>
  <si>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</si>
  <si>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</si>
  <si>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</si>
  <si>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</si>
  <si>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</si>
  <si>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</si>
  <si>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</si>
  <si>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</si>
  <si>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</si>
  <si>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</si>
  <si>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</si>
  <si>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</si>
  <si>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</si>
  <si>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</si>
  <si>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</si>
  <si>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</si>
  <si>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</si>
  <si>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</si>
  <si>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</si>
  <si>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</si>
  <si>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</si>
  <si>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</si>
  <si>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</si>
  <si>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</si>
  <si>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</si>
  <si>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</si>
  <si>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</si>
  <si>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</si>
  <si>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</si>
  <si>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</si>
  <si>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</si>
  <si>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</si>
  <si>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</si>
  <si>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</si>
  <si>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</si>
  <si>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</si>
  <si>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</si>
  <si>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</si>
  <si>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</si>
  <si>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</si>
  <si>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</si>
  <si>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</si>
  <si>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</si>
  <si>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</si>
  <si>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</si>
  <si>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</si>
  <si>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</si>
  <si>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</si>
  <si>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</si>
  <si>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</si>
  <si>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</si>
  <si>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</si>
  <si>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</si>
  <si>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</si>
  <si>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</si>
  <si>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</si>
  <si>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</si>
  <si>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</si>
  <si>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</si>
  <si>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</si>
  <si>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</si>
  <si>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</si>
  <si>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</si>
  <si>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</si>
  <si>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</si>
  <si>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</si>
  <si>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</si>
  <si>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</si>
  <si>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</si>
  <si>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</si>
  <si>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</si>
  <si>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</si>
  <si>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</si>
  <si>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</si>
  <si>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</si>
  <si>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</si>
  <si>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</si>
  <si>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</si>
  <si>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</si>
  <si>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</si>
  <si>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</si>
  <si>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</si>
  <si>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</si>
  <si>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</si>
  <si>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</si>
  <si>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</si>
  <si>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</si>
  <si>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</si>
  <si>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</si>
  <si>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</si>
  <si>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</si>
  <si>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</si>
  <si>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</si>
  <si>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</si>
  <si>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</si>
  <si>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</si>
  <si>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</si>
  <si>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</si>
  <si>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</si>
  <si>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</si>
  <si>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</si>
  <si>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</si>
  <si>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</si>
  <si>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</si>
  <si>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</si>
  <si>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</si>
  <si>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</si>
  <si>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</si>
  <si>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</si>
  <si>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</si>
  <si>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</si>
  <si>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</si>
  <si>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</si>
  <si>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</si>
  <si>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</si>
  <si>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</si>
  <si>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</si>
  <si>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</si>
  <si>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</si>
  <si>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</si>
  <si>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</si>
  <si>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</si>
  <si>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</si>
  <si>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</si>
  <si>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</si>
  <si>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</si>
  <si>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</si>
  <si>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</si>
  <si>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</si>
  <si>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</si>
  <si>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</si>
  <si>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</si>
  <si>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</si>
  <si>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</si>
  <si>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</si>
  <si>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</si>
  <si>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</si>
  <si>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</si>
  <si>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</si>
  <si>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</si>
  <si>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</si>
  <si>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</si>
  <si>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</si>
  <si>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</si>
  <si>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</si>
  <si>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</si>
  <si>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</si>
  <si>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</si>
  <si>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</si>
  <si>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</si>
  <si>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</si>
  <si>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</si>
  <si>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</si>
  <si>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</si>
  <si>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</si>
  <si>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</si>
  <si>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</si>
  <si>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</si>
  <si>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</si>
  <si>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</si>
  <si>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</si>
  <si>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</si>
  <si>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</si>
  <si>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</si>
  <si>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</si>
  <si>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</si>
  <si>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</si>
  <si>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</si>
  <si>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</si>
  <si>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</si>
  <si>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</si>
  <si>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</si>
  <si>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</si>
  <si>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</si>
  <si>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</si>
  <si>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</si>
  <si>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</si>
  <si>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</si>
  <si>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</si>
  <si>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</si>
  <si>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</si>
  <si>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</si>
  <si>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</si>
  <si>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</si>
  <si>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</si>
  <si>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</si>
  <si>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</si>
  <si>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</si>
  <si>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</si>
  <si>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</si>
  <si>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</si>
  <si>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</si>
  <si>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</si>
  <si>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</si>
  <si>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</si>
  <si>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</si>
  <si>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</si>
  <si>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</si>
  <si>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</si>
  <si>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</si>
  <si>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</si>
  <si>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</si>
  <si>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</si>
  <si>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</si>
  <si>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</si>
  <si>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</si>
  <si>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</si>
  <si>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</si>
  <si>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</si>
  <si>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</si>
  <si>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</si>
  <si>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</si>
  <si>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</si>
  <si>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</si>
  <si>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</si>
  <si>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</si>
  <si>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</si>
  <si>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</si>
  <si>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</si>
  <si>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</si>
  <si>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</si>
  <si>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</si>
  <si>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</si>
  <si>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</si>
  <si>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</si>
  <si>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</si>
  <si>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</si>
  <si>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</si>
  <si>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</si>
  <si>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</si>
  <si>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</si>
  <si>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</si>
  <si>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</si>
  <si>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</si>
  <si>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</si>
  <si>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</si>
  <si>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</si>
  <si>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</si>
  <si>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</si>
  <si>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</si>
  <si>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</si>
  <si>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</si>
  <si>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</si>
  <si>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</si>
  <si>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</si>
  <si>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</si>
  <si>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</si>
  <si>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</si>
  <si>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</si>
  <si>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</si>
  <si>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</si>
  <si>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</si>
  <si>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</si>
  <si>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</si>
  <si>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</si>
  <si>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</si>
  <si>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</si>
  <si>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</si>
  <si>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</si>
  <si>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</si>
  <si>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</si>
  <si>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</si>
  <si>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</si>
  <si>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</si>
  <si>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</si>
  <si>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</si>
  <si>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</si>
  <si>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</si>
  <si>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</si>
  <si>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</si>
  <si>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</si>
  <si>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</si>
  <si>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</si>
  <si>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</si>
  <si>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</si>
  <si>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</si>
  <si>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</si>
  <si>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</si>
  <si>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</si>
  <si>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</si>
  <si>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</si>
  <si>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</si>
  <si>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</si>
  <si>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</si>
  <si>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</si>
  <si>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</si>
  <si>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</si>
  <si>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</si>
  <si>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</si>
  <si>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</si>
  <si>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</si>
  <si>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</si>
  <si>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</si>
  <si>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</si>
  <si>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</si>
  <si>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</si>
  <si>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</si>
  <si>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</si>
  <si>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</si>
  <si>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</si>
  <si>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</si>
  <si>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</si>
  <si>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</si>
  <si>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</si>
  <si>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</si>
  <si>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</si>
  <si>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</si>
  <si>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</si>
  <si>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</si>
  <si>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</si>
  <si>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</si>
  <si>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</si>
  <si>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</si>
  <si>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</si>
  <si>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</si>
  <si>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</si>
  <si>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</si>
  <si>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</si>
  <si>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</si>
  <si>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</si>
  <si>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</si>
  <si>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</si>
  <si>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</si>
  <si>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</si>
  <si>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</si>
  <si>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</si>
  <si>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</si>
  <si>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</si>
  <si>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</si>
  <si>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</si>
  <si>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</si>
  <si>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</si>
  <si>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</si>
  <si>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</si>
  <si>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</si>
  <si>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</si>
  <si>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</si>
  <si>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</si>
  <si>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</si>
  <si>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</si>
  <si>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</si>
  <si>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</si>
  <si>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</si>
  <si>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</si>
  <si>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</si>
  <si>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</si>
  <si>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</si>
  <si>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</si>
  <si>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</si>
  <si>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</si>
  <si>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</si>
  <si>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</si>
  <si>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</si>
  <si>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</si>
  <si>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</si>
  <si>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</si>
  <si>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</si>
  <si>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</si>
  <si>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</si>
  <si>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</si>
  <si>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</si>
  <si>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</si>
  <si>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</si>
  <si>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</si>
  <si>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</si>
  <si>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</si>
  <si>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</si>
  <si>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</si>
  <si>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</si>
  <si>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</si>
  <si>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</si>
  <si>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</si>
  <si>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</si>
  <si>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</si>
  <si>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</si>
  <si>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</si>
  <si>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</si>
  <si>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</si>
  <si>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</si>
  <si>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</si>
  <si>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</si>
  <si>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</si>
  <si>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</si>
  <si>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</si>
  <si>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</si>
  <si>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</si>
  <si>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</si>
  <si>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</si>
  <si>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</si>
  <si>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</si>
  <si>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</si>
  <si>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</si>
  <si>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</si>
  <si>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</si>
  <si>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</si>
  <si>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</si>
  <si>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</si>
  <si>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</si>
  <si>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</si>
  <si>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</si>
  <si>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</si>
  <si>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</si>
  <si>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</si>
  <si>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</si>
  <si>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</si>
  <si>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</si>
  <si>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</si>
  <si>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</si>
  <si>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</si>
  <si>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</si>
  <si>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</si>
  <si>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</si>
  <si>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</si>
  <si>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</si>
  <si>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</si>
  <si>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</si>
  <si>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</si>
  <si>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</si>
  <si>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</si>
  <si>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</si>
  <si>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</si>
  <si>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</si>
  <si>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</si>
  <si>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</si>
  <si>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</si>
  <si>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</si>
  <si>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</si>
  <si>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</si>
  <si>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</si>
  <si>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</si>
  <si>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</si>
  <si>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</si>
  <si>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</si>
  <si>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</si>
  <si>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</si>
  <si>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</si>
  <si>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</si>
  <si>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 xml:space="preserve"> </t>
  </si>
  <si>
    <t>CF</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</si>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</sst>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NumberFormat="1"/>
    <xf numFmtId="9" fontId="0" fillId="0" borderId="0" xfId="1" applyFont="1"/>
    <xf numFmtId="10" fontId="0" fillId="0" borderId="0" xfId="1" applyNumberFormat="1" applyFont="1"/>
    <xf numFmtId="170" fontId="0" fillId="0" borderId="0" xfId="0" applyNumberFormat="1"/>
    <xf numFmtId="1" fontId="0" fillId="0" borderId="0" xfId="0" applyNumberFormat="1"/>
    <xf numFmtId="0" fontId="0" fillId="0" borderId="0" xfId="0" pivotButton="1"/>
    <xf numFmtId="0" fontId="0" fillId="0" borderId="0" xfId="0" applyAlignment="1">
      <alignment horizontal="left"/>
    </xf>
    <xf numFmtId="10" fontId="0" fillId="0" borderId="0" xfId="0" applyNumberFormat="1"/>
  </cellXfs>
  <cellStyles count="2">
    <cellStyle name="Normal" xfId="0" builtinId="0"/>
    <cellStyle name="Percent" xfId="1" builtinId="5"/>
  </cellStyles>
  <dxfs count="62">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
      <numFmt numFmtId="170" formatCode="0.0"/>
    </dxf>
  </dxfs>
  <tableStyles count="0" defaultTableStyle="TableStyleMedium2" defaultPivotStyle="PivotStyleLight16"/>
  <colors>
    <mruColors>
      <color rgb="FF76567A"/>
      <color rgb="FF1D1848"/>
      <color rgb="FF1F3141"/>
      <color rgb="FF665898"/>
      <color rgb="FFF7F7FB"/>
      <color rgb="FFD4D2E2"/>
      <color rgb="FFF7F8FB"/>
      <color rgb="FFF7F6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5.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711806685321358"/>
          <c:y val="0.17733492583090035"/>
          <c:w val="0.45464848918678552"/>
          <c:h val="0.61811760889439382"/>
        </c:manualLayout>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7357-4A82-9267-09D793BE5E0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8733-4400-BCC7-BECB29B58325}"/>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8733-4400-BCC7-BECB29B58325}"/>
            </c:ext>
          </c:extLst>
        </c:ser>
        <c:dLbls>
          <c:showLegendKey val="0"/>
          <c:showVal val="0"/>
          <c:showCatName val="0"/>
          <c:showSerName val="0"/>
          <c:showPercent val="0"/>
          <c:showBubbleSize val="0"/>
        </c:dLbls>
        <c:gapWidth val="0"/>
        <c:overlap val="100"/>
        <c:axId val="588860511"/>
        <c:axId val="588847199"/>
      </c:barChart>
      <c:catAx>
        <c:axId val="588860511"/>
        <c:scaling>
          <c:orientation val="minMax"/>
        </c:scaling>
        <c:delete val="1"/>
        <c:axPos val="l"/>
        <c:majorTickMark val="out"/>
        <c:minorTickMark val="none"/>
        <c:tickLblPos val="nextTo"/>
        <c:crossAx val="588847199"/>
        <c:crosses val="autoZero"/>
        <c:auto val="1"/>
        <c:lblAlgn val="ctr"/>
        <c:lblOffset val="100"/>
        <c:noMultiLvlLbl val="0"/>
      </c:catAx>
      <c:valAx>
        <c:axId val="588847199"/>
        <c:scaling>
          <c:orientation val="minMax"/>
          <c:max val="4"/>
          <c:min val="0"/>
        </c:scaling>
        <c:delete val="1"/>
        <c:axPos val="b"/>
        <c:numFmt formatCode="0.0" sourceLinked="1"/>
        <c:majorTickMark val="out"/>
        <c:minorTickMark val="none"/>
        <c:tickLblPos val="nextTo"/>
        <c:crossAx val="58886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c:v>
                </c:pt>
                <c:pt idx="1">
                  <c:v>1</c:v>
                </c:pt>
              </c:numCache>
            </c:numRef>
          </c:val>
          <c:extLst>
            <c:ext xmlns:c16="http://schemas.microsoft.com/office/drawing/2014/chart" uri="{C3380CC4-5D6E-409C-BE32-E72D297353CC}">
              <c16:uniqueId val="{00000000-42A0-456A-B179-A5FA505BB44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207-4013-8ECC-783A978B286A}"/>
            </c:ext>
          </c:extLst>
        </c:ser>
        <c:dLbls>
          <c:dLblPos val="outEnd"/>
          <c:showLegendKey val="0"/>
          <c:showVal val="1"/>
          <c:showCatName val="0"/>
          <c:showSerName val="0"/>
          <c:showPercent val="0"/>
          <c:showBubbleSize val="0"/>
        </c:dLbls>
        <c:gapWidth val="182"/>
        <c:axId val="981282175"/>
        <c:axId val="981280927"/>
      </c:barChart>
      <c:catAx>
        <c:axId val="9812821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1280927"/>
        <c:crosses val="autoZero"/>
        <c:auto val="1"/>
        <c:lblAlgn val="ctr"/>
        <c:lblOffset val="100"/>
        <c:noMultiLvlLbl val="0"/>
      </c:catAx>
      <c:valAx>
        <c:axId val="981280927"/>
        <c:scaling>
          <c:orientation val="minMax"/>
        </c:scaling>
        <c:delete val="1"/>
        <c:axPos val="b"/>
        <c:numFmt formatCode="General" sourceLinked="1"/>
        <c:majorTickMark val="out"/>
        <c:minorTickMark val="none"/>
        <c:tickLblPos val="nextTo"/>
        <c:crossAx val="981282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AE9-4784-A0BA-DB5F095F882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project.xlsx]Attrition By Age Groups!Attrition By Age Groups</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Groups'!$A$4:$A$9</c:f>
              <c:strCache>
                <c:ptCount val="5"/>
                <c:pt idx="0">
                  <c:v>25 - 34</c:v>
                </c:pt>
                <c:pt idx="1">
                  <c:v>35 - 44</c:v>
                </c:pt>
                <c:pt idx="2">
                  <c:v>Under 25</c:v>
                </c:pt>
                <c:pt idx="3">
                  <c:v>45 - 54</c:v>
                </c:pt>
                <c:pt idx="4">
                  <c:v>Over 55</c:v>
                </c:pt>
              </c:strCache>
            </c:strRef>
          </c:cat>
          <c:val>
            <c:numRef>
              <c:f>'Attrition By Age Groups'!$B$4:$B$9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94C-440E-8A26-8ED203BF9F30}"/>
            </c:ext>
          </c:extLst>
        </c:ser>
        <c:dLbls>
          <c:dLblPos val="outEnd"/>
          <c:showLegendKey val="0"/>
          <c:showVal val="1"/>
          <c:showCatName val="0"/>
          <c:showSerName val="0"/>
          <c:showPercent val="0"/>
          <c:showBubbleSize val="0"/>
        </c:dLbls>
        <c:gapWidth val="219"/>
        <c:overlap val="-27"/>
        <c:axId val="1213442959"/>
        <c:axId val="1213450447"/>
      </c:barChart>
      <c:catAx>
        <c:axId val="1213442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450447"/>
        <c:crosses val="autoZero"/>
        <c:auto val="1"/>
        <c:lblAlgn val="ctr"/>
        <c:lblOffset val="100"/>
        <c:noMultiLvlLbl val="0"/>
      </c:catAx>
      <c:valAx>
        <c:axId val="1213450447"/>
        <c:scaling>
          <c:orientation val="minMax"/>
        </c:scaling>
        <c:delete val="1"/>
        <c:axPos val="l"/>
        <c:numFmt formatCode="General" sourceLinked="1"/>
        <c:majorTickMark val="none"/>
        <c:minorTickMark val="none"/>
        <c:tickLblPos val="nextTo"/>
        <c:crossAx val="121344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805470597167096"/>
          <c:y val="0.13988174231030109"/>
          <c:w val="0.45464848918678552"/>
          <c:h val="0.61811760889439382"/>
        </c:manualLayout>
      </c:layout>
      <c:doughnutChart>
        <c:varyColors val="1"/>
        <c:ser>
          <c:idx val="0"/>
          <c:order val="0"/>
          <c:spPr>
            <a:ln>
              <a:gradFill>
                <a:gsLst>
                  <a:gs pos="0">
                    <a:schemeClr val="accent5">
                      <a:lumMod val="75000"/>
                    </a:schemeClr>
                  </a:gs>
                  <a:gs pos="100000">
                    <a:srgbClr val="002060">
                      <a:lumMod val="96000"/>
                    </a:srgbClr>
                  </a:gs>
                </a:gsLst>
                <a:lin ang="5400000" scaled="1"/>
              </a:gradFill>
            </a:ln>
          </c:spPr>
          <c:dPt>
            <c:idx val="0"/>
            <c:bubble3D val="0"/>
            <c:spPr>
              <a:solidFill>
                <a:schemeClr val="accent1"/>
              </a:solidFill>
              <a:ln w="19050">
                <a:gradFill>
                  <a:gsLst>
                    <a:gs pos="0">
                      <a:schemeClr val="accent5">
                        <a:lumMod val="75000"/>
                      </a:schemeClr>
                    </a:gs>
                    <a:gs pos="100000">
                      <a:srgbClr val="002060">
                        <a:lumMod val="96000"/>
                      </a:srgbClr>
                    </a:gs>
                  </a:gsLst>
                  <a:lin ang="5400000" scaled="1"/>
                </a:gradFill>
              </a:ln>
              <a:effectLst/>
            </c:spPr>
            <c:extLst>
              <c:ext xmlns:c16="http://schemas.microsoft.com/office/drawing/2014/chart" uri="{C3380CC4-5D6E-409C-BE32-E72D297353CC}">
                <c16:uniqueId val="{00000001-1291-49D9-9F4C-2F72F2A056BE}"/>
              </c:ext>
            </c:extLst>
          </c:dPt>
          <c:dPt>
            <c:idx val="1"/>
            <c:bubble3D val="0"/>
            <c:spPr>
              <a:noFill/>
              <a:ln w="19050">
                <a:noFill/>
              </a:ln>
              <a:effectLst>
                <a:glow rad="127000">
                  <a:schemeClr val="accent1">
                    <a:alpha val="0"/>
                  </a:schemeClr>
                </a:glow>
              </a:effectLst>
            </c:spPr>
            <c:extLst>
              <c:ext xmlns:c16="http://schemas.microsoft.com/office/drawing/2014/chart" uri="{C3380CC4-5D6E-409C-BE32-E72D297353CC}">
                <c16:uniqueId val="{00000003-1291-49D9-9F4C-2F72F2A056BE}"/>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1291-49D9-9F4C-2F72F2A056BE}"/>
            </c:ext>
          </c:extLst>
        </c:ser>
        <c:dLbls>
          <c:showLegendKey val="0"/>
          <c:showVal val="0"/>
          <c:showCatName val="0"/>
          <c:showSerName val="0"/>
          <c:showPercent val="0"/>
          <c:showBubbleSize val="0"/>
          <c:showLeaderLines val="1"/>
        </c:dLbls>
        <c:firstSliceAng val="0"/>
        <c:holeSize val="70"/>
      </c:doughnutChart>
      <c:spPr>
        <a:noFill/>
        <a:ln>
          <a:noFill/>
        </a:ln>
        <a:effectLst>
          <a:glow>
            <a:schemeClr val="accent1">
              <a:alpha val="40000"/>
            </a:schemeClr>
          </a:glow>
          <a:outerShdw sx="1000" sy="1000" algn="ctr" rotWithShape="0">
            <a:srgbClr val="000000"/>
          </a:outerShdw>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2463768115942032E-2"/>
          <c:y val="0.24305555555555555"/>
          <c:w val="0.85507246376811596"/>
          <c:h val="0.61805555555555558"/>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EE0-4EF2-B439-933BE1F03438}"/>
            </c:ext>
          </c:extLst>
        </c:ser>
        <c:ser>
          <c:idx val="1"/>
          <c:order val="1"/>
          <c:spPr>
            <a:solidFill>
              <a:schemeClr val="bg1"/>
            </a:solidFill>
            <a:ln>
              <a:solidFill>
                <a:schemeClr val="bg1"/>
              </a:solid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AEE0-4EF2-B439-933BE1F03438}"/>
            </c:ext>
          </c:extLst>
        </c:ser>
        <c:dLbls>
          <c:showLegendKey val="0"/>
          <c:showVal val="0"/>
          <c:showCatName val="0"/>
          <c:showSerName val="0"/>
          <c:showPercent val="0"/>
          <c:showBubbleSize val="0"/>
        </c:dLbls>
        <c:gapWidth val="0"/>
        <c:overlap val="100"/>
        <c:axId val="588860511"/>
        <c:axId val="588847199"/>
      </c:barChart>
      <c:catAx>
        <c:axId val="588860511"/>
        <c:scaling>
          <c:orientation val="minMax"/>
        </c:scaling>
        <c:delete val="1"/>
        <c:axPos val="l"/>
        <c:majorTickMark val="out"/>
        <c:minorTickMark val="none"/>
        <c:tickLblPos val="nextTo"/>
        <c:crossAx val="588847199"/>
        <c:crosses val="autoZero"/>
        <c:auto val="1"/>
        <c:lblAlgn val="ctr"/>
        <c:lblOffset val="100"/>
        <c:noMultiLvlLbl val="0"/>
      </c:catAx>
      <c:valAx>
        <c:axId val="588847199"/>
        <c:scaling>
          <c:orientation val="minMax"/>
          <c:max val="4"/>
          <c:min val="0"/>
        </c:scaling>
        <c:delete val="1"/>
        <c:axPos val="b"/>
        <c:numFmt formatCode="0.0" sourceLinked="1"/>
        <c:majorTickMark val="out"/>
        <c:minorTickMark val="none"/>
        <c:tickLblPos val="nextTo"/>
        <c:crossAx val="58886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002060"/>
              </a:solidFill>
              <a:ln w="19050">
                <a:noFill/>
              </a:ln>
              <a:effectLst/>
            </c:spPr>
            <c:extLst>
              <c:ext xmlns:c16="http://schemas.microsoft.com/office/drawing/2014/chart" uri="{C3380CC4-5D6E-409C-BE32-E72D297353CC}">
                <c16:uniqueId val="{00000001-83DD-4FA7-83BC-AF6B0690972B}"/>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83DD-4FA7-83BC-AF6B0690972B}"/>
              </c:ext>
            </c:extLst>
          </c:dPt>
          <c:val>
            <c:numRef>
              <c:f>Gender!$C$9:$C$10</c:f>
              <c:numCache>
                <c:formatCode>0%</c:formatCode>
                <c:ptCount val="2"/>
                <c:pt idx="0">
                  <c:v>0</c:v>
                </c:pt>
                <c:pt idx="1">
                  <c:v>1</c:v>
                </c:pt>
              </c:numCache>
            </c:numRef>
          </c:val>
          <c:extLst>
            <c:ext xmlns:c16="http://schemas.microsoft.com/office/drawing/2014/chart" uri="{C3380CC4-5D6E-409C-BE32-E72D297353CC}">
              <c16:uniqueId val="{00000004-83DD-4FA7-83BC-AF6B0690972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3513-467A-A70F-5BED19597AF6}"/>
              </c:ext>
            </c:extLst>
          </c:dPt>
          <c:dPt>
            <c:idx val="1"/>
            <c:bubble3D val="0"/>
            <c:spPr>
              <a:solidFill>
                <a:srgbClr val="002060"/>
              </a:solidFill>
              <a:ln w="19050">
                <a:noFill/>
              </a:ln>
              <a:effectLst/>
            </c:spPr>
            <c:extLst>
              <c:ext xmlns:c16="http://schemas.microsoft.com/office/drawing/2014/chart" uri="{C3380CC4-5D6E-409C-BE32-E72D297353CC}">
                <c16:uniqueId val="{00000003-3513-467A-A70F-5BED19597AF6}"/>
              </c:ext>
            </c:extLst>
          </c:dPt>
          <c:val>
            <c:numRef>
              <c:f>Gender!$C$9:$C$10</c:f>
              <c:numCache>
                <c:formatCode>0%</c:formatCode>
                <c:ptCount val="2"/>
                <c:pt idx="0">
                  <c:v>0</c:v>
                </c:pt>
                <c:pt idx="1">
                  <c:v>1</c:v>
                </c:pt>
              </c:numCache>
            </c:numRef>
          </c:val>
          <c:extLst>
            <c:ext xmlns:c16="http://schemas.microsoft.com/office/drawing/2014/chart" uri="{C3380CC4-5D6E-409C-BE32-E72D297353CC}">
              <c16:uniqueId val="{00000004-3513-467A-A70F-5BED19597AF6}"/>
            </c:ext>
          </c:extLst>
        </c:ser>
        <c:dLbls>
          <c:showLegendKey val="0"/>
          <c:showVal val="0"/>
          <c:showCatName val="0"/>
          <c:showSerName val="0"/>
          <c:showPercent val="0"/>
          <c:showBubbleSize val="0"/>
          <c:showLeaderLines val="1"/>
        </c:dLbls>
        <c:firstSliceAng val="0"/>
        <c:holeSize val="70"/>
      </c:doughnutChart>
      <c:spPr>
        <a:noFill/>
        <a:ln>
          <a:noFill/>
        </a:ln>
        <a:effectLst>
          <a:glow rad="76200">
            <a:schemeClr val="accent1">
              <a:alpha val="40000"/>
            </a:schemeClr>
          </a:glo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2060"/>
              </a:gs>
              <a:gs pos="74000">
                <a:srgbClr val="00B0F0"/>
              </a:gs>
              <a:gs pos="83000">
                <a:schemeClr val="accent5">
                  <a:lumMod val="50000"/>
                </a:schemeClr>
              </a:gs>
              <a:gs pos="100000">
                <a:srgbClr val="7030A0"/>
              </a:gs>
            </a:gsLst>
            <a:lin ang="5400000" scaled="1"/>
          </a:gradFill>
          <a:ln>
            <a:gradFill>
              <a:gsLst>
                <a:gs pos="0">
                  <a:srgbClr val="002060"/>
                </a:gs>
                <a:gs pos="74000">
                  <a:srgbClr val="00B0F0"/>
                </a:gs>
                <a:gs pos="83000">
                  <a:schemeClr val="accent5">
                    <a:lumMod val="50000"/>
                  </a:schemeClr>
                </a:gs>
                <a:gs pos="100000">
                  <a:srgbClr val="7030A0"/>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rgbClr val="002060"/>
                </a:gs>
                <a:gs pos="74000">
                  <a:srgbClr val="00B0F0"/>
                </a:gs>
                <a:gs pos="83000">
                  <a:schemeClr val="accent5">
                    <a:lumMod val="50000"/>
                  </a:schemeClr>
                </a:gs>
                <a:gs pos="100000">
                  <a:srgbClr val="7030A0"/>
                </a:gs>
              </a:gsLst>
              <a:lin ang="5400000" scaled="1"/>
            </a:gradFill>
            <a:ln>
              <a:gradFill>
                <a:gsLst>
                  <a:gs pos="0">
                    <a:srgbClr val="002060"/>
                  </a:gs>
                  <a:gs pos="74000">
                    <a:srgbClr val="00B0F0"/>
                  </a:gs>
                  <a:gs pos="83000">
                    <a:schemeClr val="accent5">
                      <a:lumMod val="50000"/>
                    </a:schemeClr>
                  </a:gs>
                  <a:gs pos="100000">
                    <a:srgbClr val="7030A0"/>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103-470A-9D39-A81D9DDF71C2}"/>
            </c:ext>
          </c:extLst>
        </c:ser>
        <c:dLbls>
          <c:dLblPos val="outEnd"/>
          <c:showLegendKey val="0"/>
          <c:showVal val="1"/>
          <c:showCatName val="0"/>
          <c:showSerName val="0"/>
          <c:showPercent val="0"/>
          <c:showBubbleSize val="0"/>
        </c:dLbls>
        <c:gapWidth val="81"/>
        <c:axId val="981282175"/>
        <c:axId val="981280927"/>
      </c:barChart>
      <c:catAx>
        <c:axId val="9812821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981280927"/>
        <c:crosses val="autoZero"/>
        <c:auto val="1"/>
        <c:lblAlgn val="ctr"/>
        <c:lblOffset val="100"/>
        <c:noMultiLvlLbl val="0"/>
      </c:catAx>
      <c:valAx>
        <c:axId val="981280927"/>
        <c:scaling>
          <c:orientation val="minMax"/>
        </c:scaling>
        <c:delete val="1"/>
        <c:axPos val="b"/>
        <c:numFmt formatCode="General" sourceLinked="1"/>
        <c:majorTickMark val="out"/>
        <c:minorTickMark val="none"/>
        <c:tickLblPos val="nextTo"/>
        <c:crossAx val="981282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84000">
                <a:srgbClr val="FFC000"/>
              </a:gs>
              <a:gs pos="100000">
                <a:schemeClr val="accent6">
                  <a:lumMod val="75000"/>
                </a:schemeClr>
              </a:gs>
            </a:gsLst>
            <a:lin ang="5400000" scaled="1"/>
          </a:gradFill>
          <a:ln w="0">
            <a:noFill/>
          </a:ln>
          <a:effectLst/>
        </c:spPr>
      </c:pivotFmt>
      <c:pivotFmt>
        <c:idx val="7"/>
        <c:spPr>
          <a:gradFill>
            <a:gsLst>
              <a:gs pos="0">
                <a:schemeClr val="bg1"/>
              </a:gs>
              <a:gs pos="95000">
                <a:schemeClr val="accent2">
                  <a:lumMod val="60000"/>
                  <a:lumOff val="40000"/>
                </a:schemeClr>
              </a:gs>
            </a:gsLst>
            <a:lin ang="5400000" scaled="1"/>
          </a:gradFill>
          <a:ln w="0">
            <a:noFill/>
          </a:ln>
          <a:effectLst/>
        </c:spPr>
      </c:pivotFmt>
      <c:pivotFmt>
        <c:idx val="8"/>
        <c:spPr>
          <a:gradFill>
            <a:gsLst>
              <a:gs pos="0">
                <a:schemeClr val="accent1">
                  <a:lumMod val="60000"/>
                  <a:lumOff val="40000"/>
                </a:schemeClr>
              </a:gs>
              <a:gs pos="62000">
                <a:srgbClr val="7030A0"/>
              </a:gs>
            </a:gsLst>
            <a:lin ang="5400000" scaled="1"/>
          </a:gradFill>
          <a:ln w="0">
            <a:noFill/>
          </a:ln>
          <a:effectLst/>
        </c:spPr>
      </c:pivotFmt>
    </c:pivotFmts>
    <c:plotArea>
      <c:layout/>
      <c:pieChart>
        <c:varyColors val="1"/>
        <c:ser>
          <c:idx val="0"/>
          <c:order val="0"/>
          <c:tx>
            <c:strRef>
              <c:f>'Dept wise attrition'!$B$3</c:f>
              <c:strCache>
                <c:ptCount val="1"/>
                <c:pt idx="0">
                  <c:v>Total</c:v>
                </c:pt>
              </c:strCache>
            </c:strRef>
          </c:tx>
          <c:spPr>
            <a:ln w="0">
              <a:noFill/>
            </a:ln>
          </c:spPr>
          <c:dPt>
            <c:idx val="0"/>
            <c:bubble3D val="0"/>
            <c:spPr>
              <a:gradFill>
                <a:gsLst>
                  <a:gs pos="84000">
                    <a:srgbClr val="FFC000"/>
                  </a:gs>
                  <a:gs pos="100000">
                    <a:schemeClr val="accent6">
                      <a:lumMod val="75000"/>
                    </a:schemeClr>
                  </a:gs>
                </a:gsLst>
                <a:lin ang="5400000" scaled="1"/>
              </a:gradFill>
              <a:ln w="0">
                <a:noFill/>
              </a:ln>
              <a:effectLst/>
            </c:spPr>
            <c:extLst>
              <c:ext xmlns:c16="http://schemas.microsoft.com/office/drawing/2014/chart" uri="{C3380CC4-5D6E-409C-BE32-E72D297353CC}">
                <c16:uniqueId val="{00000001-EC81-4B53-827E-1DD3A576D061}"/>
              </c:ext>
            </c:extLst>
          </c:dPt>
          <c:dPt>
            <c:idx val="1"/>
            <c:bubble3D val="0"/>
            <c:spPr>
              <a:gradFill>
                <a:gsLst>
                  <a:gs pos="0">
                    <a:schemeClr val="bg1"/>
                  </a:gs>
                  <a:gs pos="95000">
                    <a:schemeClr val="accent2">
                      <a:lumMod val="60000"/>
                      <a:lumOff val="40000"/>
                    </a:schemeClr>
                  </a:gs>
                </a:gsLst>
                <a:lin ang="5400000" scaled="1"/>
              </a:gradFill>
              <a:ln w="0">
                <a:noFill/>
              </a:ln>
              <a:effectLst/>
            </c:spPr>
            <c:extLst>
              <c:ext xmlns:c16="http://schemas.microsoft.com/office/drawing/2014/chart" uri="{C3380CC4-5D6E-409C-BE32-E72D297353CC}">
                <c16:uniqueId val="{00000003-EC81-4B53-827E-1DD3A576D061}"/>
              </c:ext>
            </c:extLst>
          </c:dPt>
          <c:dPt>
            <c:idx val="2"/>
            <c:bubble3D val="0"/>
            <c:spPr>
              <a:gradFill>
                <a:gsLst>
                  <a:gs pos="0">
                    <a:schemeClr val="accent1">
                      <a:lumMod val="60000"/>
                      <a:lumOff val="40000"/>
                    </a:schemeClr>
                  </a:gs>
                  <a:gs pos="62000">
                    <a:srgbClr val="7030A0"/>
                  </a:gs>
                </a:gsLst>
                <a:lin ang="5400000" scaled="1"/>
              </a:gradFill>
              <a:ln w="0">
                <a:noFill/>
              </a:ln>
              <a:effectLst/>
            </c:spPr>
            <c:extLst>
              <c:ext xmlns:c16="http://schemas.microsoft.com/office/drawing/2014/chart" uri="{C3380CC4-5D6E-409C-BE32-E72D297353CC}">
                <c16:uniqueId val="{00000005-EC81-4B53-827E-1DD3A576D061}"/>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C81-4B53-827E-1DD3A576D06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6154455360600759"/>
          <c:y val="0.27917698609258906"/>
          <c:w val="0.20761844020595235"/>
          <c:h val="0.388615183061613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project.xlsx]Attrition By Age Groups!Attrition By Age Groups</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B050"/>
              </a:gs>
              <a:gs pos="53000">
                <a:srgbClr val="7030A0"/>
              </a:gs>
              <a:gs pos="100000">
                <a:schemeClr val="tx1"/>
              </a:gs>
            </a:gsLst>
            <a:lin ang="0" scaled="0"/>
          </a:gradFill>
          <a:ln>
            <a:solidFill>
              <a:schemeClr val="accent1">
                <a:shade val="50000"/>
              </a:schemeClr>
            </a:solidFill>
          </a:ln>
          <a:effectLst>
            <a:glow>
              <a:schemeClr val="accent1">
                <a:alpha val="40000"/>
              </a:schemeClr>
            </a:glow>
          </a:effectLst>
          <a:scene3d>
            <a:camera prst="orthographicFront"/>
            <a:lightRig rig="threePt" dir="t"/>
          </a:scene3d>
          <a:sp3d>
            <a:bevelT w="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6">
                      <a:lumMod val="50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Groups'!$B$3</c:f>
              <c:strCache>
                <c:ptCount val="1"/>
                <c:pt idx="0">
                  <c:v>Total</c:v>
                </c:pt>
              </c:strCache>
            </c:strRef>
          </c:tx>
          <c:spPr>
            <a:gradFill>
              <a:gsLst>
                <a:gs pos="0">
                  <a:srgbClr val="00B050"/>
                </a:gs>
                <a:gs pos="53000">
                  <a:srgbClr val="7030A0"/>
                </a:gs>
                <a:gs pos="100000">
                  <a:schemeClr val="tx1"/>
                </a:gs>
              </a:gsLst>
              <a:lin ang="0" scaled="0"/>
            </a:gradFill>
            <a:ln>
              <a:solidFill>
                <a:schemeClr val="accent1">
                  <a:shade val="50000"/>
                </a:schemeClr>
              </a:solidFill>
            </a:ln>
            <a:effectLst>
              <a:glow>
                <a:schemeClr val="accent1">
                  <a:alpha val="40000"/>
                </a:schemeClr>
              </a:glow>
            </a:effectLst>
            <a:scene3d>
              <a:camera prst="orthographicFront"/>
              <a:lightRig rig="threePt" dir="t"/>
            </a:scene3d>
            <a:sp3d>
              <a:bevelT w="0"/>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6">
                        <a:lumMod val="50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Groups'!$A$4:$A$9</c:f>
              <c:strCache>
                <c:ptCount val="5"/>
                <c:pt idx="0">
                  <c:v>25 - 34</c:v>
                </c:pt>
                <c:pt idx="1">
                  <c:v>35 - 44</c:v>
                </c:pt>
                <c:pt idx="2">
                  <c:v>Under 25</c:v>
                </c:pt>
                <c:pt idx="3">
                  <c:v>45 - 54</c:v>
                </c:pt>
                <c:pt idx="4">
                  <c:v>Over 55</c:v>
                </c:pt>
              </c:strCache>
            </c:strRef>
          </c:cat>
          <c:val>
            <c:numRef>
              <c:f>'Attrition By Age Groups'!$B$4:$B$9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840-48DA-9407-481057A1CCF2}"/>
            </c:ext>
          </c:extLst>
        </c:ser>
        <c:dLbls>
          <c:dLblPos val="outEnd"/>
          <c:showLegendKey val="0"/>
          <c:showVal val="1"/>
          <c:showCatName val="0"/>
          <c:showSerName val="0"/>
          <c:showPercent val="0"/>
          <c:showBubbleSize val="0"/>
        </c:dLbls>
        <c:gapWidth val="161"/>
        <c:overlap val="-27"/>
        <c:axId val="1213442959"/>
        <c:axId val="1213450447"/>
      </c:barChart>
      <c:catAx>
        <c:axId val="1213442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75000"/>
                  </a:schemeClr>
                </a:solidFill>
                <a:latin typeface="Bahnschrift SemiBold" panose="020B0502040204020203" pitchFamily="34" charset="0"/>
                <a:ea typeface="+mn-ea"/>
                <a:cs typeface="+mn-cs"/>
              </a:defRPr>
            </a:pPr>
            <a:endParaRPr lang="en-US"/>
          </a:p>
        </c:txPr>
        <c:crossAx val="1213450447"/>
        <c:crosses val="autoZero"/>
        <c:auto val="1"/>
        <c:lblAlgn val="ctr"/>
        <c:lblOffset val="100"/>
        <c:noMultiLvlLbl val="0"/>
      </c:catAx>
      <c:valAx>
        <c:axId val="1213450447"/>
        <c:scaling>
          <c:orientation val="minMax"/>
        </c:scaling>
        <c:delete val="1"/>
        <c:axPos val="l"/>
        <c:numFmt formatCode="General" sourceLinked="1"/>
        <c:majorTickMark val="none"/>
        <c:minorTickMark val="none"/>
        <c:tickLblPos val="nextTo"/>
        <c:crossAx val="1213442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dLbls>
          <c:showLegendKey val="0"/>
          <c:showVal val="0"/>
          <c:showCatName val="0"/>
          <c:showSerName val="0"/>
          <c:showPercent val="0"/>
          <c:showBubbleSize val="0"/>
        </c:dLbls>
        <c:gapWidth val="0"/>
        <c:overlap val="100"/>
        <c:axId val="588860511"/>
        <c:axId val="588847199"/>
      </c:barChart>
      <c:catAx>
        <c:axId val="588860511"/>
        <c:scaling>
          <c:orientation val="minMax"/>
        </c:scaling>
        <c:delete val="1"/>
        <c:axPos val="l"/>
        <c:majorTickMark val="out"/>
        <c:minorTickMark val="none"/>
        <c:tickLblPos val="nextTo"/>
        <c:crossAx val="588847199"/>
        <c:crosses val="autoZero"/>
        <c:auto val="1"/>
        <c:lblAlgn val="ctr"/>
        <c:lblOffset val="100"/>
        <c:noMultiLvlLbl val="0"/>
      </c:catAx>
      <c:valAx>
        <c:axId val="588847199"/>
        <c:scaling>
          <c:orientation val="minMax"/>
          <c:max val="4"/>
          <c:min val="0"/>
        </c:scaling>
        <c:delete val="1"/>
        <c:axPos val="b"/>
        <c:numFmt formatCode="0.0" sourceLinked="1"/>
        <c:majorTickMark val="out"/>
        <c:minorTickMark val="none"/>
        <c:tickLblPos val="nextTo"/>
        <c:crossAx val="58886051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0025371828521436E-2"/>
          <c:y val="0.19486111111111112"/>
          <c:w val="0.89971084864391948"/>
          <c:h val="0.72088764946048411"/>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0C7-499A-872D-502E01C37CDC}"/>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0C7-499A-872D-502E01C37CDC}"/>
            </c:ext>
          </c:extLst>
        </c:ser>
        <c:dLbls>
          <c:showLegendKey val="0"/>
          <c:showVal val="0"/>
          <c:showCatName val="0"/>
          <c:showSerName val="0"/>
          <c:showPercent val="0"/>
          <c:showBubbleSize val="0"/>
        </c:dLbls>
        <c:gapWidth val="150"/>
        <c:overlap val="100"/>
        <c:axId val="920590207"/>
        <c:axId val="920590623"/>
      </c:barChart>
      <c:catAx>
        <c:axId val="920590207"/>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590623"/>
        <c:crosses val="autoZero"/>
        <c:auto val="1"/>
        <c:lblAlgn val="ctr"/>
        <c:lblOffset val="100"/>
        <c:noMultiLvlLbl val="0"/>
      </c:catAx>
      <c:valAx>
        <c:axId val="920590623"/>
        <c:scaling>
          <c:orientation val="minMax"/>
          <c:max val="4"/>
          <c:min val="0"/>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59020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487CC1CD-755C-4FA6-ADE1-24B00949D5B6}">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
    <cx:plotArea>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9619FD29-591A-4E09-9FBD-8AEC11FE2480}">
          <cx:tx>
            <cx:txData>
              <cx:f>_xlchart.v2.6</cx:f>
              <cx:v>Attrition</cx:v>
            </cx:txData>
          </cx:tx>
          <cx:dataLabels>
            <cx:visibility seriesName="0" categoryName="0" value="1"/>
          </cx:dataLabels>
          <cx:dataId val="0"/>
        </cx:series>
      </cx:plotAreaRegion>
      <cx:axis id="1">
        <cx:catScaling gapWidth="0.0599999987"/>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487CC1CD-755C-4FA6-ADE1-24B00949D5B6}">
          <cx:spPr>
            <a:ln>
              <a:noFill/>
            </a:ln>
          </cx:spPr>
          <cx:dataLabels pos="inEnd">
            <cx:txPr>
              <a:bodyPr spcFirstLastPara="1" vertOverflow="ellipsis" horzOverflow="overflow" wrap="square" lIns="0" tIns="0" rIns="0" bIns="0" anchor="ctr" anchorCtr="1"/>
              <a:lstStyle/>
              <a:p>
                <a:pPr algn="ctr" rtl="0">
                  <a:defRPr sz="1000"/>
                </a:pPr>
                <a:endParaRPr lang="en-US" sz="1000" b="0"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_xlchart.v2.12</cx:f>
      </cx:numDim>
    </cx:data>
  </cx:chartData>
  <cx:chart>
    <cx:plotArea>
      <cx:plotAreaRegion>
        <cx:plotSurface>
          <cx:spPr>
            <a:noFill/>
            <a:ln>
              <a:noFill/>
            </a:ln>
          </cx:spPr>
        </cx:plotSurface>
        <cx:series layoutId="funnel" uniqueId="{9619FD29-591A-4E09-9FBD-8AEC11FE2480}">
          <cx:tx>
            <cx:txData>
              <cx:f>_xlchart.v2.11</cx:f>
              <cx:v>Attrition</cx:v>
            </cx:txData>
          </cx:tx>
          <cx:spPr>
            <a:gradFill>
              <a:gsLst>
                <a:gs pos="0">
                  <a:srgbClr val="92D050"/>
                </a:gs>
                <a:gs pos="79000">
                  <a:srgbClr val="00B0F0"/>
                </a:gs>
                <a:gs pos="100000">
                  <a:schemeClr val="accent4">
                    <a:lumMod val="40000"/>
                    <a:lumOff val="60000"/>
                  </a:schemeClr>
                </a:gs>
              </a:gsLst>
              <a:lin ang="0" scaled="0"/>
            </a:gradFill>
            <a:ln>
              <a:noFill/>
            </a:ln>
          </cx:spPr>
          <cx:dataLabels>
            <cx:visibility seriesName="0" categoryName="0" value="1"/>
          </cx:dataLabels>
          <cx:dataId val="0"/>
        </cx:series>
      </cx:plotAreaRegion>
      <cx:axis id="0">
        <cx:catScaling gapWidth="0.150000006"/>
        <cx:tickLabels/>
        <cx:txPr>
          <a:bodyPr spcFirstLastPara="1" vertOverflow="ellipsis" horzOverflow="overflow" wrap="square" lIns="0" tIns="0" rIns="0" bIns="0" anchor="ctr" anchorCtr="1"/>
          <a:lstStyle/>
          <a:p>
            <a:pPr algn="ctr" rtl="0">
              <a:defRPr sz="1000" b="1">
                <a:solidFill>
                  <a:srgbClr val="76567A"/>
                </a:solidFill>
                <a:latin typeface="Bell MT" panose="02020503060305020303" pitchFamily="18" charset="0"/>
                <a:ea typeface="Bell MT" panose="02020503060305020303" pitchFamily="18" charset="0"/>
                <a:cs typeface="Bell MT" panose="02020503060305020303" pitchFamily="18" charset="0"/>
              </a:defRPr>
            </a:pPr>
            <a:endParaRPr lang="en-US" sz="1000" b="1" i="0" u="none" strike="noStrike" baseline="0">
              <a:solidFill>
                <a:srgbClr val="76567A"/>
              </a:solidFill>
              <a:latin typeface="Bell MT" panose="02020503060305020303" pitchFamily="18"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2" Type="http://schemas.microsoft.com/office/2014/relationships/chartEx" Target="../charts/chartEx3.xml"/><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4.svg"/><Relationship Id="rId13" Type="http://schemas.microsoft.com/office/2014/relationships/chartEx" Target="../charts/chartEx5.xml"/><Relationship Id="rId18" Type="http://schemas.openxmlformats.org/officeDocument/2006/relationships/image" Target="../media/image9.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3.xml"/><Relationship Id="rId17" Type="http://schemas.openxmlformats.org/officeDocument/2006/relationships/image" Target="../media/image8.png"/><Relationship Id="rId2" Type="http://schemas.openxmlformats.org/officeDocument/2006/relationships/chart" Target="../charts/chart8.xml"/><Relationship Id="rId16" Type="http://schemas.openxmlformats.org/officeDocument/2006/relationships/image" Target="../media/image7.png"/><Relationship Id="rId20" Type="http://schemas.openxmlformats.org/officeDocument/2006/relationships/image" Target="../media/image11.png"/><Relationship Id="rId1" Type="http://schemas.openxmlformats.org/officeDocument/2006/relationships/chart" Target="../charts/chart7.xml"/><Relationship Id="rId6" Type="http://schemas.openxmlformats.org/officeDocument/2006/relationships/image" Target="../media/image2.svg"/><Relationship Id="rId11" Type="http://schemas.openxmlformats.org/officeDocument/2006/relationships/chart" Target="../charts/chart12.xml"/><Relationship Id="rId5" Type="http://schemas.openxmlformats.org/officeDocument/2006/relationships/image" Target="../media/image1.png"/><Relationship Id="rId15" Type="http://schemas.openxmlformats.org/officeDocument/2006/relationships/image" Target="../media/image6.png"/><Relationship Id="rId10" Type="http://schemas.microsoft.com/office/2014/relationships/chartEx" Target="../charts/chartEx4.xml"/><Relationship Id="rId19" Type="http://schemas.openxmlformats.org/officeDocument/2006/relationships/image" Target="../media/image10.png"/><Relationship Id="rId4" Type="http://schemas.openxmlformats.org/officeDocument/2006/relationships/chart" Target="../charts/chart10.xml"/><Relationship Id="rId9" Type="http://schemas.openxmlformats.org/officeDocument/2006/relationships/chart" Target="../charts/chart11.xml"/><Relationship Id="rId1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image" Target="../media/image10.png"/><Relationship Id="rId7" Type="http://schemas.openxmlformats.org/officeDocument/2006/relationships/image" Target="../media/image5.png"/><Relationship Id="rId2" Type="http://schemas.openxmlformats.org/officeDocument/2006/relationships/image" Target="../media/image9.png"/><Relationship Id="rId1"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8.png"/><Relationship Id="rId10" Type="http://schemas.openxmlformats.org/officeDocument/2006/relationships/chart" Target="../charts/chart15.xml"/><Relationship Id="rId4" Type="http://schemas.openxmlformats.org/officeDocument/2006/relationships/image" Target="../media/image11.pn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6</xdr:col>
      <xdr:colOff>30480</xdr:colOff>
      <xdr:row>4</xdr:row>
      <xdr:rowOff>137161</xdr:rowOff>
    </xdr:from>
    <xdr:to>
      <xdr:col>8</xdr:col>
      <xdr:colOff>518160</xdr:colOff>
      <xdr:row>10</xdr:row>
      <xdr:rowOff>121921</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20ECE253-13AC-276F-0E4D-B91E2691976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612380" y="929641"/>
              <a:ext cx="1828800" cy="1173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15240</xdr:colOff>
      <xdr:row>3</xdr:row>
      <xdr:rowOff>22860</xdr:rowOff>
    </xdr:from>
    <xdr:to>
      <xdr:col>6</xdr:col>
      <xdr:colOff>266700</xdr:colOff>
      <xdr:row>6</xdr:row>
      <xdr:rowOff>106680</xdr:rowOff>
    </xdr:to>
    <xdr:graphicFrame macro="">
      <xdr:nvGraphicFramePr>
        <xdr:cNvPr id="2" name="Chart 1">
          <a:extLst>
            <a:ext uri="{FF2B5EF4-FFF2-40B4-BE49-F238E27FC236}">
              <a16:creationId xmlns:a16="http://schemas.microsoft.com/office/drawing/2014/main" id="{F8C02D95-2659-FCD6-EC66-34665FC620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647700</xdr:colOff>
      <xdr:row>7</xdr:row>
      <xdr:rowOff>7621</xdr:rowOff>
    </xdr:from>
    <xdr:to>
      <xdr:col>13</xdr:col>
      <xdr:colOff>464820</xdr:colOff>
      <xdr:row>12</xdr:row>
      <xdr:rowOff>190501</xdr:rowOff>
    </xdr:to>
    <mc:AlternateContent xmlns:mc="http://schemas.openxmlformats.org/markup-compatibility/2006">
      <mc:Choice xmlns:a14="http://schemas.microsoft.com/office/drawing/2010/main" Requires="a14">
        <xdr:graphicFrame macro="">
          <xdr:nvGraphicFramePr>
            <xdr:cNvPr id="3" name="Gender 1">
              <a:extLst>
                <a:ext uri="{FF2B5EF4-FFF2-40B4-BE49-F238E27FC236}">
                  <a16:creationId xmlns:a16="http://schemas.microsoft.com/office/drawing/2014/main" id="{D7D6AFC1-58EA-3B0B-44C5-626B7601528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8488680" y="1394461"/>
              <a:ext cx="1828800" cy="1173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22860</xdr:colOff>
      <xdr:row>10</xdr:row>
      <xdr:rowOff>175260</xdr:rowOff>
    </xdr:from>
    <xdr:to>
      <xdr:col>4</xdr:col>
      <xdr:colOff>175260</xdr:colOff>
      <xdr:row>17</xdr:row>
      <xdr:rowOff>68580</xdr:rowOff>
    </xdr:to>
    <xdr:graphicFrame macro="">
      <xdr:nvGraphicFramePr>
        <xdr:cNvPr id="4" name="Chart 3">
          <a:extLst>
            <a:ext uri="{FF2B5EF4-FFF2-40B4-BE49-F238E27FC236}">
              <a16:creationId xmlns:a16="http://schemas.microsoft.com/office/drawing/2014/main" id="{21964A3D-2841-35D7-DB3B-67E603C65B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556260</xdr:colOff>
      <xdr:row>12</xdr:row>
      <xdr:rowOff>15240</xdr:rowOff>
    </xdr:from>
    <xdr:to>
      <xdr:col>9</xdr:col>
      <xdr:colOff>373380</xdr:colOff>
      <xdr:row>25</xdr:row>
      <xdr:rowOff>135255</xdr:rowOff>
    </xdr:to>
    <mc:AlternateContent xmlns:mc="http://schemas.openxmlformats.org/markup-compatibility/2006">
      <mc:Choice xmlns:a14="http://schemas.microsoft.com/office/drawing/2010/main" Requires="a14">
        <xdr:graphicFrame macro="">
          <xdr:nvGraphicFramePr>
            <xdr:cNvPr id="5" name="Education Field">
              <a:extLst>
                <a:ext uri="{FF2B5EF4-FFF2-40B4-BE49-F238E27FC236}">
                  <a16:creationId xmlns:a16="http://schemas.microsoft.com/office/drawing/2014/main" id="{D5988498-E121-0287-996D-A216F137B887}"/>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5715000" y="23926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533400</xdr:colOff>
      <xdr:row>4</xdr:row>
      <xdr:rowOff>38100</xdr:rowOff>
    </xdr:from>
    <xdr:to>
      <xdr:col>9</xdr:col>
      <xdr:colOff>350520</xdr:colOff>
      <xdr:row>17</xdr:row>
      <xdr:rowOff>158115</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FDF18F15-8459-6E1B-A8F5-73E326A3566D}"/>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5890260" y="8305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563880</xdr:colOff>
      <xdr:row>4</xdr:row>
      <xdr:rowOff>53341</xdr:rowOff>
    </xdr:from>
    <xdr:to>
      <xdr:col>12</xdr:col>
      <xdr:colOff>381000</xdr:colOff>
      <xdr:row>9</xdr:row>
      <xdr:rowOff>137161</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577B1D53-058E-9A4E-699F-BD704A56B28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7932420" y="845821"/>
              <a:ext cx="1828800" cy="1074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990600</xdr:colOff>
      <xdr:row>17</xdr:row>
      <xdr:rowOff>60960</xdr:rowOff>
    </xdr:from>
    <xdr:to>
      <xdr:col>3</xdr:col>
      <xdr:colOff>91440</xdr:colOff>
      <xdr:row>23</xdr:row>
      <xdr:rowOff>87630</xdr:rowOff>
    </xdr:to>
    <xdr:graphicFrame macro="">
      <xdr:nvGraphicFramePr>
        <xdr:cNvPr id="4" name="Chart 3">
          <a:extLst>
            <a:ext uri="{FF2B5EF4-FFF2-40B4-BE49-F238E27FC236}">
              <a16:creationId xmlns:a16="http://schemas.microsoft.com/office/drawing/2014/main" id="{1224221E-59A1-DD8E-EB01-5F1529A111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586740</xdr:colOff>
      <xdr:row>10</xdr:row>
      <xdr:rowOff>19050</xdr:rowOff>
    </xdr:from>
    <xdr:to>
      <xdr:col>8</xdr:col>
      <xdr:colOff>419100</xdr:colOff>
      <xdr:row>21</xdr:row>
      <xdr:rowOff>22860</xdr:rowOff>
    </xdr:to>
    <xdr:graphicFrame macro="">
      <xdr:nvGraphicFramePr>
        <xdr:cNvPr id="2" name="Chart 1">
          <a:extLst>
            <a:ext uri="{FF2B5EF4-FFF2-40B4-BE49-F238E27FC236}">
              <a16:creationId xmlns:a16="http://schemas.microsoft.com/office/drawing/2014/main" id="{35ABAE36-460F-E8F4-3E72-A5CC9394B9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647700</xdr:colOff>
      <xdr:row>14</xdr:row>
      <xdr:rowOff>30480</xdr:rowOff>
    </xdr:from>
    <xdr:to>
      <xdr:col>8</xdr:col>
      <xdr:colOff>647700</xdr:colOff>
      <xdr:row>28</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D2A7A51-3C1D-45E9-A296-0BE70E93866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57700" y="280416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381000</xdr:colOff>
      <xdr:row>14</xdr:row>
      <xdr:rowOff>114300</xdr:rowOff>
    </xdr:from>
    <xdr:to>
      <xdr:col>2</xdr:col>
      <xdr:colOff>472440</xdr:colOff>
      <xdr:row>28</xdr:row>
      <xdr:rowOff>36195</xdr:rowOff>
    </xdr:to>
    <mc:AlternateContent xmlns:mc="http://schemas.openxmlformats.org/markup-compatibility/2006">
      <mc:Choice xmlns:a14="http://schemas.microsoft.com/office/drawing/2010/main" Requires="a14">
        <xdr:graphicFrame macro="">
          <xdr:nvGraphicFramePr>
            <xdr:cNvPr id="5" name="Department 2">
              <a:extLst>
                <a:ext uri="{FF2B5EF4-FFF2-40B4-BE49-F238E27FC236}">
                  <a16:creationId xmlns:a16="http://schemas.microsoft.com/office/drawing/2014/main" id="{9DAAE780-6A34-5200-AA2E-077277609B88}"/>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2156460" y="28879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624840</xdr:colOff>
      <xdr:row>0</xdr:row>
      <xdr:rowOff>106680</xdr:rowOff>
    </xdr:from>
    <xdr:to>
      <xdr:col>9</xdr:col>
      <xdr:colOff>441960</xdr:colOff>
      <xdr:row>14</xdr:row>
      <xdr:rowOff>28575</xdr:rowOff>
    </xdr:to>
    <mc:AlternateContent xmlns:mc="http://schemas.openxmlformats.org/markup-compatibility/2006">
      <mc:Choice xmlns:a14="http://schemas.microsoft.com/office/drawing/2010/main" Requires="a14">
        <xdr:graphicFrame macro="">
          <xdr:nvGraphicFramePr>
            <xdr:cNvPr id="6" name="Education Field 4">
              <a:extLst>
                <a:ext uri="{FF2B5EF4-FFF2-40B4-BE49-F238E27FC236}">
                  <a16:creationId xmlns:a16="http://schemas.microsoft.com/office/drawing/2014/main" id="{5F500B15-622D-7905-B560-BF62BCB959E1}"/>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dr:sp macro="" textlink="">
          <xdr:nvSpPr>
            <xdr:cNvPr id="0" name=""/>
            <xdr:cNvSpPr>
              <a:spLocks noTextEdit="1"/>
            </xdr:cNvSpPr>
          </xdr:nvSpPr>
          <xdr:spPr>
            <a:xfrm>
              <a:off x="8039100" y="1066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937260</xdr:colOff>
      <xdr:row>8</xdr:row>
      <xdr:rowOff>140970</xdr:rowOff>
    </xdr:from>
    <xdr:to>
      <xdr:col>3</xdr:col>
      <xdr:colOff>480060</xdr:colOff>
      <xdr:row>17</xdr:row>
      <xdr:rowOff>38100</xdr:rowOff>
    </xdr:to>
    <xdr:graphicFrame macro="">
      <xdr:nvGraphicFramePr>
        <xdr:cNvPr id="2" name="Chart 1">
          <a:extLst>
            <a:ext uri="{FF2B5EF4-FFF2-40B4-BE49-F238E27FC236}">
              <a16:creationId xmlns:a16="http://schemas.microsoft.com/office/drawing/2014/main" id="{C36402A4-F1EE-F33B-949C-C2EF2024B0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830580</xdr:colOff>
      <xdr:row>8</xdr:row>
      <xdr:rowOff>140970</xdr:rowOff>
    </xdr:from>
    <xdr:to>
      <xdr:col>6</xdr:col>
      <xdr:colOff>152400</xdr:colOff>
      <xdr:row>18</xdr:row>
      <xdr:rowOff>38100</xdr:rowOff>
    </xdr:to>
    <xdr:graphicFrame macro="">
      <xdr:nvGraphicFramePr>
        <xdr:cNvPr id="2" name="Chart 1">
          <a:extLst>
            <a:ext uri="{FF2B5EF4-FFF2-40B4-BE49-F238E27FC236}">
              <a16:creationId xmlns:a16="http://schemas.microsoft.com/office/drawing/2014/main" id="{5F23650D-4B25-A156-DA4F-9028142B2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53340</xdr:colOff>
      <xdr:row>6</xdr:row>
      <xdr:rowOff>137161</xdr:rowOff>
    </xdr:from>
    <xdr:to>
      <xdr:col>13</xdr:col>
      <xdr:colOff>541020</xdr:colOff>
      <xdr:row>13</xdr:row>
      <xdr:rowOff>99061</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ADCC68BA-E158-DE78-642D-5C4D91706CA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763000" y="1325881"/>
              <a:ext cx="1828800" cy="1348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601980</xdr:colOff>
      <xdr:row>10</xdr:row>
      <xdr:rowOff>106681</xdr:rowOff>
    </xdr:from>
    <xdr:to>
      <xdr:col>10</xdr:col>
      <xdr:colOff>419100</xdr:colOff>
      <xdr:row>21</xdr:row>
      <xdr:rowOff>83821</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0B9C81DD-FFCC-AA0E-EDC9-A97660246FB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6629400" y="2087881"/>
              <a:ext cx="1828800" cy="2156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10</xdr:col>
      <xdr:colOff>99059</xdr:colOff>
      <xdr:row>22</xdr:row>
      <xdr:rowOff>110489</xdr:rowOff>
    </xdr:from>
    <xdr:to>
      <xdr:col>10</xdr:col>
      <xdr:colOff>144778</xdr:colOff>
      <xdr:row>22</xdr:row>
      <xdr:rowOff>156208</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A526B13-7117-94F5-25AA-A1CA1E730A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flipH="1" flipV="1">
              <a:off x="8008619" y="4469129"/>
              <a:ext cx="45719" cy="4571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121920</xdr:colOff>
      <xdr:row>13</xdr:row>
      <xdr:rowOff>22860</xdr:rowOff>
    </xdr:from>
    <xdr:to>
      <xdr:col>3</xdr:col>
      <xdr:colOff>586740</xdr:colOff>
      <xdr:row>22</xdr:row>
      <xdr:rowOff>49530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E7B889A0-88A7-6DD4-1EA9-07532BAAE5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59180" y="2598420"/>
              <a:ext cx="2354580" cy="1809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76200</xdr:colOff>
      <xdr:row>0</xdr:row>
      <xdr:rowOff>163286</xdr:rowOff>
    </xdr:from>
    <xdr:to>
      <xdr:col>20</xdr:col>
      <xdr:colOff>94232</xdr:colOff>
      <xdr:row>38</xdr:row>
      <xdr:rowOff>179599</xdr:rowOff>
    </xdr:to>
    <xdr:grpSp>
      <xdr:nvGrpSpPr>
        <xdr:cNvPr id="2" name="Group 1">
          <a:extLst>
            <a:ext uri="{FF2B5EF4-FFF2-40B4-BE49-F238E27FC236}">
              <a16:creationId xmlns:a16="http://schemas.microsoft.com/office/drawing/2014/main" id="{DE6C7159-6CA9-422C-AC6B-F298E58A3E97}"/>
            </a:ext>
          </a:extLst>
        </xdr:cNvPr>
        <xdr:cNvGrpSpPr/>
      </xdr:nvGrpSpPr>
      <xdr:grpSpPr>
        <a:xfrm>
          <a:off x="76200" y="163286"/>
          <a:ext cx="13395365" cy="7416180"/>
          <a:chOff x="1752600" y="190500"/>
          <a:chExt cx="13468350" cy="7776000"/>
        </a:xfrm>
      </xdr:grpSpPr>
      <xdr:sp macro="" textlink="">
        <xdr:nvSpPr>
          <xdr:cNvPr id="3" name="Rectangle: Rounded Corners 2">
            <a:extLst>
              <a:ext uri="{FF2B5EF4-FFF2-40B4-BE49-F238E27FC236}">
                <a16:creationId xmlns:a16="http://schemas.microsoft.com/office/drawing/2014/main" id="{BB65A8FE-C7F3-D06D-2AAA-B1045BE0C97A}"/>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a:t>`</a:t>
            </a:r>
          </a:p>
        </xdr:txBody>
      </xdr:sp>
      <xdr:sp macro="" textlink="">
        <xdr:nvSpPr>
          <xdr:cNvPr id="4" name="Rectangle: Rounded Corners 3">
            <a:extLst>
              <a:ext uri="{FF2B5EF4-FFF2-40B4-BE49-F238E27FC236}">
                <a16:creationId xmlns:a16="http://schemas.microsoft.com/office/drawing/2014/main" id="{0541D900-D9DD-D54D-DCB5-71AF83AA599C}"/>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DB8F721C-DD69-0A9C-A54A-9BCB67FAC9F5}"/>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a:p>
        </xdr:txBody>
      </xdr:sp>
      <xdr:sp macro="" textlink="">
        <xdr:nvSpPr>
          <xdr:cNvPr id="6" name="Rectangle: Rounded Corners 5">
            <a:extLst>
              <a:ext uri="{FF2B5EF4-FFF2-40B4-BE49-F238E27FC236}">
                <a16:creationId xmlns:a16="http://schemas.microsoft.com/office/drawing/2014/main" id="{38B2C790-0BF3-7FD2-EC21-635169474552}"/>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a:p>
        </xdr:txBody>
      </xdr:sp>
      <xdr:grpSp>
        <xdr:nvGrpSpPr>
          <xdr:cNvPr id="7" name="Group 6">
            <a:extLst>
              <a:ext uri="{FF2B5EF4-FFF2-40B4-BE49-F238E27FC236}">
                <a16:creationId xmlns:a16="http://schemas.microsoft.com/office/drawing/2014/main" id="{7057FABB-4E68-8049-29DE-1C087107B06E}"/>
              </a:ext>
            </a:extLst>
          </xdr:cNvPr>
          <xdr:cNvGrpSpPr/>
        </xdr:nvGrpSpPr>
        <xdr:grpSpPr>
          <a:xfrm>
            <a:off x="1846116" y="1215714"/>
            <a:ext cx="13289109" cy="1010191"/>
            <a:chOff x="1846116" y="1215714"/>
            <a:chExt cx="13403409" cy="1010191"/>
          </a:xfrm>
        </xdr:grpSpPr>
        <xdr:sp macro="" textlink="">
          <xdr:nvSpPr>
            <xdr:cNvPr id="22" name="Rectangle: Rounded Corners 21">
              <a:extLst>
                <a:ext uri="{FF2B5EF4-FFF2-40B4-BE49-F238E27FC236}">
                  <a16:creationId xmlns:a16="http://schemas.microsoft.com/office/drawing/2014/main" id="{9C6BA6F4-C560-21DF-1BA1-82838A8A7B06}"/>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a:p>
          </xdr:txBody>
        </xdr:sp>
        <xdr:sp macro="" textlink="">
          <xdr:nvSpPr>
            <xdr:cNvPr id="23" name="Rectangle: Rounded Corners 22">
              <a:extLst>
                <a:ext uri="{FF2B5EF4-FFF2-40B4-BE49-F238E27FC236}">
                  <a16:creationId xmlns:a16="http://schemas.microsoft.com/office/drawing/2014/main" id="{FC6AF105-B43C-6961-F150-2743AB22F0E3}"/>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a:p>
          </xdr:txBody>
        </xdr:sp>
        <xdr:sp macro="" textlink="">
          <xdr:nvSpPr>
            <xdr:cNvPr id="24" name="Rectangle: Rounded Corners 23">
              <a:extLst>
                <a:ext uri="{FF2B5EF4-FFF2-40B4-BE49-F238E27FC236}">
                  <a16:creationId xmlns:a16="http://schemas.microsoft.com/office/drawing/2014/main" id="{B0E318BD-EB25-281C-7C1C-0245C6935A28}"/>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a:p>
          </xdr:txBody>
        </xdr:sp>
        <xdr:sp macro="" textlink="">
          <xdr:nvSpPr>
            <xdr:cNvPr id="25" name="Rectangle: Rounded Corners 24">
              <a:extLst>
                <a:ext uri="{FF2B5EF4-FFF2-40B4-BE49-F238E27FC236}">
                  <a16:creationId xmlns:a16="http://schemas.microsoft.com/office/drawing/2014/main" id="{7A10BB8D-E00E-783F-23A0-C9C62E1338D0}"/>
                </a:ext>
              </a:extLst>
            </xdr:cNvPr>
            <xdr:cNvSpPr/>
          </xdr:nvSpPr>
          <xdr:spPr>
            <a:xfrm>
              <a:off x="9947130" y="1227057"/>
              <a:ext cx="2602058" cy="998848"/>
            </a:xfrm>
            <a:prstGeom prst="roundRect">
              <a:avLst>
                <a:gd name="adj" fmla="val 6048"/>
              </a:avLst>
            </a:prstGeom>
            <a:solidFill>
              <a:schemeClr val="accent1">
                <a:lumMod val="20000"/>
                <a:lumOff val="80000"/>
                <a:alpha val="95000"/>
              </a:schemeClr>
            </a:solidFill>
            <a:ln>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a:p>
          </xdr:txBody>
        </xdr:sp>
        <xdr:sp macro="" textlink="">
          <xdr:nvSpPr>
            <xdr:cNvPr id="26" name="Rectangle: Rounded Corners 25">
              <a:extLst>
                <a:ext uri="{FF2B5EF4-FFF2-40B4-BE49-F238E27FC236}">
                  <a16:creationId xmlns:a16="http://schemas.microsoft.com/office/drawing/2014/main" id="{B9CE16E5-C194-A367-0FC4-A3972BFBC3AE}"/>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a:p>
          </xdr:txBody>
        </xdr:sp>
      </xdr:grpSp>
      <xdr:grpSp>
        <xdr:nvGrpSpPr>
          <xdr:cNvPr id="8" name="Group 7">
            <a:extLst>
              <a:ext uri="{FF2B5EF4-FFF2-40B4-BE49-F238E27FC236}">
                <a16:creationId xmlns:a16="http://schemas.microsoft.com/office/drawing/2014/main" id="{26A5F4A2-781A-BD81-3B75-343830B8100E}"/>
              </a:ext>
            </a:extLst>
          </xdr:cNvPr>
          <xdr:cNvGrpSpPr/>
        </xdr:nvGrpSpPr>
        <xdr:grpSpPr>
          <a:xfrm>
            <a:off x="1803757" y="5162549"/>
            <a:ext cx="3867930" cy="2709509"/>
            <a:chOff x="1803757" y="2304894"/>
            <a:chExt cx="3867930" cy="2772878"/>
          </a:xfrm>
        </xdr:grpSpPr>
        <xdr:sp macro="" textlink="">
          <xdr:nvSpPr>
            <xdr:cNvPr id="20" name="Rectangle: Rounded Corners 19">
              <a:extLst>
                <a:ext uri="{FF2B5EF4-FFF2-40B4-BE49-F238E27FC236}">
                  <a16:creationId xmlns:a16="http://schemas.microsoft.com/office/drawing/2014/main" id="{8C2F6877-4626-AA08-9D8E-FA41D5838D5D}"/>
                </a:ext>
              </a:extLst>
            </xdr:cNvPr>
            <xdr:cNvSpPr/>
          </xdr:nvSpPr>
          <xdr:spPr>
            <a:xfrm>
              <a:off x="1803757" y="2304894"/>
              <a:ext cx="3867930" cy="2772878"/>
            </a:xfrm>
            <a:prstGeom prst="roundRect">
              <a:avLst>
                <a:gd name="adj" fmla="val 3303"/>
              </a:avLst>
            </a:prstGeom>
            <a:solidFill>
              <a:schemeClr val="accent1">
                <a:lumMod val="20000"/>
                <a:lumOff val="80000"/>
                <a:alpha val="95000"/>
              </a:schemeClr>
            </a:solidFill>
            <a:ln>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a:p>
          </xdr:txBody>
        </xdr:sp>
        <xdr:cxnSp macro="">
          <xdr:nvCxnSpPr>
            <xdr:cNvPr id="21" name="Straight Connector 20">
              <a:extLst>
                <a:ext uri="{FF2B5EF4-FFF2-40B4-BE49-F238E27FC236}">
                  <a16:creationId xmlns:a16="http://schemas.microsoft.com/office/drawing/2014/main" id="{CE1C6474-D4D3-C168-9886-0B75DDD0FD05}"/>
                </a:ext>
              </a:extLst>
            </xdr:cNvPr>
            <xdr:cNvCxnSpPr>
              <a:cxnSpLocks/>
            </xdr:cNvCxnSpPr>
          </xdr:nvCxnSpPr>
          <xdr:spPr>
            <a:xfrm flipV="1">
              <a:off x="1963706" y="2678637"/>
              <a:ext cx="3608419" cy="5300"/>
            </a:xfrm>
            <a:prstGeom prst="line">
              <a:avLst/>
            </a:prstGeom>
            <a:ln w="12700">
              <a:solidFill>
                <a:schemeClr val="lt1">
                  <a:shade val="50000"/>
                </a:schemeClr>
              </a:soli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2971338E-64A6-3B85-8F8E-A3F763B8330F}"/>
              </a:ext>
            </a:extLst>
          </xdr:cNvPr>
          <xdr:cNvCxnSpPr>
            <a:cxnSpLocks/>
          </xdr:cNvCxnSpPr>
        </xdr:nvCxnSpPr>
        <xdr:spPr>
          <a:xfrm flipH="1">
            <a:off x="6021356" y="2667000"/>
            <a:ext cx="4464000" cy="2650"/>
          </a:xfrm>
          <a:prstGeom prst="line">
            <a:avLst/>
          </a:prstGeom>
          <a:ln w="12700">
            <a:solidFill>
              <a:schemeClr val="lt1">
                <a:shade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C1DB76EE-2376-6112-869C-F305018DF2BC}"/>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a:p>
        </xdr:txBody>
      </xdr:sp>
      <xdr:cxnSp macro="">
        <xdr:nvCxnSpPr>
          <xdr:cNvPr id="11" name="Straight Connector 10">
            <a:extLst>
              <a:ext uri="{FF2B5EF4-FFF2-40B4-BE49-F238E27FC236}">
                <a16:creationId xmlns:a16="http://schemas.microsoft.com/office/drawing/2014/main" id="{20EBCBE8-6BD2-3F2D-B8FA-E17337B6688E}"/>
              </a:ext>
            </a:extLst>
          </xdr:cNvPr>
          <xdr:cNvCxnSpPr>
            <a:cxnSpLocks/>
          </xdr:cNvCxnSpPr>
        </xdr:nvCxnSpPr>
        <xdr:spPr>
          <a:xfrm flipV="1">
            <a:off x="10917205" y="2678637"/>
            <a:ext cx="4068000" cy="5300"/>
          </a:xfrm>
          <a:prstGeom prst="line">
            <a:avLst/>
          </a:prstGeom>
          <a:ln w="12700">
            <a:solidFill>
              <a:schemeClr val="lt1">
                <a:shade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AAB63913-C2C2-4124-DF12-BC4A93A321F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a:p>
        </xdr:txBody>
      </xdr:sp>
      <xdr:cxnSp macro="">
        <xdr:nvCxnSpPr>
          <xdr:cNvPr id="13" name="Straight Connector 12">
            <a:extLst>
              <a:ext uri="{FF2B5EF4-FFF2-40B4-BE49-F238E27FC236}">
                <a16:creationId xmlns:a16="http://schemas.microsoft.com/office/drawing/2014/main" id="{27CE82B9-748B-47E9-8D5F-FAE14A215986}"/>
              </a:ext>
            </a:extLst>
          </xdr:cNvPr>
          <xdr:cNvCxnSpPr>
            <a:cxnSpLocks/>
          </xdr:cNvCxnSpPr>
        </xdr:nvCxnSpPr>
        <xdr:spPr>
          <a:xfrm flipV="1">
            <a:off x="1963706" y="2666813"/>
            <a:ext cx="3608419" cy="5265"/>
          </a:xfrm>
          <a:prstGeom prst="line">
            <a:avLst/>
          </a:prstGeom>
          <a:ln w="12700">
            <a:solidFill>
              <a:schemeClr val="lt1">
                <a:shade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9B31CAF-D5D5-E046-9A2A-0A049522B069}"/>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a:p>
        </xdr:txBody>
      </xdr:sp>
      <xdr:cxnSp macro="">
        <xdr:nvCxnSpPr>
          <xdr:cNvPr id="15" name="Straight Connector 14">
            <a:extLst>
              <a:ext uri="{FF2B5EF4-FFF2-40B4-BE49-F238E27FC236}">
                <a16:creationId xmlns:a16="http://schemas.microsoft.com/office/drawing/2014/main" id="{DDF57FAB-F80D-B24D-941F-BFB9A3650CBA}"/>
              </a:ext>
            </a:extLst>
          </xdr:cNvPr>
          <xdr:cNvCxnSpPr>
            <a:cxnSpLocks/>
          </xdr:cNvCxnSpPr>
        </xdr:nvCxnSpPr>
        <xdr:spPr>
          <a:xfrm flipV="1">
            <a:off x="6009569" y="5524500"/>
            <a:ext cx="3096000" cy="5179"/>
          </a:xfrm>
          <a:prstGeom prst="line">
            <a:avLst/>
          </a:prstGeom>
          <a:ln w="12700">
            <a:solidFill>
              <a:schemeClr val="lt1">
                <a:shade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AC7B7837-A4C7-822D-2F0D-F07C2BB6EAAB}"/>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a:p>
        </xdr:txBody>
      </xdr:sp>
      <xdr:cxnSp macro="">
        <xdr:nvCxnSpPr>
          <xdr:cNvPr id="17" name="Straight Connector 16">
            <a:extLst>
              <a:ext uri="{FF2B5EF4-FFF2-40B4-BE49-F238E27FC236}">
                <a16:creationId xmlns:a16="http://schemas.microsoft.com/office/drawing/2014/main" id="{897F2D8D-5DD1-03DC-0F50-885959112FFB}"/>
              </a:ext>
            </a:extLst>
          </xdr:cNvPr>
          <xdr:cNvCxnSpPr>
            <a:cxnSpLocks/>
          </xdr:cNvCxnSpPr>
        </xdr:nvCxnSpPr>
        <xdr:spPr>
          <a:xfrm flipV="1">
            <a:off x="9686219" y="5524500"/>
            <a:ext cx="2448000" cy="5179"/>
          </a:xfrm>
          <a:prstGeom prst="line">
            <a:avLst/>
          </a:prstGeom>
          <a:ln w="12700">
            <a:solidFill>
              <a:schemeClr val="lt1">
                <a:shade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21459C7A-136B-F909-9A65-2A9B0224E411}"/>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l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a:p>
        </xdr:txBody>
      </xdr:sp>
      <xdr:cxnSp macro="">
        <xdr:nvCxnSpPr>
          <xdr:cNvPr id="19" name="Straight Connector 18">
            <a:extLst>
              <a:ext uri="{FF2B5EF4-FFF2-40B4-BE49-F238E27FC236}">
                <a16:creationId xmlns:a16="http://schemas.microsoft.com/office/drawing/2014/main" id="{AE036EDF-7CAF-EC60-F0AB-EF85AA566D4A}"/>
              </a:ext>
            </a:extLst>
          </xdr:cNvPr>
          <xdr:cNvCxnSpPr>
            <a:cxnSpLocks/>
          </xdr:cNvCxnSpPr>
        </xdr:nvCxnSpPr>
        <xdr:spPr>
          <a:xfrm flipV="1">
            <a:off x="12543719" y="5514975"/>
            <a:ext cx="2448000" cy="5179"/>
          </a:xfrm>
          <a:prstGeom prst="line">
            <a:avLst/>
          </a:prstGeom>
          <a:ln w="12700">
            <a:solidFill>
              <a:schemeClr val="lt1">
                <a:shade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435430</xdr:colOff>
      <xdr:row>6</xdr:row>
      <xdr:rowOff>0</xdr:rowOff>
    </xdr:from>
    <xdr:to>
      <xdr:col>4</xdr:col>
      <xdr:colOff>21773</xdr:colOff>
      <xdr:row>10</xdr:row>
      <xdr:rowOff>10885</xdr:rowOff>
    </xdr:to>
    <xdr:sp macro="" textlink="">
      <xdr:nvSpPr>
        <xdr:cNvPr id="27" name="TextBox 26">
          <a:extLst>
            <a:ext uri="{FF2B5EF4-FFF2-40B4-BE49-F238E27FC236}">
              <a16:creationId xmlns:a16="http://schemas.microsoft.com/office/drawing/2014/main" id="{971B98EB-74EE-0D2C-601D-41E1DC20C0DA}"/>
            </a:ext>
          </a:extLst>
        </xdr:cNvPr>
        <xdr:cNvSpPr txBox="1"/>
      </xdr:nvSpPr>
      <xdr:spPr>
        <a:xfrm>
          <a:off x="435430" y="1175657"/>
          <a:ext cx="2286000" cy="794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latin typeface="Bodoni MT Black" panose="02070A03080606020203" pitchFamily="18" charset="0"/>
            </a:rPr>
            <a:t>Total</a:t>
          </a:r>
          <a:r>
            <a:rPr lang="en-US" sz="1600" baseline="0">
              <a:latin typeface="Bodoni MT Black" panose="02070A03080606020203" pitchFamily="18" charset="0"/>
            </a:rPr>
            <a:t> Employees</a:t>
          </a:r>
          <a:endParaRPr lang="en-US" sz="1600">
            <a:latin typeface="Bodoni MT Black" panose="02070A03080606020203" pitchFamily="18" charset="0"/>
          </a:endParaRPr>
        </a:p>
      </xdr:txBody>
    </xdr:sp>
    <xdr:clientData/>
  </xdr:twoCellAnchor>
  <xdr:twoCellAnchor>
    <xdr:from>
      <xdr:col>0</xdr:col>
      <xdr:colOff>228599</xdr:colOff>
      <xdr:row>7</xdr:row>
      <xdr:rowOff>185059</xdr:rowOff>
    </xdr:from>
    <xdr:to>
      <xdr:col>3</xdr:col>
      <xdr:colOff>130628</xdr:colOff>
      <xdr:row>9</xdr:row>
      <xdr:rowOff>152401</xdr:rowOff>
    </xdr:to>
    <xdr:sp macro="" textlink="KPI!A8">
      <xdr:nvSpPr>
        <xdr:cNvPr id="28" name="TextBox 27">
          <a:extLst>
            <a:ext uri="{FF2B5EF4-FFF2-40B4-BE49-F238E27FC236}">
              <a16:creationId xmlns:a16="http://schemas.microsoft.com/office/drawing/2014/main" id="{3837102E-9731-32CA-3BF0-D7A0B3DBA06A}"/>
            </a:ext>
          </a:extLst>
        </xdr:cNvPr>
        <xdr:cNvSpPr txBox="1"/>
      </xdr:nvSpPr>
      <xdr:spPr>
        <a:xfrm>
          <a:off x="228599" y="1556659"/>
          <a:ext cx="1926772"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1724FCC-5E61-43D1-A2C9-D99515217754}" type="TxLink">
            <a:rPr lang="en-US" sz="1800" b="1" i="0" u="none" strike="noStrike">
              <a:solidFill>
                <a:srgbClr val="C00000"/>
              </a:solidFill>
              <a:latin typeface="Britannic Bold" panose="020B0903060703020204" pitchFamily="34" charset="0"/>
              <a:cs typeface="Calibri"/>
            </a:rPr>
            <a:pPr algn="ctr"/>
            <a:t>1470</a:t>
          </a:fld>
          <a:endParaRPr lang="en-US" sz="1800" b="1">
            <a:solidFill>
              <a:srgbClr val="C00000"/>
            </a:solidFill>
            <a:latin typeface="Britannic Bold" panose="020B0903060703020204" pitchFamily="34" charset="0"/>
          </a:endParaRPr>
        </a:p>
      </xdr:txBody>
    </xdr:sp>
    <xdr:clientData/>
  </xdr:twoCellAnchor>
  <xdr:twoCellAnchor>
    <xdr:from>
      <xdr:col>8</xdr:col>
      <xdr:colOff>206829</xdr:colOff>
      <xdr:row>6</xdr:row>
      <xdr:rowOff>10886</xdr:rowOff>
    </xdr:from>
    <xdr:to>
      <xdr:col>11</xdr:col>
      <xdr:colOff>468086</xdr:colOff>
      <xdr:row>10</xdr:row>
      <xdr:rowOff>21771</xdr:rowOff>
    </xdr:to>
    <xdr:sp macro="" textlink="">
      <xdr:nvSpPr>
        <xdr:cNvPr id="30" name="TextBox 29">
          <a:extLst>
            <a:ext uri="{FF2B5EF4-FFF2-40B4-BE49-F238E27FC236}">
              <a16:creationId xmlns:a16="http://schemas.microsoft.com/office/drawing/2014/main" id="{84ECF84C-AB8C-490E-94D3-AA2D6CB5601E}"/>
            </a:ext>
          </a:extLst>
        </xdr:cNvPr>
        <xdr:cNvSpPr txBox="1"/>
      </xdr:nvSpPr>
      <xdr:spPr>
        <a:xfrm>
          <a:off x="5606143" y="1186543"/>
          <a:ext cx="2286000" cy="794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latin typeface="Bodoni MT Black" panose="02070A03080606020203" pitchFamily="18" charset="0"/>
            </a:rPr>
            <a:t>Active</a:t>
          </a:r>
          <a:r>
            <a:rPr lang="en-US" sz="1600" baseline="0">
              <a:latin typeface="Bodoni MT Black" panose="02070A03080606020203" pitchFamily="18" charset="0"/>
            </a:rPr>
            <a:t> Employees</a:t>
          </a:r>
          <a:endParaRPr lang="en-US" sz="1600">
            <a:latin typeface="Bodoni MT Black" panose="02070A03080606020203" pitchFamily="18" charset="0"/>
          </a:endParaRPr>
        </a:p>
      </xdr:txBody>
    </xdr:sp>
    <xdr:clientData/>
  </xdr:twoCellAnchor>
  <xdr:twoCellAnchor>
    <xdr:from>
      <xdr:col>4</xdr:col>
      <xdr:colOff>261257</xdr:colOff>
      <xdr:row>6</xdr:row>
      <xdr:rowOff>10887</xdr:rowOff>
    </xdr:from>
    <xdr:to>
      <xdr:col>7</xdr:col>
      <xdr:colOff>522514</xdr:colOff>
      <xdr:row>10</xdr:row>
      <xdr:rowOff>65315</xdr:rowOff>
    </xdr:to>
    <xdr:sp macro="" textlink="">
      <xdr:nvSpPr>
        <xdr:cNvPr id="31" name="TextBox 30">
          <a:extLst>
            <a:ext uri="{FF2B5EF4-FFF2-40B4-BE49-F238E27FC236}">
              <a16:creationId xmlns:a16="http://schemas.microsoft.com/office/drawing/2014/main" id="{7FD8A6BD-9103-4472-84A9-EC3BCA7461EC}"/>
            </a:ext>
          </a:extLst>
        </xdr:cNvPr>
        <xdr:cNvSpPr txBox="1"/>
      </xdr:nvSpPr>
      <xdr:spPr>
        <a:xfrm>
          <a:off x="2960914" y="1186544"/>
          <a:ext cx="2286000" cy="838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latin typeface="Bodoni MT Black" panose="02070A03080606020203" pitchFamily="18" charset="0"/>
            </a:rPr>
            <a:t>Attrition</a:t>
          </a:r>
        </a:p>
      </xdr:txBody>
    </xdr:sp>
    <xdr:clientData/>
  </xdr:twoCellAnchor>
  <xdr:twoCellAnchor>
    <xdr:from>
      <xdr:col>4</xdr:col>
      <xdr:colOff>381005</xdr:colOff>
      <xdr:row>7</xdr:row>
      <xdr:rowOff>141515</xdr:rowOff>
    </xdr:from>
    <xdr:to>
      <xdr:col>7</xdr:col>
      <xdr:colOff>283034</xdr:colOff>
      <xdr:row>9</xdr:row>
      <xdr:rowOff>108857</xdr:rowOff>
    </xdr:to>
    <xdr:sp macro="" textlink="KPI!B8">
      <xdr:nvSpPr>
        <xdr:cNvPr id="32" name="TextBox 31">
          <a:extLst>
            <a:ext uri="{FF2B5EF4-FFF2-40B4-BE49-F238E27FC236}">
              <a16:creationId xmlns:a16="http://schemas.microsoft.com/office/drawing/2014/main" id="{3E09146E-A7CE-456A-9533-411C7DD6F16E}"/>
            </a:ext>
          </a:extLst>
        </xdr:cNvPr>
        <xdr:cNvSpPr txBox="1"/>
      </xdr:nvSpPr>
      <xdr:spPr>
        <a:xfrm>
          <a:off x="3080662" y="1513115"/>
          <a:ext cx="1926772"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2A7879E-26F8-444C-86D4-16CEC47E06B4}" type="TxLink">
            <a:rPr lang="en-US" sz="1800" b="1" i="0" u="none" strike="noStrike">
              <a:solidFill>
                <a:srgbClr val="C00000"/>
              </a:solidFill>
              <a:latin typeface="Britannic Bold" panose="020B0903060703020204" pitchFamily="34" charset="0"/>
              <a:cs typeface="Calibri"/>
            </a:rPr>
            <a:pPr algn="ctr"/>
            <a:t>237</a:t>
          </a:fld>
          <a:endParaRPr lang="en-US" sz="1800" b="1">
            <a:solidFill>
              <a:srgbClr val="C00000"/>
            </a:solidFill>
            <a:latin typeface="Britannic Bold" panose="020B0903060703020204" pitchFamily="34" charset="0"/>
          </a:endParaRPr>
        </a:p>
      </xdr:txBody>
    </xdr:sp>
    <xdr:clientData/>
  </xdr:twoCellAnchor>
  <xdr:twoCellAnchor>
    <xdr:from>
      <xdr:col>8</xdr:col>
      <xdr:colOff>76200</xdr:colOff>
      <xdr:row>7</xdr:row>
      <xdr:rowOff>152399</xdr:rowOff>
    </xdr:from>
    <xdr:to>
      <xdr:col>10</xdr:col>
      <xdr:colOff>653143</xdr:colOff>
      <xdr:row>9</xdr:row>
      <xdr:rowOff>119741</xdr:rowOff>
    </xdr:to>
    <xdr:sp macro="" textlink="KPI!D8">
      <xdr:nvSpPr>
        <xdr:cNvPr id="33" name="TextBox 32">
          <a:extLst>
            <a:ext uri="{FF2B5EF4-FFF2-40B4-BE49-F238E27FC236}">
              <a16:creationId xmlns:a16="http://schemas.microsoft.com/office/drawing/2014/main" id="{DE1E8DBC-6AE9-453F-81AC-57BE63E0A746}"/>
            </a:ext>
          </a:extLst>
        </xdr:cNvPr>
        <xdr:cNvSpPr txBox="1"/>
      </xdr:nvSpPr>
      <xdr:spPr>
        <a:xfrm>
          <a:off x="5475514" y="1523999"/>
          <a:ext cx="1926772"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0D6708-F4F0-4DC6-9320-42EB3DE8F863}" type="TxLink">
            <a:rPr lang="en-US" sz="1800" b="1" i="0" u="none" strike="noStrike">
              <a:solidFill>
                <a:srgbClr val="C00000"/>
              </a:solidFill>
              <a:latin typeface="Britannic Bold" panose="020B0903060703020204" pitchFamily="34" charset="0"/>
              <a:cs typeface="Calibri"/>
            </a:rPr>
            <a:pPr algn="ctr"/>
            <a:t>1233</a:t>
          </a:fld>
          <a:endParaRPr lang="en-US" sz="1800" b="1">
            <a:solidFill>
              <a:srgbClr val="C00000"/>
            </a:solidFill>
            <a:latin typeface="Britannic Bold" panose="020B0903060703020204" pitchFamily="34" charset="0"/>
          </a:endParaRPr>
        </a:p>
      </xdr:txBody>
    </xdr:sp>
    <xdr:clientData/>
  </xdr:twoCellAnchor>
  <xdr:twoCellAnchor>
    <xdr:from>
      <xdr:col>12</xdr:col>
      <xdr:colOff>272145</xdr:colOff>
      <xdr:row>7</xdr:row>
      <xdr:rowOff>152398</xdr:rowOff>
    </xdr:from>
    <xdr:to>
      <xdr:col>15</xdr:col>
      <xdr:colOff>195945</xdr:colOff>
      <xdr:row>9</xdr:row>
      <xdr:rowOff>119740</xdr:rowOff>
    </xdr:to>
    <xdr:sp macro="" textlink="KPI!E8">
      <xdr:nvSpPr>
        <xdr:cNvPr id="35" name="TextBox 34">
          <a:extLst>
            <a:ext uri="{FF2B5EF4-FFF2-40B4-BE49-F238E27FC236}">
              <a16:creationId xmlns:a16="http://schemas.microsoft.com/office/drawing/2014/main" id="{28536C58-8714-4AD8-8A2C-C032F91E19E7}"/>
            </a:ext>
          </a:extLst>
        </xdr:cNvPr>
        <xdr:cNvSpPr txBox="1"/>
      </xdr:nvSpPr>
      <xdr:spPr>
        <a:xfrm>
          <a:off x="8371116" y="1523998"/>
          <a:ext cx="1948543"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DC311E4-9AB1-4814-B18B-57BAB703C1C1}" type="TxLink">
            <a:rPr lang="en-US" sz="1800" b="1" i="0" u="none" strike="noStrike">
              <a:solidFill>
                <a:srgbClr val="C00000"/>
              </a:solidFill>
              <a:latin typeface="Britannic Bold" panose="020B0903060703020204" pitchFamily="34" charset="0"/>
              <a:cs typeface="Calibri"/>
            </a:rPr>
            <a:pPr algn="ctr"/>
            <a:t>16.12%</a:t>
          </a:fld>
          <a:endParaRPr lang="en-US" sz="1800" b="1">
            <a:solidFill>
              <a:srgbClr val="C00000"/>
            </a:solidFill>
            <a:latin typeface="Britannic Bold" panose="020B0903060703020204" pitchFamily="34" charset="0"/>
          </a:endParaRPr>
        </a:p>
      </xdr:txBody>
    </xdr:sp>
    <xdr:clientData/>
  </xdr:twoCellAnchor>
  <xdr:twoCellAnchor>
    <xdr:from>
      <xdr:col>16</xdr:col>
      <xdr:colOff>130630</xdr:colOff>
      <xdr:row>7</xdr:row>
      <xdr:rowOff>141514</xdr:rowOff>
    </xdr:from>
    <xdr:to>
      <xdr:col>19</xdr:col>
      <xdr:colOff>32660</xdr:colOff>
      <xdr:row>9</xdr:row>
      <xdr:rowOff>108856</xdr:rowOff>
    </xdr:to>
    <xdr:sp macro="" textlink="KPI!C8">
      <xdr:nvSpPr>
        <xdr:cNvPr id="37" name="TextBox 36">
          <a:extLst>
            <a:ext uri="{FF2B5EF4-FFF2-40B4-BE49-F238E27FC236}">
              <a16:creationId xmlns:a16="http://schemas.microsoft.com/office/drawing/2014/main" id="{EFE98F92-7A20-4468-80AB-C8A4562FC02D}"/>
            </a:ext>
          </a:extLst>
        </xdr:cNvPr>
        <xdr:cNvSpPr txBox="1"/>
      </xdr:nvSpPr>
      <xdr:spPr>
        <a:xfrm>
          <a:off x="10929259" y="1513114"/>
          <a:ext cx="1926772" cy="359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E945BAD-C99F-4F8B-9265-CE747950E13C}" type="TxLink">
            <a:rPr lang="en-US" sz="1800" b="1" i="0" u="none" strike="noStrike">
              <a:solidFill>
                <a:srgbClr val="C00000"/>
              </a:solidFill>
              <a:latin typeface="Britannic Bold" panose="020B0903060703020204" pitchFamily="34" charset="0"/>
              <a:cs typeface="Calibri"/>
            </a:rPr>
            <a:pPr algn="ctr"/>
            <a:t>37</a:t>
          </a:fld>
          <a:endParaRPr lang="en-US" sz="1800" b="1">
            <a:solidFill>
              <a:srgbClr val="C00000"/>
            </a:solidFill>
            <a:latin typeface="Britannic Bold" panose="020B0903060703020204" pitchFamily="34" charset="0"/>
          </a:endParaRPr>
        </a:p>
      </xdr:txBody>
    </xdr:sp>
    <xdr:clientData/>
  </xdr:twoCellAnchor>
  <xdr:twoCellAnchor>
    <xdr:from>
      <xdr:col>12</xdr:col>
      <xdr:colOff>533400</xdr:colOff>
      <xdr:row>6</xdr:row>
      <xdr:rowOff>43543</xdr:rowOff>
    </xdr:from>
    <xdr:to>
      <xdr:col>15</xdr:col>
      <xdr:colOff>250372</xdr:colOff>
      <xdr:row>8</xdr:row>
      <xdr:rowOff>76199</xdr:rowOff>
    </xdr:to>
    <xdr:sp macro="" textlink="">
      <xdr:nvSpPr>
        <xdr:cNvPr id="38" name="TextBox 37">
          <a:extLst>
            <a:ext uri="{FF2B5EF4-FFF2-40B4-BE49-F238E27FC236}">
              <a16:creationId xmlns:a16="http://schemas.microsoft.com/office/drawing/2014/main" id="{24F2B611-CE57-1C52-5254-0577205776E5}"/>
            </a:ext>
          </a:extLst>
        </xdr:cNvPr>
        <xdr:cNvSpPr txBox="1"/>
      </xdr:nvSpPr>
      <xdr:spPr>
        <a:xfrm>
          <a:off x="8632371" y="1219200"/>
          <a:ext cx="1741715" cy="424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latin typeface="Bodoni MT Black" panose="02070A03080606020203" pitchFamily="18" charset="0"/>
            </a:rPr>
            <a:t>Attrition Rate</a:t>
          </a:r>
        </a:p>
      </xdr:txBody>
    </xdr:sp>
    <xdr:clientData/>
  </xdr:twoCellAnchor>
  <xdr:twoCellAnchor>
    <xdr:from>
      <xdr:col>16</xdr:col>
      <xdr:colOff>391887</xdr:colOff>
      <xdr:row>6</xdr:row>
      <xdr:rowOff>32652</xdr:rowOff>
    </xdr:from>
    <xdr:to>
      <xdr:col>18</xdr:col>
      <xdr:colOff>620488</xdr:colOff>
      <xdr:row>7</xdr:row>
      <xdr:rowOff>130624</xdr:rowOff>
    </xdr:to>
    <xdr:sp macro="" textlink="">
      <xdr:nvSpPr>
        <xdr:cNvPr id="39" name="TextBox 38">
          <a:extLst>
            <a:ext uri="{FF2B5EF4-FFF2-40B4-BE49-F238E27FC236}">
              <a16:creationId xmlns:a16="http://schemas.microsoft.com/office/drawing/2014/main" id="{EEBB4F59-8431-BE08-E5DD-6298AE7663B7}"/>
            </a:ext>
          </a:extLst>
        </xdr:cNvPr>
        <xdr:cNvSpPr txBox="1"/>
      </xdr:nvSpPr>
      <xdr:spPr>
        <a:xfrm>
          <a:off x="11190516" y="1208309"/>
          <a:ext cx="1578429" cy="293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a:latin typeface="Britannic Bold" panose="020B0903060703020204" pitchFamily="34" charset="0"/>
            </a:rPr>
            <a:t>Average Age</a:t>
          </a:r>
        </a:p>
      </xdr:txBody>
    </xdr:sp>
    <xdr:clientData/>
  </xdr:twoCellAnchor>
  <xdr:twoCellAnchor>
    <xdr:from>
      <xdr:col>15</xdr:col>
      <xdr:colOff>457202</xdr:colOff>
      <xdr:row>1</xdr:row>
      <xdr:rowOff>119745</xdr:rowOff>
    </xdr:from>
    <xdr:to>
      <xdr:col>17</xdr:col>
      <xdr:colOff>511630</xdr:colOff>
      <xdr:row>5</xdr:row>
      <xdr:rowOff>130631</xdr:rowOff>
    </xdr:to>
    <xdr:graphicFrame macro="">
      <xdr:nvGraphicFramePr>
        <xdr:cNvPr id="42" name="Chart 41">
          <a:extLst>
            <a:ext uri="{FF2B5EF4-FFF2-40B4-BE49-F238E27FC236}">
              <a16:creationId xmlns:a16="http://schemas.microsoft.com/office/drawing/2014/main" id="{F60B10EC-F232-4193-911F-CC010BB821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35922</xdr:colOff>
      <xdr:row>1</xdr:row>
      <xdr:rowOff>76201</xdr:rowOff>
    </xdr:from>
    <xdr:to>
      <xdr:col>19</xdr:col>
      <xdr:colOff>613954</xdr:colOff>
      <xdr:row>5</xdr:row>
      <xdr:rowOff>23950</xdr:rowOff>
    </xdr:to>
    <xdr:graphicFrame macro="">
      <xdr:nvGraphicFramePr>
        <xdr:cNvPr id="44" name="Chart 43">
          <a:extLst>
            <a:ext uri="{FF2B5EF4-FFF2-40B4-BE49-F238E27FC236}">
              <a16:creationId xmlns:a16="http://schemas.microsoft.com/office/drawing/2014/main" id="{39F37849-52C9-46C0-A7C9-4D2F274ACC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17</xdr:col>
      <xdr:colOff>87086</xdr:colOff>
      <xdr:row>2</xdr:row>
      <xdr:rowOff>43544</xdr:rowOff>
    </xdr:from>
    <xdr:ext cx="1796147" cy="468087"/>
    <xdr:sp macro="" textlink="">
      <xdr:nvSpPr>
        <xdr:cNvPr id="45" name="Freeform: Shape 44">
          <a:extLst>
            <a:ext uri="{FF2B5EF4-FFF2-40B4-BE49-F238E27FC236}">
              <a16:creationId xmlns:a16="http://schemas.microsoft.com/office/drawing/2014/main" id="{F86535AC-D654-4F51-C100-42E7C5358CEB}"/>
            </a:ext>
          </a:extLst>
        </xdr:cNvPr>
        <xdr:cNvSpPr/>
      </xdr:nvSpPr>
      <xdr:spPr>
        <a:xfrm>
          <a:off x="11560629" y="435430"/>
          <a:ext cx="1796147" cy="468087"/>
        </a:xfrm>
        <a:custGeom>
          <a:avLst/>
          <a:gdLst>
            <a:gd name="connsiteX0" fmla="*/ 716132 w 1908699"/>
            <a:gd name="connsiteY0" fmla="*/ 258467 h 329374"/>
            <a:gd name="connsiteX1" fmla="*/ 825866 w 1908699"/>
            <a:gd name="connsiteY1" fmla="*/ 329374 h 329374"/>
            <a:gd name="connsiteX2" fmla="*/ 606398 w 1908699"/>
            <a:gd name="connsiteY2" fmla="*/ 329374 h 329374"/>
            <a:gd name="connsiteX3" fmla="*/ 284086 w 1908699"/>
            <a:gd name="connsiteY3" fmla="*/ 258467 h 329374"/>
            <a:gd name="connsiteX4" fmla="*/ 393820 w 1908699"/>
            <a:gd name="connsiteY4" fmla="*/ 329374 h 329374"/>
            <a:gd name="connsiteX5" fmla="*/ 174352 w 1908699"/>
            <a:gd name="connsiteY5" fmla="*/ 329374 h 329374"/>
            <a:gd name="connsiteX6" fmla="*/ 1630531 w 1908699"/>
            <a:gd name="connsiteY6" fmla="*/ 29011 h 329374"/>
            <a:gd name="connsiteX7" fmla="*/ 1588617 w 1908699"/>
            <a:gd name="connsiteY7" fmla="*/ 143740 h 329374"/>
            <a:gd name="connsiteX8" fmla="*/ 1452977 w 1908699"/>
            <a:gd name="connsiteY8" fmla="*/ 143739 h 329374"/>
            <a:gd name="connsiteX9" fmla="*/ 1562713 w 1908699"/>
            <a:gd name="connsiteY9" fmla="*/ 214645 h 329374"/>
            <a:gd name="connsiteX10" fmla="*/ 1520797 w 1908699"/>
            <a:gd name="connsiteY10" fmla="*/ 329373 h 329374"/>
            <a:gd name="connsiteX11" fmla="*/ 1630531 w 1908699"/>
            <a:gd name="connsiteY11" fmla="*/ 258466 h 329374"/>
            <a:gd name="connsiteX12" fmla="*/ 1740265 w 1908699"/>
            <a:gd name="connsiteY12" fmla="*/ 329373 h 329374"/>
            <a:gd name="connsiteX13" fmla="*/ 1698349 w 1908699"/>
            <a:gd name="connsiteY13" fmla="*/ 214645 h 329374"/>
            <a:gd name="connsiteX14" fmla="*/ 1808085 w 1908699"/>
            <a:gd name="connsiteY14" fmla="*/ 143739 h 329374"/>
            <a:gd name="connsiteX15" fmla="*/ 1672445 w 1908699"/>
            <a:gd name="connsiteY15" fmla="*/ 143740 h 329374"/>
            <a:gd name="connsiteX16" fmla="*/ 1160015 w 1908699"/>
            <a:gd name="connsiteY16" fmla="*/ 29011 h 329374"/>
            <a:gd name="connsiteX17" fmla="*/ 1118101 w 1908699"/>
            <a:gd name="connsiteY17" fmla="*/ 143740 h 329374"/>
            <a:gd name="connsiteX18" fmla="*/ 982461 w 1908699"/>
            <a:gd name="connsiteY18" fmla="*/ 143739 h 329374"/>
            <a:gd name="connsiteX19" fmla="*/ 1092197 w 1908699"/>
            <a:gd name="connsiteY19" fmla="*/ 214645 h 329374"/>
            <a:gd name="connsiteX20" fmla="*/ 1050281 w 1908699"/>
            <a:gd name="connsiteY20" fmla="*/ 329373 h 329374"/>
            <a:gd name="connsiteX21" fmla="*/ 1160015 w 1908699"/>
            <a:gd name="connsiteY21" fmla="*/ 258466 h 329374"/>
            <a:gd name="connsiteX22" fmla="*/ 1269749 w 1908699"/>
            <a:gd name="connsiteY22" fmla="*/ 329373 h 329374"/>
            <a:gd name="connsiteX23" fmla="*/ 1227833 w 1908699"/>
            <a:gd name="connsiteY23" fmla="*/ 214645 h 329374"/>
            <a:gd name="connsiteX24" fmla="*/ 1337569 w 1908699"/>
            <a:gd name="connsiteY24" fmla="*/ 143739 h 329374"/>
            <a:gd name="connsiteX25" fmla="*/ 1201929 w 1908699"/>
            <a:gd name="connsiteY25" fmla="*/ 143740 h 329374"/>
            <a:gd name="connsiteX26" fmla="*/ 0 w 1908699"/>
            <a:gd name="connsiteY26" fmla="*/ 0 h 329374"/>
            <a:gd name="connsiteX27" fmla="*/ 1908699 w 1908699"/>
            <a:gd name="connsiteY27" fmla="*/ 0 h 329374"/>
            <a:gd name="connsiteX28" fmla="*/ 1908699 w 1908699"/>
            <a:gd name="connsiteY28" fmla="*/ 329374 h 329374"/>
            <a:gd name="connsiteX29" fmla="*/ 825866 w 1908699"/>
            <a:gd name="connsiteY29" fmla="*/ 329374 h 329374"/>
            <a:gd name="connsiteX30" fmla="*/ 783950 w 1908699"/>
            <a:gd name="connsiteY30" fmla="*/ 214646 h 329374"/>
            <a:gd name="connsiteX31" fmla="*/ 893686 w 1908699"/>
            <a:gd name="connsiteY31" fmla="*/ 143740 h 329374"/>
            <a:gd name="connsiteX32" fmla="*/ 758046 w 1908699"/>
            <a:gd name="connsiteY32" fmla="*/ 143741 h 329374"/>
            <a:gd name="connsiteX33" fmla="*/ 716132 w 1908699"/>
            <a:gd name="connsiteY33" fmla="*/ 29012 h 329374"/>
            <a:gd name="connsiteX34" fmla="*/ 674218 w 1908699"/>
            <a:gd name="connsiteY34" fmla="*/ 143741 h 329374"/>
            <a:gd name="connsiteX35" fmla="*/ 538578 w 1908699"/>
            <a:gd name="connsiteY35" fmla="*/ 143740 h 329374"/>
            <a:gd name="connsiteX36" fmla="*/ 648314 w 1908699"/>
            <a:gd name="connsiteY36" fmla="*/ 214646 h 329374"/>
            <a:gd name="connsiteX37" fmla="*/ 606398 w 1908699"/>
            <a:gd name="connsiteY37" fmla="*/ 329374 h 329374"/>
            <a:gd name="connsiteX38" fmla="*/ 393820 w 1908699"/>
            <a:gd name="connsiteY38" fmla="*/ 329374 h 329374"/>
            <a:gd name="connsiteX39" fmla="*/ 351904 w 1908699"/>
            <a:gd name="connsiteY39" fmla="*/ 214646 h 329374"/>
            <a:gd name="connsiteX40" fmla="*/ 461640 w 1908699"/>
            <a:gd name="connsiteY40" fmla="*/ 143740 h 329374"/>
            <a:gd name="connsiteX41" fmla="*/ 326000 w 1908699"/>
            <a:gd name="connsiteY41" fmla="*/ 143741 h 329374"/>
            <a:gd name="connsiteX42" fmla="*/ 284086 w 1908699"/>
            <a:gd name="connsiteY42" fmla="*/ 29012 h 329374"/>
            <a:gd name="connsiteX43" fmla="*/ 242172 w 1908699"/>
            <a:gd name="connsiteY43" fmla="*/ 143741 h 329374"/>
            <a:gd name="connsiteX44" fmla="*/ 106532 w 1908699"/>
            <a:gd name="connsiteY44" fmla="*/ 143740 h 329374"/>
            <a:gd name="connsiteX45" fmla="*/ 216268 w 1908699"/>
            <a:gd name="connsiteY45" fmla="*/ 214646 h 329374"/>
            <a:gd name="connsiteX46" fmla="*/ 174352 w 1908699"/>
            <a:gd name="connsiteY46" fmla="*/ 329374 h 329374"/>
            <a:gd name="connsiteX47" fmla="*/ 0 w 1908699"/>
            <a:gd name="connsiteY47" fmla="*/ 329374 h 32937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1908699" h="329374">
              <a:moveTo>
                <a:pt x="716132" y="258467"/>
              </a:moveTo>
              <a:lnTo>
                <a:pt x="825866" y="329374"/>
              </a:lnTo>
              <a:lnTo>
                <a:pt x="606398" y="329374"/>
              </a:lnTo>
              <a:close/>
              <a:moveTo>
                <a:pt x="284086" y="258467"/>
              </a:moveTo>
              <a:lnTo>
                <a:pt x="393820" y="329374"/>
              </a:lnTo>
              <a:lnTo>
                <a:pt x="174352" y="329374"/>
              </a:lnTo>
              <a:close/>
              <a:moveTo>
                <a:pt x="1630531" y="29011"/>
              </a:moveTo>
              <a:lnTo>
                <a:pt x="1588617" y="143740"/>
              </a:lnTo>
              <a:lnTo>
                <a:pt x="1452977" y="143739"/>
              </a:lnTo>
              <a:lnTo>
                <a:pt x="1562713" y="214645"/>
              </a:lnTo>
              <a:lnTo>
                <a:pt x="1520797" y="329373"/>
              </a:lnTo>
              <a:lnTo>
                <a:pt x="1630531" y="258466"/>
              </a:lnTo>
              <a:lnTo>
                <a:pt x="1740265" y="329373"/>
              </a:lnTo>
              <a:lnTo>
                <a:pt x="1698349" y="214645"/>
              </a:lnTo>
              <a:lnTo>
                <a:pt x="1808085" y="143739"/>
              </a:lnTo>
              <a:lnTo>
                <a:pt x="1672445" y="143740"/>
              </a:lnTo>
              <a:close/>
              <a:moveTo>
                <a:pt x="1160015" y="29011"/>
              </a:moveTo>
              <a:lnTo>
                <a:pt x="1118101" y="143740"/>
              </a:lnTo>
              <a:lnTo>
                <a:pt x="982461" y="143739"/>
              </a:lnTo>
              <a:lnTo>
                <a:pt x="1092197" y="214645"/>
              </a:lnTo>
              <a:lnTo>
                <a:pt x="1050281" y="329373"/>
              </a:lnTo>
              <a:lnTo>
                <a:pt x="1160015" y="258466"/>
              </a:lnTo>
              <a:lnTo>
                <a:pt x="1269749" y="329373"/>
              </a:lnTo>
              <a:lnTo>
                <a:pt x="1227833" y="214645"/>
              </a:lnTo>
              <a:lnTo>
                <a:pt x="1337569" y="143739"/>
              </a:lnTo>
              <a:lnTo>
                <a:pt x="1201929" y="143740"/>
              </a:lnTo>
              <a:close/>
              <a:moveTo>
                <a:pt x="0" y="0"/>
              </a:moveTo>
              <a:lnTo>
                <a:pt x="1908699" y="0"/>
              </a:lnTo>
              <a:lnTo>
                <a:pt x="1908699" y="329374"/>
              </a:lnTo>
              <a:lnTo>
                <a:pt x="825866" y="329374"/>
              </a:lnTo>
              <a:lnTo>
                <a:pt x="783950" y="214646"/>
              </a:lnTo>
              <a:lnTo>
                <a:pt x="893686" y="143740"/>
              </a:lnTo>
              <a:lnTo>
                <a:pt x="758046" y="143741"/>
              </a:lnTo>
              <a:lnTo>
                <a:pt x="716132" y="29012"/>
              </a:lnTo>
              <a:lnTo>
                <a:pt x="674218" y="143741"/>
              </a:lnTo>
              <a:lnTo>
                <a:pt x="538578" y="143740"/>
              </a:lnTo>
              <a:lnTo>
                <a:pt x="648314" y="214646"/>
              </a:lnTo>
              <a:lnTo>
                <a:pt x="606398" y="329374"/>
              </a:lnTo>
              <a:lnTo>
                <a:pt x="393820" y="329374"/>
              </a:lnTo>
              <a:lnTo>
                <a:pt x="351904" y="214646"/>
              </a:lnTo>
              <a:lnTo>
                <a:pt x="461640" y="143740"/>
              </a:lnTo>
              <a:lnTo>
                <a:pt x="326000" y="143741"/>
              </a:lnTo>
              <a:lnTo>
                <a:pt x="284086" y="29012"/>
              </a:lnTo>
              <a:lnTo>
                <a:pt x="242172" y="143741"/>
              </a:lnTo>
              <a:lnTo>
                <a:pt x="106532" y="143740"/>
              </a:lnTo>
              <a:lnTo>
                <a:pt x="216268" y="214646"/>
              </a:lnTo>
              <a:lnTo>
                <a:pt x="174352" y="329374"/>
              </a:lnTo>
              <a:lnTo>
                <a:pt x="0" y="329374"/>
              </a:lnTo>
              <a:close/>
            </a:path>
          </a:pathLst>
        </a:cu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nchorCtr="0">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1" algn="ctr"/>
          <a:endParaRPr lang="en-US"/>
        </a:p>
      </xdr:txBody>
    </xdr:sp>
    <xdr:clientData/>
  </xdr:oneCellAnchor>
  <xdr:twoCellAnchor>
    <xdr:from>
      <xdr:col>0</xdr:col>
      <xdr:colOff>0</xdr:colOff>
      <xdr:row>17</xdr:row>
      <xdr:rowOff>43543</xdr:rowOff>
    </xdr:from>
    <xdr:to>
      <xdr:col>2</xdr:col>
      <xdr:colOff>206828</xdr:colOff>
      <xdr:row>23</xdr:row>
      <xdr:rowOff>32656</xdr:rowOff>
    </xdr:to>
    <xdr:graphicFrame macro="">
      <xdr:nvGraphicFramePr>
        <xdr:cNvPr id="46" name="Chart 45">
          <a:extLst>
            <a:ext uri="{FF2B5EF4-FFF2-40B4-BE49-F238E27FC236}">
              <a16:creationId xmlns:a16="http://schemas.microsoft.com/office/drawing/2014/main" id="{43E709F7-C0FE-4644-A6AA-2500391294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555170</xdr:colOff>
      <xdr:row>17</xdr:row>
      <xdr:rowOff>43542</xdr:rowOff>
    </xdr:from>
    <xdr:to>
      <xdr:col>6</xdr:col>
      <xdr:colOff>261258</xdr:colOff>
      <xdr:row>23</xdr:row>
      <xdr:rowOff>32657</xdr:rowOff>
    </xdr:to>
    <xdr:graphicFrame macro="">
      <xdr:nvGraphicFramePr>
        <xdr:cNvPr id="47" name="Chart 46">
          <a:extLst>
            <a:ext uri="{FF2B5EF4-FFF2-40B4-BE49-F238E27FC236}">
              <a16:creationId xmlns:a16="http://schemas.microsoft.com/office/drawing/2014/main" id="{740779B0-0EB9-41B5-A28B-8FEF0BC60A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3</xdr:col>
      <xdr:colOff>141514</xdr:colOff>
      <xdr:row>17</xdr:row>
      <xdr:rowOff>157842</xdr:rowOff>
    </xdr:from>
    <xdr:to>
      <xdr:col>4</xdr:col>
      <xdr:colOff>381000</xdr:colOff>
      <xdr:row>22</xdr:row>
      <xdr:rowOff>92528</xdr:rowOff>
    </xdr:to>
    <xdr:pic>
      <xdr:nvPicPr>
        <xdr:cNvPr id="53" name="Graphic 52" descr="Male profile">
          <a:extLst>
            <a:ext uri="{FF2B5EF4-FFF2-40B4-BE49-F238E27FC236}">
              <a16:creationId xmlns:a16="http://schemas.microsoft.com/office/drawing/2014/main" id="{B3649AC6-234C-C9D1-CB40-4E12E16C8B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166257" y="3488871"/>
          <a:ext cx="914400" cy="914400"/>
        </a:xfrm>
        <a:prstGeom prst="rect">
          <a:avLst/>
        </a:prstGeom>
      </xdr:spPr>
    </xdr:pic>
    <xdr:clientData/>
  </xdr:twoCellAnchor>
  <xdr:twoCellAnchor editAs="oneCell">
    <xdr:from>
      <xdr:col>1</xdr:col>
      <xdr:colOff>522516</xdr:colOff>
      <xdr:row>17</xdr:row>
      <xdr:rowOff>157842</xdr:rowOff>
    </xdr:from>
    <xdr:to>
      <xdr:col>3</xdr:col>
      <xdr:colOff>87087</xdr:colOff>
      <xdr:row>22</xdr:row>
      <xdr:rowOff>92528</xdr:rowOff>
    </xdr:to>
    <xdr:pic>
      <xdr:nvPicPr>
        <xdr:cNvPr id="55" name="Graphic 54" descr="Female Profile">
          <a:extLst>
            <a:ext uri="{FF2B5EF4-FFF2-40B4-BE49-F238E27FC236}">
              <a16:creationId xmlns:a16="http://schemas.microsoft.com/office/drawing/2014/main" id="{22200FC3-E54A-8608-2440-D5D99048558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97430" y="3488871"/>
          <a:ext cx="914400" cy="914400"/>
        </a:xfrm>
        <a:prstGeom prst="rect">
          <a:avLst/>
        </a:prstGeom>
      </xdr:spPr>
    </xdr:pic>
    <xdr:clientData/>
  </xdr:twoCellAnchor>
  <xdr:twoCellAnchor>
    <xdr:from>
      <xdr:col>0</xdr:col>
      <xdr:colOff>533399</xdr:colOff>
      <xdr:row>19</xdr:row>
      <xdr:rowOff>54430</xdr:rowOff>
    </xdr:from>
    <xdr:to>
      <xdr:col>1</xdr:col>
      <xdr:colOff>402771</xdr:colOff>
      <xdr:row>20</xdr:row>
      <xdr:rowOff>174173</xdr:rowOff>
    </xdr:to>
    <xdr:sp macro="" textlink="Gender!$B$9">
      <xdr:nvSpPr>
        <xdr:cNvPr id="59" name="Rectangle 58">
          <a:extLst>
            <a:ext uri="{FF2B5EF4-FFF2-40B4-BE49-F238E27FC236}">
              <a16:creationId xmlns:a16="http://schemas.microsoft.com/office/drawing/2014/main" id="{E7667DF1-E3D8-FBA2-B781-391507029641}"/>
            </a:ext>
          </a:extLst>
        </xdr:cNvPr>
        <xdr:cNvSpPr/>
      </xdr:nvSpPr>
      <xdr:spPr>
        <a:xfrm>
          <a:off x="533399" y="3777344"/>
          <a:ext cx="544286" cy="31568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DAC7D792-C17F-402E-999A-F73A7D5F0842}" type="TxLink">
            <a:rPr lang="en-US" sz="1400" b="1" i="0" u="none" strike="noStrike">
              <a:solidFill>
                <a:srgbClr val="000000"/>
              </a:solidFill>
              <a:latin typeface="Britannic Bold" panose="020B0903060703020204" pitchFamily="34" charset="0"/>
              <a:cs typeface="Calibri"/>
            </a:rPr>
            <a:t>0</a:t>
          </a:fld>
          <a:endParaRPr lang="en-US" sz="1400" b="1">
            <a:latin typeface="Britannic Bold" panose="020B0903060703020204" pitchFamily="34" charset="0"/>
          </a:endParaRPr>
        </a:p>
      </xdr:txBody>
    </xdr:sp>
    <xdr:clientData/>
  </xdr:twoCellAnchor>
  <xdr:twoCellAnchor>
    <xdr:from>
      <xdr:col>4</xdr:col>
      <xdr:colOff>500742</xdr:colOff>
      <xdr:row>19</xdr:row>
      <xdr:rowOff>54430</xdr:rowOff>
    </xdr:from>
    <xdr:to>
      <xdr:col>5</xdr:col>
      <xdr:colOff>370114</xdr:colOff>
      <xdr:row>20</xdr:row>
      <xdr:rowOff>174173</xdr:rowOff>
    </xdr:to>
    <xdr:sp macro="" textlink="Gender!$B$10">
      <xdr:nvSpPr>
        <xdr:cNvPr id="60" name="Rectangle 59">
          <a:extLst>
            <a:ext uri="{FF2B5EF4-FFF2-40B4-BE49-F238E27FC236}">
              <a16:creationId xmlns:a16="http://schemas.microsoft.com/office/drawing/2014/main" id="{79A7400C-8B6C-4DCD-A8DB-47CFD4ED051E}"/>
            </a:ext>
          </a:extLst>
        </xdr:cNvPr>
        <xdr:cNvSpPr/>
      </xdr:nvSpPr>
      <xdr:spPr>
        <a:xfrm>
          <a:off x="3200399" y="3777344"/>
          <a:ext cx="544286" cy="31568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B660DBBB-B0BF-420C-A3BC-5BC0C4018232}" type="TxLink">
            <a:rPr lang="en-US" sz="1400" b="1" i="0" u="none" strike="noStrike">
              <a:solidFill>
                <a:srgbClr val="000000"/>
              </a:solidFill>
              <a:latin typeface="Britannic Bold" panose="020B0903060703020204" pitchFamily="34" charset="0"/>
              <a:cs typeface="Calibri"/>
            </a:rPr>
            <a:t>882</a:t>
          </a:fld>
          <a:endParaRPr lang="en-US" sz="1400" b="1">
            <a:latin typeface="Britannic Bold" panose="020B0903060703020204" pitchFamily="34" charset="0"/>
          </a:endParaRPr>
        </a:p>
      </xdr:txBody>
    </xdr:sp>
    <xdr:clientData/>
  </xdr:twoCellAnchor>
  <xdr:twoCellAnchor editAs="oneCell">
    <xdr:from>
      <xdr:col>1</xdr:col>
      <xdr:colOff>478972</xdr:colOff>
      <xdr:row>13</xdr:row>
      <xdr:rowOff>119743</xdr:rowOff>
    </xdr:from>
    <xdr:to>
      <xdr:col>4</xdr:col>
      <xdr:colOff>483055</xdr:colOff>
      <xdr:row>17</xdr:row>
      <xdr:rowOff>43542</xdr:rowOff>
    </xdr:to>
    <mc:AlternateContent xmlns:mc="http://schemas.openxmlformats.org/markup-compatibility/2006">
      <mc:Choice xmlns:a14="http://schemas.microsoft.com/office/drawing/2010/main" Requires="a14">
        <xdr:graphicFrame macro="">
          <xdr:nvGraphicFramePr>
            <xdr:cNvPr id="61" name="Gender 3">
              <a:extLst>
                <a:ext uri="{FF2B5EF4-FFF2-40B4-BE49-F238E27FC236}">
                  <a16:creationId xmlns:a16="http://schemas.microsoft.com/office/drawing/2014/main" id="{0F0E5E9A-DEFC-48F0-8BE5-32A0A8BB4C4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147839" y="2651276"/>
              <a:ext cx="2010683" cy="7027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667293</xdr:colOff>
      <xdr:row>13</xdr:row>
      <xdr:rowOff>65314</xdr:rowOff>
    </xdr:from>
    <xdr:to>
      <xdr:col>12</xdr:col>
      <xdr:colOff>641168</xdr:colOff>
      <xdr:row>24</xdr:row>
      <xdr:rowOff>13062</xdr:rowOff>
    </xdr:to>
    <xdr:graphicFrame macro="">
      <xdr:nvGraphicFramePr>
        <xdr:cNvPr id="62" name="Chart 61">
          <a:extLst>
            <a:ext uri="{FF2B5EF4-FFF2-40B4-BE49-F238E27FC236}">
              <a16:creationId xmlns:a16="http://schemas.microsoft.com/office/drawing/2014/main" id="{F6F461EA-C970-475A-8406-3A7EA207E0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413657</xdr:colOff>
      <xdr:row>13</xdr:row>
      <xdr:rowOff>10885</xdr:rowOff>
    </xdr:from>
    <xdr:to>
      <xdr:col>19</xdr:col>
      <xdr:colOff>609601</xdr:colOff>
      <xdr:row>24</xdr:row>
      <xdr:rowOff>119742</xdr:rowOff>
    </xdr:to>
    <mc:AlternateContent xmlns:mc="http://schemas.openxmlformats.org/markup-compatibility/2006">
      <mc:Choice xmlns:cx1="http://schemas.microsoft.com/office/drawing/2015/9/8/chartex" Requires="cx1">
        <xdr:graphicFrame macro="">
          <xdr:nvGraphicFramePr>
            <xdr:cNvPr id="63" name="Chart 62">
              <a:extLst>
                <a:ext uri="{FF2B5EF4-FFF2-40B4-BE49-F238E27FC236}">
                  <a16:creationId xmlns:a16="http://schemas.microsoft.com/office/drawing/2014/main" id="{F2A0E38A-57C6-4E5C-BC3E-C656A0971B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9187543" y="2558142"/>
              <a:ext cx="4245429" cy="226422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239486</xdr:colOff>
      <xdr:row>27</xdr:row>
      <xdr:rowOff>108857</xdr:rowOff>
    </xdr:from>
    <xdr:to>
      <xdr:col>5</xdr:col>
      <xdr:colOff>489857</xdr:colOff>
      <xdr:row>37</xdr:row>
      <xdr:rowOff>65313</xdr:rowOff>
    </xdr:to>
    <xdr:graphicFrame macro="">
      <xdr:nvGraphicFramePr>
        <xdr:cNvPr id="64" name="Chart 63">
          <a:extLst>
            <a:ext uri="{FF2B5EF4-FFF2-40B4-BE49-F238E27FC236}">
              <a16:creationId xmlns:a16="http://schemas.microsoft.com/office/drawing/2014/main" id="{9D5AB5FC-BDBD-4089-98CF-FDF602E4C0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6</xdr:col>
      <xdr:colOff>10889</xdr:colOff>
      <xdr:row>27</xdr:row>
      <xdr:rowOff>43542</xdr:rowOff>
    </xdr:from>
    <xdr:to>
      <xdr:col>11</xdr:col>
      <xdr:colOff>315685</xdr:colOff>
      <xdr:row>38</xdr:row>
      <xdr:rowOff>43542</xdr:rowOff>
    </xdr:to>
    <xdr:graphicFrame macro="">
      <xdr:nvGraphicFramePr>
        <xdr:cNvPr id="65" name="Chart 64">
          <a:extLst>
            <a:ext uri="{FF2B5EF4-FFF2-40B4-BE49-F238E27FC236}">
              <a16:creationId xmlns:a16="http://schemas.microsoft.com/office/drawing/2014/main" id="{8732968C-627A-4BCA-9CE5-072B64E648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544286</xdr:colOff>
      <xdr:row>27</xdr:row>
      <xdr:rowOff>163286</xdr:rowOff>
    </xdr:from>
    <xdr:to>
      <xdr:col>15</xdr:col>
      <xdr:colOff>297180</xdr:colOff>
      <xdr:row>37</xdr:row>
      <xdr:rowOff>89807</xdr:rowOff>
    </xdr:to>
    <mc:AlternateContent xmlns:mc="http://schemas.openxmlformats.org/markup-compatibility/2006">
      <mc:Choice xmlns:cx2="http://schemas.microsoft.com/office/drawing/2015/10/21/chartex" Requires="cx2">
        <xdr:graphicFrame macro="">
          <xdr:nvGraphicFramePr>
            <xdr:cNvPr id="66" name="Chart 65">
              <a:extLst>
                <a:ext uri="{FF2B5EF4-FFF2-40B4-BE49-F238E27FC236}">
                  <a16:creationId xmlns:a16="http://schemas.microsoft.com/office/drawing/2014/main" id="{8E941444-C842-46CC-9F5C-578546E757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3"/>
            </a:graphicData>
          </a:graphic>
        </xdr:graphicFrame>
      </mc:Choice>
      <mc:Fallback>
        <xdr:sp macro="" textlink="">
          <xdr:nvSpPr>
            <xdr:cNvPr id="0" name=""/>
            <xdr:cNvSpPr>
              <a:spLocks noTextEdit="1"/>
            </xdr:cNvSpPr>
          </xdr:nvSpPr>
          <xdr:spPr>
            <a:xfrm>
              <a:off x="7968343" y="5453743"/>
              <a:ext cx="2452551" cy="1885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65314</xdr:colOff>
      <xdr:row>27</xdr:row>
      <xdr:rowOff>43543</xdr:rowOff>
    </xdr:from>
    <xdr:to>
      <xdr:col>18</xdr:col>
      <xdr:colOff>32657</xdr:colOff>
      <xdr:row>38</xdr:row>
      <xdr:rowOff>10885</xdr:rowOff>
    </xdr:to>
    <mc:AlternateContent xmlns:mc="http://schemas.openxmlformats.org/markup-compatibility/2006">
      <mc:Choice xmlns:a14="http://schemas.microsoft.com/office/drawing/2010/main" Requires="a14">
        <xdr:graphicFrame macro="">
          <xdr:nvGraphicFramePr>
            <xdr:cNvPr id="67" name="Education Field 3">
              <a:extLst>
                <a:ext uri="{FF2B5EF4-FFF2-40B4-BE49-F238E27FC236}">
                  <a16:creationId xmlns:a16="http://schemas.microsoft.com/office/drawing/2014/main" id="{04374BEE-11A3-4B48-BA55-780562435C83}"/>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0767181" y="5301343"/>
              <a:ext cx="1305076" cy="21094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152400</xdr:colOff>
      <xdr:row>27</xdr:row>
      <xdr:rowOff>32658</xdr:rowOff>
    </xdr:from>
    <xdr:to>
      <xdr:col>19</xdr:col>
      <xdr:colOff>620487</xdr:colOff>
      <xdr:row>33</xdr:row>
      <xdr:rowOff>97973</xdr:rowOff>
    </xdr:to>
    <mc:AlternateContent xmlns:mc="http://schemas.openxmlformats.org/markup-compatibility/2006">
      <mc:Choice xmlns:a14="http://schemas.microsoft.com/office/drawing/2010/main" Requires="a14">
        <xdr:graphicFrame macro="">
          <xdr:nvGraphicFramePr>
            <xdr:cNvPr id="68" name="Department 1">
              <a:extLst>
                <a:ext uri="{FF2B5EF4-FFF2-40B4-BE49-F238E27FC236}">
                  <a16:creationId xmlns:a16="http://schemas.microsoft.com/office/drawing/2014/main" id="{EF31FCFB-CF92-497D-B102-2E78DEC5A14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192000" y="5290458"/>
              <a:ext cx="1136954" cy="12337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54429</xdr:colOff>
      <xdr:row>2</xdr:row>
      <xdr:rowOff>141515</xdr:rowOff>
    </xdr:from>
    <xdr:to>
      <xdr:col>16</xdr:col>
      <xdr:colOff>642258</xdr:colOff>
      <xdr:row>4</xdr:row>
      <xdr:rowOff>119744</xdr:rowOff>
    </xdr:to>
    <xdr:sp macro="" textlink="Rating!B6">
      <xdr:nvSpPr>
        <xdr:cNvPr id="70" name="Rectangle 69">
          <a:extLst>
            <a:ext uri="{FF2B5EF4-FFF2-40B4-BE49-F238E27FC236}">
              <a16:creationId xmlns:a16="http://schemas.microsoft.com/office/drawing/2014/main" id="{1E381751-4B54-441A-D789-7CDBEDC1C1DB}"/>
            </a:ext>
          </a:extLst>
        </xdr:cNvPr>
        <xdr:cNvSpPr/>
      </xdr:nvSpPr>
      <xdr:spPr>
        <a:xfrm>
          <a:off x="10853058" y="533401"/>
          <a:ext cx="587829" cy="3701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3CA25E15-0D00-4F9D-A672-2B54A3754449}" type="TxLink">
            <a:rPr lang="en-US" sz="1200" b="1" i="0" u="none" strike="noStrike">
              <a:solidFill>
                <a:srgbClr val="C00000"/>
              </a:solidFill>
              <a:latin typeface="Bodoni MT Black" panose="02070A03080606020203" pitchFamily="18" charset="0"/>
              <a:cs typeface="Calibri"/>
            </a:rPr>
            <a:pPr algn="l"/>
            <a:t>2.6</a:t>
          </a:fld>
          <a:endParaRPr lang="en-US" sz="1200" b="1" i="0">
            <a:solidFill>
              <a:srgbClr val="C00000"/>
            </a:solidFill>
            <a:latin typeface="Bodoni MT Black" panose="02070A03080606020203" pitchFamily="18" charset="0"/>
          </a:endParaRPr>
        </a:p>
      </xdr:txBody>
    </xdr:sp>
    <xdr:clientData/>
  </xdr:twoCellAnchor>
  <xdr:twoCellAnchor>
    <xdr:from>
      <xdr:col>13</xdr:col>
      <xdr:colOff>195943</xdr:colOff>
      <xdr:row>1</xdr:row>
      <xdr:rowOff>97974</xdr:rowOff>
    </xdr:from>
    <xdr:to>
      <xdr:col>15</xdr:col>
      <xdr:colOff>566059</xdr:colOff>
      <xdr:row>5</xdr:row>
      <xdr:rowOff>174174</xdr:rowOff>
    </xdr:to>
    <xdr:sp macro="" textlink="">
      <xdr:nvSpPr>
        <xdr:cNvPr id="72" name="Rectangle 71">
          <a:extLst>
            <a:ext uri="{FF2B5EF4-FFF2-40B4-BE49-F238E27FC236}">
              <a16:creationId xmlns:a16="http://schemas.microsoft.com/office/drawing/2014/main" id="{77C966EB-B9C9-C96E-6A04-9247FE6AD52F}"/>
            </a:ext>
          </a:extLst>
        </xdr:cNvPr>
        <xdr:cNvSpPr/>
      </xdr:nvSpPr>
      <xdr:spPr>
        <a:xfrm>
          <a:off x="8969829" y="293917"/>
          <a:ext cx="1719944" cy="8599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tx1">
                  <a:lumMod val="85000"/>
                  <a:lumOff val="15000"/>
                </a:schemeClr>
              </a:solidFill>
              <a:latin typeface="Bodoni MT Black" panose="02070A03080606020203" pitchFamily="18" charset="0"/>
            </a:rPr>
            <a:t>JOB SATISFACTION RATING</a:t>
          </a:r>
        </a:p>
      </xdr:txBody>
    </xdr:sp>
    <xdr:clientData/>
  </xdr:twoCellAnchor>
  <xdr:twoCellAnchor editAs="oneCell">
    <xdr:from>
      <xdr:col>12</xdr:col>
      <xdr:colOff>108856</xdr:colOff>
      <xdr:row>1</xdr:row>
      <xdr:rowOff>152400</xdr:rowOff>
    </xdr:from>
    <xdr:to>
      <xdr:col>13</xdr:col>
      <xdr:colOff>74021</xdr:colOff>
      <xdr:row>5</xdr:row>
      <xdr:rowOff>8709</xdr:rowOff>
    </xdr:to>
    <xdr:pic>
      <xdr:nvPicPr>
        <xdr:cNvPr id="73" name="Picture 72">
          <a:extLst>
            <a:ext uri="{FF2B5EF4-FFF2-40B4-BE49-F238E27FC236}">
              <a16:creationId xmlns:a16="http://schemas.microsoft.com/office/drawing/2014/main" id="{2C3C5366-07AF-4D3E-9F12-AB08CDEEA834}"/>
            </a:ext>
          </a:extLst>
        </xdr:cNvPr>
        <xdr:cNvPicPr>
          <a:picLocks noChangeAspect="1"/>
        </xdr:cNvPicPr>
      </xdr:nvPicPr>
      <xdr:blipFill>
        <a:blip xmlns:r="http://schemas.openxmlformats.org/officeDocument/2006/relationships" r:embed="rId14"/>
        <a:stretch>
          <a:fillRect/>
        </a:stretch>
      </xdr:blipFill>
      <xdr:spPr>
        <a:xfrm>
          <a:off x="8207827" y="348343"/>
          <a:ext cx="640080" cy="640080"/>
        </a:xfrm>
        <a:prstGeom prst="rect">
          <a:avLst/>
        </a:prstGeom>
        <a:noFill/>
        <a:ln>
          <a:noFill/>
        </a:ln>
      </xdr:spPr>
    </xdr:pic>
    <xdr:clientData/>
  </xdr:twoCellAnchor>
  <xdr:twoCellAnchor>
    <xdr:from>
      <xdr:col>1</xdr:col>
      <xdr:colOff>413658</xdr:colOff>
      <xdr:row>1</xdr:row>
      <xdr:rowOff>185057</xdr:rowOff>
    </xdr:from>
    <xdr:to>
      <xdr:col>11</xdr:col>
      <xdr:colOff>566058</xdr:colOff>
      <xdr:row>4</xdr:row>
      <xdr:rowOff>119743</xdr:rowOff>
    </xdr:to>
    <xdr:sp macro="" textlink="">
      <xdr:nvSpPr>
        <xdr:cNvPr id="74" name="Rectangle 73">
          <a:extLst>
            <a:ext uri="{FF2B5EF4-FFF2-40B4-BE49-F238E27FC236}">
              <a16:creationId xmlns:a16="http://schemas.microsoft.com/office/drawing/2014/main" id="{B7CA64F2-CAE8-D610-A7ED-E8F9DA8FA26C}"/>
            </a:ext>
          </a:extLst>
        </xdr:cNvPr>
        <xdr:cNvSpPr/>
      </xdr:nvSpPr>
      <xdr:spPr>
        <a:xfrm>
          <a:off x="1088572" y="381000"/>
          <a:ext cx="6901543" cy="5225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b="1">
              <a:solidFill>
                <a:srgbClr val="7030A0"/>
              </a:solidFill>
              <a:latin typeface="Bodoni MT Black" panose="02070A03080606020203" pitchFamily="18" charset="0"/>
            </a:rPr>
            <a:t>HR ANALYTICS DASHBOARD</a:t>
          </a:r>
        </a:p>
      </xdr:txBody>
    </xdr:sp>
    <xdr:clientData/>
  </xdr:twoCellAnchor>
  <xdr:twoCellAnchor editAs="oneCell">
    <xdr:from>
      <xdr:col>0</xdr:col>
      <xdr:colOff>337457</xdr:colOff>
      <xdr:row>1</xdr:row>
      <xdr:rowOff>174172</xdr:rowOff>
    </xdr:from>
    <xdr:to>
      <xdr:col>1</xdr:col>
      <xdr:colOff>424543</xdr:colOff>
      <xdr:row>4</xdr:row>
      <xdr:rowOff>129270</xdr:rowOff>
    </xdr:to>
    <xdr:pic>
      <xdr:nvPicPr>
        <xdr:cNvPr id="75" name="Picture 74">
          <a:extLst>
            <a:ext uri="{FF2B5EF4-FFF2-40B4-BE49-F238E27FC236}">
              <a16:creationId xmlns:a16="http://schemas.microsoft.com/office/drawing/2014/main" id="{6CE28B8E-44CF-4B28-A1D7-55D0FC4298D4}"/>
            </a:ext>
          </a:extLst>
        </xdr:cNvPr>
        <xdr:cNvPicPr>
          <a:picLocks noChangeAspect="1"/>
        </xdr:cNvPicPr>
      </xdr:nvPicPr>
      <xdr:blipFill>
        <a:blip xmlns:r="http://schemas.openxmlformats.org/officeDocument/2006/relationships" r:embed="rId15"/>
        <a:stretch>
          <a:fillRect/>
        </a:stretch>
      </xdr:blipFill>
      <xdr:spPr>
        <a:xfrm>
          <a:off x="337457" y="370115"/>
          <a:ext cx="762000" cy="542926"/>
        </a:xfrm>
        <a:prstGeom prst="rect">
          <a:avLst/>
        </a:prstGeom>
      </xdr:spPr>
    </xdr:pic>
    <xdr:clientData/>
  </xdr:twoCellAnchor>
  <xdr:twoCellAnchor>
    <xdr:from>
      <xdr:col>0</xdr:col>
      <xdr:colOff>283029</xdr:colOff>
      <xdr:row>11</xdr:row>
      <xdr:rowOff>54430</xdr:rowOff>
    </xdr:from>
    <xdr:to>
      <xdr:col>5</xdr:col>
      <xdr:colOff>576943</xdr:colOff>
      <xdr:row>12</xdr:row>
      <xdr:rowOff>141515</xdr:rowOff>
    </xdr:to>
    <xdr:sp macro="" textlink="">
      <xdr:nvSpPr>
        <xdr:cNvPr id="76" name="Rectangle 75">
          <a:extLst>
            <a:ext uri="{FF2B5EF4-FFF2-40B4-BE49-F238E27FC236}">
              <a16:creationId xmlns:a16="http://schemas.microsoft.com/office/drawing/2014/main" id="{F7E207B7-4234-CCEC-75E9-96D5B23460AD}"/>
            </a:ext>
          </a:extLst>
        </xdr:cNvPr>
        <xdr:cNvSpPr/>
      </xdr:nvSpPr>
      <xdr:spPr>
        <a:xfrm>
          <a:off x="283029" y="2209801"/>
          <a:ext cx="3668485" cy="2830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tx1"/>
              </a:solidFill>
              <a:latin typeface="Bodoni MT Black" panose="02070A03080606020203" pitchFamily="18" charset="0"/>
            </a:rPr>
            <a:t>Total</a:t>
          </a:r>
          <a:r>
            <a:rPr lang="en-US" sz="1600" baseline="0">
              <a:solidFill>
                <a:schemeClr val="tx1"/>
              </a:solidFill>
              <a:latin typeface="Bodoni MT Black" panose="02070A03080606020203" pitchFamily="18" charset="0"/>
            </a:rPr>
            <a:t> Employees by Gender</a:t>
          </a:r>
          <a:endParaRPr lang="en-US" sz="1600">
            <a:solidFill>
              <a:schemeClr val="tx1"/>
            </a:solidFill>
            <a:latin typeface="Bodoni MT Black" panose="02070A03080606020203" pitchFamily="18" charset="0"/>
          </a:endParaRPr>
        </a:p>
      </xdr:txBody>
    </xdr:sp>
    <xdr:clientData/>
  </xdr:twoCellAnchor>
  <xdr:twoCellAnchor>
    <xdr:from>
      <xdr:col>6</xdr:col>
      <xdr:colOff>378198</xdr:colOff>
      <xdr:row>11</xdr:row>
      <xdr:rowOff>65314</xdr:rowOff>
    </xdr:from>
    <xdr:to>
      <xdr:col>12</xdr:col>
      <xdr:colOff>122546</xdr:colOff>
      <xdr:row>12</xdr:row>
      <xdr:rowOff>185057</xdr:rowOff>
    </xdr:to>
    <xdr:sp macro="" textlink="">
      <xdr:nvSpPr>
        <xdr:cNvPr id="103" name="Rectangle 102">
          <a:extLst>
            <a:ext uri="{FF2B5EF4-FFF2-40B4-BE49-F238E27FC236}">
              <a16:creationId xmlns:a16="http://schemas.microsoft.com/office/drawing/2014/main" id="{6DD72729-1C9E-1AE2-828E-085F3785D191}"/>
            </a:ext>
          </a:extLst>
        </xdr:cNvPr>
        <xdr:cNvSpPr/>
      </xdr:nvSpPr>
      <xdr:spPr>
        <a:xfrm>
          <a:off x="4427684" y="2220685"/>
          <a:ext cx="3793833" cy="31568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tx1"/>
              </a:solidFill>
              <a:latin typeface="Bodoni MT Black" panose="02070A03080606020203" pitchFamily="18" charset="0"/>
            </a:rPr>
            <a:t>Education wise Attrition</a:t>
          </a:r>
        </a:p>
      </xdr:txBody>
    </xdr:sp>
    <xdr:clientData/>
  </xdr:twoCellAnchor>
  <xdr:twoCellAnchor>
    <xdr:from>
      <xdr:col>0</xdr:col>
      <xdr:colOff>359227</xdr:colOff>
      <xdr:row>25</xdr:row>
      <xdr:rowOff>65316</xdr:rowOff>
    </xdr:from>
    <xdr:to>
      <xdr:col>5</xdr:col>
      <xdr:colOff>239486</xdr:colOff>
      <xdr:row>26</xdr:row>
      <xdr:rowOff>119743</xdr:rowOff>
    </xdr:to>
    <xdr:sp macro="" textlink="">
      <xdr:nvSpPr>
        <xdr:cNvPr id="104" name="Rectangle 103">
          <a:extLst>
            <a:ext uri="{FF2B5EF4-FFF2-40B4-BE49-F238E27FC236}">
              <a16:creationId xmlns:a16="http://schemas.microsoft.com/office/drawing/2014/main" id="{DFE16EED-DFB4-8CF9-CEA2-F576BA07EE88}"/>
            </a:ext>
          </a:extLst>
        </xdr:cNvPr>
        <xdr:cNvSpPr/>
      </xdr:nvSpPr>
      <xdr:spPr>
        <a:xfrm>
          <a:off x="359227" y="4963887"/>
          <a:ext cx="3254830" cy="2503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latin typeface="Bodoni MT Black" panose="02070A03080606020203" pitchFamily="18" charset="0"/>
            </a:rPr>
            <a:t>Department wise Attrition</a:t>
          </a:r>
        </a:p>
      </xdr:txBody>
    </xdr:sp>
    <xdr:clientData/>
  </xdr:twoCellAnchor>
  <xdr:twoCellAnchor>
    <xdr:from>
      <xdr:col>6</xdr:col>
      <xdr:colOff>250371</xdr:colOff>
      <xdr:row>25</xdr:row>
      <xdr:rowOff>65313</xdr:rowOff>
    </xdr:from>
    <xdr:to>
      <xdr:col>10</xdr:col>
      <xdr:colOff>370114</xdr:colOff>
      <xdr:row>26</xdr:row>
      <xdr:rowOff>174170</xdr:rowOff>
    </xdr:to>
    <xdr:sp macro="" textlink="">
      <xdr:nvSpPr>
        <xdr:cNvPr id="105" name="Rectangle 104">
          <a:extLst>
            <a:ext uri="{FF2B5EF4-FFF2-40B4-BE49-F238E27FC236}">
              <a16:creationId xmlns:a16="http://schemas.microsoft.com/office/drawing/2014/main" id="{88C25ABD-F8D8-52A7-B820-229CC9048CE5}"/>
            </a:ext>
          </a:extLst>
        </xdr:cNvPr>
        <xdr:cNvSpPr/>
      </xdr:nvSpPr>
      <xdr:spPr>
        <a:xfrm>
          <a:off x="4299857" y="4963884"/>
          <a:ext cx="2819400"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Bodoni MT Black" panose="02070A03080606020203" pitchFamily="18" charset="0"/>
            </a:rPr>
            <a:t>Attrition by Age Group</a:t>
          </a:r>
        </a:p>
      </xdr:txBody>
    </xdr:sp>
    <xdr:clientData/>
  </xdr:twoCellAnchor>
  <xdr:twoCellAnchor>
    <xdr:from>
      <xdr:col>11</xdr:col>
      <xdr:colOff>380999</xdr:colOff>
      <xdr:row>25</xdr:row>
      <xdr:rowOff>76198</xdr:rowOff>
    </xdr:from>
    <xdr:to>
      <xdr:col>16</xdr:col>
      <xdr:colOff>32656</xdr:colOff>
      <xdr:row>27</xdr:row>
      <xdr:rowOff>65312</xdr:rowOff>
    </xdr:to>
    <xdr:sp macro="" textlink="">
      <xdr:nvSpPr>
        <xdr:cNvPr id="106" name="Rectangle 105">
          <a:extLst>
            <a:ext uri="{FF2B5EF4-FFF2-40B4-BE49-F238E27FC236}">
              <a16:creationId xmlns:a16="http://schemas.microsoft.com/office/drawing/2014/main" id="{1BE3347A-746F-DD1E-7EDB-C49AA989EDF7}"/>
            </a:ext>
          </a:extLst>
        </xdr:cNvPr>
        <xdr:cNvSpPr/>
      </xdr:nvSpPr>
      <xdr:spPr>
        <a:xfrm>
          <a:off x="7805056" y="4974769"/>
          <a:ext cx="3026229"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Bodoni MT Black" panose="02070A03080606020203" pitchFamily="18" charset="0"/>
            </a:rPr>
            <a:t>Attrition by Marital Status</a:t>
          </a:r>
        </a:p>
      </xdr:txBody>
    </xdr:sp>
    <xdr:clientData/>
  </xdr:twoCellAnchor>
  <xdr:twoCellAnchor>
    <xdr:from>
      <xdr:col>13</xdr:col>
      <xdr:colOff>522515</xdr:colOff>
      <xdr:row>11</xdr:row>
      <xdr:rowOff>65315</xdr:rowOff>
    </xdr:from>
    <xdr:to>
      <xdr:col>18</xdr:col>
      <xdr:colOff>76201</xdr:colOff>
      <xdr:row>12</xdr:row>
      <xdr:rowOff>152401</xdr:rowOff>
    </xdr:to>
    <xdr:sp macro="" textlink="">
      <xdr:nvSpPr>
        <xdr:cNvPr id="108" name="Rectangle 107">
          <a:extLst>
            <a:ext uri="{FF2B5EF4-FFF2-40B4-BE49-F238E27FC236}">
              <a16:creationId xmlns:a16="http://schemas.microsoft.com/office/drawing/2014/main" id="{8E33E960-9CCA-5109-1818-101FA73F2933}"/>
            </a:ext>
          </a:extLst>
        </xdr:cNvPr>
        <xdr:cNvSpPr/>
      </xdr:nvSpPr>
      <xdr:spPr>
        <a:xfrm>
          <a:off x="9296401" y="2220686"/>
          <a:ext cx="2928257" cy="283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tx1"/>
              </a:solidFill>
              <a:latin typeface="Bodoni MT Black" panose="02070A03080606020203" pitchFamily="18" charset="0"/>
            </a:rPr>
            <a:t>Attrition by Job Role</a:t>
          </a:r>
        </a:p>
      </xdr:txBody>
    </xdr:sp>
    <xdr:clientData/>
  </xdr:twoCellAnchor>
  <xdr:twoCellAnchor editAs="oneCell">
    <xdr:from>
      <xdr:col>3</xdr:col>
      <xdr:colOff>326574</xdr:colOff>
      <xdr:row>6</xdr:row>
      <xdr:rowOff>43543</xdr:rowOff>
    </xdr:from>
    <xdr:to>
      <xdr:col>3</xdr:col>
      <xdr:colOff>660410</xdr:colOff>
      <xdr:row>7</xdr:row>
      <xdr:rowOff>171187</xdr:rowOff>
    </xdr:to>
    <xdr:pic>
      <xdr:nvPicPr>
        <xdr:cNvPr id="110" name="Picture 109">
          <a:extLst>
            <a:ext uri="{FF2B5EF4-FFF2-40B4-BE49-F238E27FC236}">
              <a16:creationId xmlns:a16="http://schemas.microsoft.com/office/drawing/2014/main" id="{0CCA8BCC-657E-415B-AFE9-22C090FB719D}"/>
            </a:ext>
          </a:extLst>
        </xdr:cNvPr>
        <xdr:cNvPicPr>
          <a:picLocks noChangeAspect="1"/>
        </xdr:cNvPicPr>
      </xdr:nvPicPr>
      <xdr:blipFill>
        <a:blip xmlns:r="http://schemas.openxmlformats.org/officeDocument/2006/relationships" r:embed="rId16"/>
        <a:stretch>
          <a:fillRect/>
        </a:stretch>
      </xdr:blipFill>
      <xdr:spPr>
        <a:xfrm>
          <a:off x="2351317" y="1219200"/>
          <a:ext cx="333836" cy="323587"/>
        </a:xfrm>
        <a:prstGeom prst="rect">
          <a:avLst/>
        </a:prstGeom>
      </xdr:spPr>
    </xdr:pic>
    <xdr:clientData/>
  </xdr:twoCellAnchor>
  <xdr:twoCellAnchor editAs="oneCell">
    <xdr:from>
      <xdr:col>7</xdr:col>
      <xdr:colOff>141514</xdr:colOff>
      <xdr:row>6</xdr:row>
      <xdr:rowOff>32660</xdr:rowOff>
    </xdr:from>
    <xdr:to>
      <xdr:col>7</xdr:col>
      <xdr:colOff>559661</xdr:colOff>
      <xdr:row>8</xdr:row>
      <xdr:rowOff>32658</xdr:rowOff>
    </xdr:to>
    <xdr:pic>
      <xdr:nvPicPr>
        <xdr:cNvPr id="111" name="Picture 110">
          <a:extLst>
            <a:ext uri="{FF2B5EF4-FFF2-40B4-BE49-F238E27FC236}">
              <a16:creationId xmlns:a16="http://schemas.microsoft.com/office/drawing/2014/main" id="{BF5527BF-DE17-4BD2-B7E1-5C849BE9AC8E}"/>
            </a:ext>
          </a:extLst>
        </xdr:cNvPr>
        <xdr:cNvPicPr>
          <a:picLocks noChangeAspect="1"/>
        </xdr:cNvPicPr>
      </xdr:nvPicPr>
      <xdr:blipFill>
        <a:blip xmlns:r="http://schemas.openxmlformats.org/officeDocument/2006/relationships" r:embed="rId17"/>
        <a:stretch>
          <a:fillRect/>
        </a:stretch>
      </xdr:blipFill>
      <xdr:spPr>
        <a:xfrm>
          <a:off x="4865914" y="1208317"/>
          <a:ext cx="418147" cy="391884"/>
        </a:xfrm>
        <a:prstGeom prst="rect">
          <a:avLst/>
        </a:prstGeom>
      </xdr:spPr>
    </xdr:pic>
    <xdr:clientData/>
  </xdr:twoCellAnchor>
  <xdr:twoCellAnchor editAs="oneCell">
    <xdr:from>
      <xdr:col>11</xdr:col>
      <xdr:colOff>239485</xdr:colOff>
      <xdr:row>6</xdr:row>
      <xdr:rowOff>32658</xdr:rowOff>
    </xdr:from>
    <xdr:to>
      <xdr:col>11</xdr:col>
      <xdr:colOff>587710</xdr:colOff>
      <xdr:row>7</xdr:row>
      <xdr:rowOff>150117</xdr:rowOff>
    </xdr:to>
    <xdr:pic>
      <xdr:nvPicPr>
        <xdr:cNvPr id="112" name="Picture 111">
          <a:extLst>
            <a:ext uri="{FF2B5EF4-FFF2-40B4-BE49-F238E27FC236}">
              <a16:creationId xmlns:a16="http://schemas.microsoft.com/office/drawing/2014/main" id="{0A6912A5-1CE2-4573-9721-85277C8A7AE7}"/>
            </a:ext>
          </a:extLst>
        </xdr:cNvPr>
        <xdr:cNvPicPr>
          <a:picLocks noChangeAspect="1"/>
        </xdr:cNvPicPr>
      </xdr:nvPicPr>
      <xdr:blipFill>
        <a:blip xmlns:r="http://schemas.openxmlformats.org/officeDocument/2006/relationships" r:embed="rId18"/>
        <a:stretch>
          <a:fillRect/>
        </a:stretch>
      </xdr:blipFill>
      <xdr:spPr>
        <a:xfrm>
          <a:off x="7663542" y="1208315"/>
          <a:ext cx="348225" cy="313402"/>
        </a:xfrm>
        <a:prstGeom prst="rect">
          <a:avLst/>
        </a:prstGeom>
      </xdr:spPr>
    </xdr:pic>
    <xdr:clientData/>
  </xdr:twoCellAnchor>
  <xdr:twoCellAnchor editAs="oneCell">
    <xdr:from>
      <xdr:col>15</xdr:col>
      <xdr:colOff>272143</xdr:colOff>
      <xdr:row>6</xdr:row>
      <xdr:rowOff>54429</xdr:rowOff>
    </xdr:from>
    <xdr:to>
      <xdr:col>15</xdr:col>
      <xdr:colOff>595382</xdr:colOff>
      <xdr:row>7</xdr:row>
      <xdr:rowOff>181725</xdr:rowOff>
    </xdr:to>
    <xdr:pic>
      <xdr:nvPicPr>
        <xdr:cNvPr id="113" name="Picture 112">
          <a:extLst>
            <a:ext uri="{FF2B5EF4-FFF2-40B4-BE49-F238E27FC236}">
              <a16:creationId xmlns:a16="http://schemas.microsoft.com/office/drawing/2014/main" id="{AAFDE3FE-E403-44D3-AF63-B7547A7BE9C0}"/>
            </a:ext>
          </a:extLst>
        </xdr:cNvPr>
        <xdr:cNvPicPr>
          <a:picLocks noChangeAspect="1"/>
        </xdr:cNvPicPr>
      </xdr:nvPicPr>
      <xdr:blipFill>
        <a:blip xmlns:r="http://schemas.openxmlformats.org/officeDocument/2006/relationships" r:embed="rId19"/>
        <a:stretch>
          <a:fillRect/>
        </a:stretch>
      </xdr:blipFill>
      <xdr:spPr>
        <a:xfrm>
          <a:off x="10395857" y="1230086"/>
          <a:ext cx="323239" cy="323239"/>
        </a:xfrm>
        <a:prstGeom prst="rect">
          <a:avLst/>
        </a:prstGeom>
      </xdr:spPr>
    </xdr:pic>
    <xdr:clientData/>
  </xdr:twoCellAnchor>
  <xdr:twoCellAnchor editAs="oneCell">
    <xdr:from>
      <xdr:col>19</xdr:col>
      <xdr:colOff>108858</xdr:colOff>
      <xdr:row>6</xdr:row>
      <xdr:rowOff>48208</xdr:rowOff>
    </xdr:from>
    <xdr:to>
      <xdr:col>19</xdr:col>
      <xdr:colOff>503138</xdr:colOff>
      <xdr:row>8</xdr:row>
      <xdr:rowOff>22439</xdr:rowOff>
    </xdr:to>
    <xdr:pic>
      <xdr:nvPicPr>
        <xdr:cNvPr id="114" name="Picture 113">
          <a:extLst>
            <a:ext uri="{FF2B5EF4-FFF2-40B4-BE49-F238E27FC236}">
              <a16:creationId xmlns:a16="http://schemas.microsoft.com/office/drawing/2014/main" id="{7FF0C776-9A5A-46CB-853D-AF4063FB6DE1}"/>
            </a:ext>
          </a:extLst>
        </xdr:cNvPr>
        <xdr:cNvPicPr>
          <a:picLocks noChangeAspect="1"/>
        </xdr:cNvPicPr>
      </xdr:nvPicPr>
      <xdr:blipFill>
        <a:blip xmlns:r="http://schemas.openxmlformats.org/officeDocument/2006/relationships" r:embed="rId20"/>
        <a:stretch>
          <a:fillRect/>
        </a:stretch>
      </xdr:blipFill>
      <xdr:spPr>
        <a:xfrm>
          <a:off x="12932229" y="1223865"/>
          <a:ext cx="394280" cy="36611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542926</xdr:colOff>
      <xdr:row>13</xdr:row>
      <xdr:rowOff>5106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70560" y="2037740"/>
          <a:ext cx="542926" cy="542926"/>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twoCellAnchor>
    <xdr:from>
      <xdr:col>9</xdr:col>
      <xdr:colOff>0</xdr:colOff>
      <xdr:row>24</xdr:row>
      <xdr:rowOff>0</xdr:rowOff>
    </xdr:from>
    <xdr:to>
      <xdr:col>11</xdr:col>
      <xdr:colOff>167640</xdr:colOff>
      <xdr:row>26</xdr:row>
      <xdr:rowOff>194854</xdr:rowOff>
    </xdr:to>
    <xdr:graphicFrame macro="">
      <xdr:nvGraphicFramePr>
        <xdr:cNvPr id="9" name="Chart 8">
          <a:extLst>
            <a:ext uri="{FF2B5EF4-FFF2-40B4-BE49-F238E27FC236}">
              <a16:creationId xmlns:a16="http://schemas.microsoft.com/office/drawing/2014/main" id="{6CC35C48-01D9-48ED-9CE3-15FDDF5A1A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9</xdr:col>
      <xdr:colOff>0</xdr:colOff>
      <xdr:row>17</xdr:row>
      <xdr:rowOff>0</xdr:rowOff>
    </xdr:from>
    <xdr:to>
      <xdr:col>12</xdr:col>
      <xdr:colOff>590005</xdr:colOff>
      <xdr:row>19</xdr:row>
      <xdr:rowOff>12227</xdr:rowOff>
    </xdr:to>
    <xdr:pic>
      <xdr:nvPicPr>
        <xdr:cNvPr id="10" name="Picture 9">
          <a:extLst>
            <a:ext uri="{FF2B5EF4-FFF2-40B4-BE49-F238E27FC236}">
              <a16:creationId xmlns:a16="http://schemas.microsoft.com/office/drawing/2014/main" id="{AA82023A-4C88-4307-8E28-EE6E5177E0D3}"/>
            </a:ext>
          </a:extLst>
        </xdr:cNvPr>
        <xdr:cNvPicPr>
          <a:picLocks noChangeAspect="1"/>
        </xdr:cNvPicPr>
      </xdr:nvPicPr>
      <xdr:blipFill>
        <a:blip xmlns:r="http://schemas.openxmlformats.org/officeDocument/2006/relationships" r:embed="rId9"/>
        <a:stretch>
          <a:fillRect/>
        </a:stretch>
      </xdr:blipFill>
      <xdr:spPr>
        <a:xfrm>
          <a:off x="6035040" y="3368040"/>
          <a:ext cx="2601685" cy="408467"/>
        </a:xfrm>
        <a:prstGeom prst="rect">
          <a:avLst/>
        </a:prstGeom>
      </xdr:spPr>
    </xdr:pic>
    <xdr:clientData/>
  </xdr:twoCellAnchor>
  <xdr:twoCellAnchor>
    <xdr:from>
      <xdr:col>12</xdr:col>
      <xdr:colOff>296887</xdr:colOff>
      <xdr:row>14</xdr:row>
      <xdr:rowOff>142876</xdr:rowOff>
    </xdr:from>
    <xdr:to>
      <xdr:col>19</xdr:col>
      <xdr:colOff>174967</xdr:colOff>
      <xdr:row>28</xdr:row>
      <xdr:rowOff>112396</xdr:rowOff>
    </xdr:to>
    <xdr:graphicFrame macro="">
      <xdr:nvGraphicFramePr>
        <xdr:cNvPr id="11" name="Chart 10">
          <a:extLst>
            <a:ext uri="{FF2B5EF4-FFF2-40B4-BE49-F238E27FC236}">
              <a16:creationId xmlns:a16="http://schemas.microsoft.com/office/drawing/2014/main" id="{53DB4408-C391-45D0-AB20-B5F9BC3299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44823</xdr:colOff>
      <xdr:row>1</xdr:row>
      <xdr:rowOff>125505</xdr:rowOff>
    </xdr:from>
    <xdr:to>
      <xdr:col>22</xdr:col>
      <xdr:colOff>101973</xdr:colOff>
      <xdr:row>40</xdr:row>
      <xdr:rowOff>174825</xdr:rowOff>
    </xdr:to>
    <xdr:grpSp>
      <xdr:nvGrpSpPr>
        <xdr:cNvPr id="2" name="Group 1">
          <a:extLst>
            <a:ext uri="{FF2B5EF4-FFF2-40B4-BE49-F238E27FC236}">
              <a16:creationId xmlns:a16="http://schemas.microsoft.com/office/drawing/2014/main" id="{8BF90FB9-CC29-4059-8EFD-F1D1A7539155}"/>
            </a:ext>
          </a:extLst>
        </xdr:cNvPr>
        <xdr:cNvGrpSpPr/>
      </xdr:nvGrpSpPr>
      <xdr:grpSpPr>
        <a:xfrm>
          <a:off x="1378323" y="316005"/>
          <a:ext cx="13392150" cy="7478820"/>
          <a:chOff x="1752600" y="190500"/>
          <a:chExt cx="13468350" cy="7776000"/>
        </a:xfrm>
      </xdr:grpSpPr>
      <xdr:sp macro="" textlink="">
        <xdr:nvSpPr>
          <xdr:cNvPr id="3" name="Rectangle: Rounded Corners 2">
            <a:extLst>
              <a:ext uri="{FF2B5EF4-FFF2-40B4-BE49-F238E27FC236}">
                <a16:creationId xmlns:a16="http://schemas.microsoft.com/office/drawing/2014/main" id="{FD749A91-7D62-A3F3-6AFB-74C0D9FD4EAD}"/>
              </a:ext>
            </a:extLst>
          </xdr:cNvPr>
          <xdr:cNvSpPr/>
        </xdr:nvSpPr>
        <xdr:spPr>
          <a:xfrm>
            <a:off x="1752600" y="190500"/>
            <a:ext cx="13468350" cy="7776000"/>
          </a:xfrm>
          <a:prstGeom prst="roundRect">
            <a:avLst>
              <a:gd name="adj" fmla="val 1112"/>
            </a:avLst>
          </a:prstGeom>
          <a:solidFill>
            <a:srgbClr val="002060"/>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9A693270-8884-92A9-204A-4DF0601F4A49}"/>
              </a:ext>
            </a:extLst>
          </xdr:cNvPr>
          <xdr:cNvSpPr/>
        </xdr:nvSpPr>
        <xdr:spPr>
          <a:xfrm>
            <a:off x="1852449" y="270899"/>
            <a:ext cx="769160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3FD751-3D7F-C889-D90E-125AD9A9E49A}"/>
              </a:ext>
            </a:extLst>
          </xdr:cNvPr>
          <xdr:cNvSpPr/>
        </xdr:nvSpPr>
        <xdr:spPr>
          <a:xfrm>
            <a:off x="9658349" y="270899"/>
            <a:ext cx="5467351" cy="834001"/>
          </a:xfrm>
          <a:prstGeom prst="roundRect">
            <a:avLst>
              <a:gd name="adj" fmla="val 10000"/>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45F1653E-D6F5-0924-724C-6D2D4F604869}"/>
              </a:ext>
            </a:extLst>
          </xdr:cNvPr>
          <xdr:cNvSpPr/>
        </xdr:nvSpPr>
        <xdr:spPr>
          <a:xfrm>
            <a:off x="5819774" y="2304895"/>
            <a:ext cx="481965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D21BBA3A-24BB-AFE3-920F-B4B6E6B94123}"/>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5286510-D71C-4986-F626-6AD81A3C8893}"/>
                </a:ext>
              </a:extLst>
            </xdr:cNvPr>
            <xdr:cNvSpPr/>
          </xdr:nvSpPr>
          <xdr:spPr>
            <a:xfrm>
              <a:off x="1846116"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C35CE4F5-C072-E636-E441-56E58A6D0140}"/>
                </a:ext>
              </a:extLst>
            </xdr:cNvPr>
            <xdr:cNvSpPr/>
          </xdr:nvSpPr>
          <xdr:spPr>
            <a:xfrm>
              <a:off x="4546454"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1456B280-C922-45D3-CE8D-9A440284637A}"/>
                </a:ext>
              </a:extLst>
            </xdr:cNvPr>
            <xdr:cNvSpPr/>
          </xdr:nvSpPr>
          <xdr:spPr>
            <a:xfrm>
              <a:off x="7246792"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987DFCD0-0CAB-B91D-459A-E26C699734D0}"/>
                </a:ext>
              </a:extLst>
            </xdr:cNvPr>
            <xdr:cNvSpPr/>
          </xdr:nvSpPr>
          <xdr:spPr>
            <a:xfrm>
              <a:off x="9947130"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5D1272B9-0878-F8D3-4199-14F69821207D}"/>
                </a:ext>
              </a:extLst>
            </xdr:cNvPr>
            <xdr:cNvSpPr/>
          </xdr:nvSpPr>
          <xdr:spPr>
            <a:xfrm>
              <a:off x="12647467" y="1215714"/>
              <a:ext cx="2602058" cy="998848"/>
            </a:xfrm>
            <a:prstGeom prst="roundRect">
              <a:avLst>
                <a:gd name="adj" fmla="val 6048"/>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6829A3E7-5D5C-26E4-2AC3-56E3C85EA5F7}"/>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7F6D7417-3EA6-4085-8D22-866AD8716E66}"/>
                </a:ext>
              </a:extLst>
            </xdr:cNvPr>
            <xdr:cNvSpPr/>
          </xdr:nvSpPr>
          <xdr:spPr>
            <a:xfrm>
              <a:off x="1847145" y="2304895"/>
              <a:ext cx="3867930"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DCE2EC2-0D0E-3341-BDFB-50C7CF47A53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F172B8AE-F2C7-FC1D-226E-49352A3AD121}"/>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F541BDB6-0F15-AC31-8F68-DDFDE21C5C48}"/>
              </a:ext>
            </a:extLst>
          </xdr:cNvPr>
          <xdr:cNvSpPr/>
        </xdr:nvSpPr>
        <xdr:spPr>
          <a:xfrm>
            <a:off x="10744199" y="2304895"/>
            <a:ext cx="4381501" cy="277287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75C26744-B5A9-47AA-0C33-5F9065BA410C}"/>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F6F2A284-3AEA-DA84-62C6-A04F179CE5ED}"/>
              </a:ext>
            </a:extLst>
          </xdr:cNvPr>
          <xdr:cNvSpPr/>
        </xdr:nvSpPr>
        <xdr:spPr>
          <a:xfrm>
            <a:off x="1847145" y="2314575"/>
            <a:ext cx="3867930" cy="2754668"/>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9BC194A2-3386-F72B-AE2E-B1235C4F6CDC}"/>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F8DDEA1-47D7-BE5B-E416-82F5A8A98F91}"/>
              </a:ext>
            </a:extLst>
          </xdr:cNvPr>
          <xdr:cNvSpPr/>
        </xdr:nvSpPr>
        <xdr:spPr>
          <a:xfrm>
            <a:off x="5809545" y="5162550"/>
            <a:ext cx="3564000" cy="2709509"/>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31BCC615-83AB-C766-8A6A-214BD22DB6C9}"/>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A5CC493-0171-265A-5145-EFFAD86C7592}"/>
              </a:ext>
            </a:extLst>
          </xdr:cNvPr>
          <xdr:cNvSpPr/>
        </xdr:nvSpPr>
        <xdr:spPr>
          <a:xfrm>
            <a:off x="9467145" y="5162550"/>
            <a:ext cx="2844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E4783F95-06CE-C0C5-3253-9A7B1700022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E108CA-04B7-E740-EA02-1FCC549BBFC1}"/>
              </a:ext>
            </a:extLst>
          </xdr:cNvPr>
          <xdr:cNvSpPr/>
        </xdr:nvSpPr>
        <xdr:spPr>
          <a:xfrm>
            <a:off x="12419895" y="5162550"/>
            <a:ext cx="2700000" cy="2700000"/>
          </a:xfrm>
          <a:prstGeom prst="roundRect">
            <a:avLst>
              <a:gd name="adj" fmla="val 3303"/>
            </a:avLst>
          </a:prstGeom>
          <a:solidFill>
            <a:schemeClr val="accent2">
              <a:lumMod val="40000"/>
              <a:lumOff val="6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91B8C24F-B14D-9D93-8E30-677372C2BC08}"/>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286871</xdr:colOff>
      <xdr:row>1</xdr:row>
      <xdr:rowOff>98611</xdr:rowOff>
    </xdr:from>
    <xdr:to>
      <xdr:col>22</xdr:col>
      <xdr:colOff>379880</xdr:colOff>
      <xdr:row>40</xdr:row>
      <xdr:rowOff>112969</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616907" y="292575"/>
          <a:ext cx="13393373" cy="7578939"/>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394447</xdr:colOff>
      <xdr:row>1</xdr:row>
      <xdr:rowOff>107576</xdr:rowOff>
    </xdr:from>
    <xdr:to>
      <xdr:col>21</xdr:col>
      <xdr:colOff>523315</xdr:colOff>
      <xdr:row>40</xdr:row>
      <xdr:rowOff>87868</xdr:rowOff>
    </xdr:to>
    <xdr:grpSp>
      <xdr:nvGrpSpPr>
        <xdr:cNvPr id="2" name="Group 1">
          <a:extLst>
            <a:ext uri="{FF2B5EF4-FFF2-40B4-BE49-F238E27FC236}">
              <a16:creationId xmlns:a16="http://schemas.microsoft.com/office/drawing/2014/main" id="{7D132E48-34D6-44B0-AE6A-C0377AC131DE}"/>
            </a:ext>
          </a:extLst>
        </xdr:cNvPr>
        <xdr:cNvGrpSpPr/>
      </xdr:nvGrpSpPr>
      <xdr:grpSpPr>
        <a:xfrm>
          <a:off x="1059465" y="301540"/>
          <a:ext cx="13429232" cy="7544873"/>
          <a:chOff x="1752600" y="190500"/>
          <a:chExt cx="13468350" cy="7776000"/>
        </a:xfrm>
      </xdr:grpSpPr>
      <xdr:sp macro="" textlink="">
        <xdr:nvSpPr>
          <xdr:cNvPr id="3" name="Rectangle: Rounded Corners 2">
            <a:extLst>
              <a:ext uri="{FF2B5EF4-FFF2-40B4-BE49-F238E27FC236}">
                <a16:creationId xmlns:a16="http://schemas.microsoft.com/office/drawing/2014/main" id="{AF893D47-E6D0-0B63-47C0-90782F41156F}"/>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460E3CA-9A58-C0CE-F3DB-F6F55E7D1943}"/>
              </a:ext>
            </a:extLst>
          </xdr:cNvPr>
          <xdr:cNvSpPr/>
        </xdr:nvSpPr>
        <xdr:spPr>
          <a:xfrm>
            <a:off x="1852449" y="270899"/>
            <a:ext cx="769160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B45172C-B976-0DCE-94FC-60386E4D00B0}"/>
              </a:ext>
            </a:extLst>
          </xdr:cNvPr>
          <xdr:cNvSpPr/>
        </xdr:nvSpPr>
        <xdr:spPr>
          <a:xfrm>
            <a:off x="9658349" y="270899"/>
            <a:ext cx="5467351" cy="834001"/>
          </a:xfrm>
          <a:prstGeom prst="roundRect">
            <a:avLst>
              <a:gd name="adj" fmla="val 10000"/>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77D37347-2164-5BF5-8F35-653B613EA5AD}"/>
              </a:ext>
            </a:extLst>
          </xdr:cNvPr>
          <xdr:cNvSpPr/>
        </xdr:nvSpPr>
        <xdr:spPr>
          <a:xfrm>
            <a:off x="5819774" y="2304895"/>
            <a:ext cx="481965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29D12A03-079C-6283-1E94-DBDD42B8AFC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CD528A7B-9617-AB4E-86E2-8291270F7848}"/>
                </a:ext>
              </a:extLst>
            </xdr:cNvPr>
            <xdr:cNvSpPr/>
          </xdr:nvSpPr>
          <xdr:spPr>
            <a:xfrm>
              <a:off x="1846116"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F46C9C91-71AF-66F3-57CF-5997716BE98C}"/>
                </a:ext>
              </a:extLst>
            </xdr:cNvPr>
            <xdr:cNvSpPr/>
          </xdr:nvSpPr>
          <xdr:spPr>
            <a:xfrm>
              <a:off x="4546454"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9CD901E5-4B60-DBB1-951C-CA52709C2D83}"/>
                </a:ext>
              </a:extLst>
            </xdr:cNvPr>
            <xdr:cNvSpPr/>
          </xdr:nvSpPr>
          <xdr:spPr>
            <a:xfrm>
              <a:off x="7246792"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2E265ADD-3966-3146-5C65-9A23C2032E8D}"/>
                </a:ext>
              </a:extLst>
            </xdr:cNvPr>
            <xdr:cNvSpPr/>
          </xdr:nvSpPr>
          <xdr:spPr>
            <a:xfrm>
              <a:off x="9947130"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17D5170-8B19-40D5-3E23-C62BA2A71475}"/>
                </a:ext>
              </a:extLst>
            </xdr:cNvPr>
            <xdr:cNvSpPr/>
          </xdr:nvSpPr>
          <xdr:spPr>
            <a:xfrm>
              <a:off x="12647467" y="1215714"/>
              <a:ext cx="2602058" cy="998848"/>
            </a:xfrm>
            <a:prstGeom prst="roundRect">
              <a:avLst>
                <a:gd name="adj" fmla="val 6048"/>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9429E22F-1A3B-1EBA-E25D-9F77E3907984}"/>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6FDD4AB-B97B-CA2A-9738-7BBD87005A23}"/>
                </a:ext>
              </a:extLst>
            </xdr:cNvPr>
            <xdr:cNvSpPr/>
          </xdr:nvSpPr>
          <xdr:spPr>
            <a:xfrm>
              <a:off x="1847145" y="2304895"/>
              <a:ext cx="3867930"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1A72147C-D78E-6917-222D-F2B98A57F1CE}"/>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65E172FE-9064-5388-B78F-8B79D194603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C31B23F-D72B-DFA1-F232-7056EA5159BF}"/>
              </a:ext>
            </a:extLst>
          </xdr:cNvPr>
          <xdr:cNvSpPr/>
        </xdr:nvSpPr>
        <xdr:spPr>
          <a:xfrm>
            <a:off x="10744199" y="2304895"/>
            <a:ext cx="4381501" cy="277287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FDE904DF-3DB9-3E6A-B570-D1F1649BE3B6}"/>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3CC074CC-39F7-B9C6-C8DD-079B5A3D545E}"/>
              </a:ext>
            </a:extLst>
          </xdr:cNvPr>
          <xdr:cNvSpPr/>
        </xdr:nvSpPr>
        <xdr:spPr>
          <a:xfrm>
            <a:off x="1847145" y="2314575"/>
            <a:ext cx="3867930" cy="2754668"/>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E99657E2-B82E-75AC-7007-82153D912B03}"/>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5DC91AF2-0BE9-7149-1C95-B1C44BB21CD6}"/>
              </a:ext>
            </a:extLst>
          </xdr:cNvPr>
          <xdr:cNvSpPr/>
        </xdr:nvSpPr>
        <xdr:spPr>
          <a:xfrm>
            <a:off x="5809545" y="5162550"/>
            <a:ext cx="3564000" cy="2709509"/>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1E136DAE-284C-917E-5C26-883F925F64F7}"/>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D3E222C9-61AA-5722-1EA2-D075920B6BDE}"/>
              </a:ext>
            </a:extLst>
          </xdr:cNvPr>
          <xdr:cNvSpPr/>
        </xdr:nvSpPr>
        <xdr:spPr>
          <a:xfrm>
            <a:off x="9467145" y="5162550"/>
            <a:ext cx="2844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7DABA284-304A-CD4C-AE01-43EB707A1D37}"/>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87B9CE3-A3F8-0C1A-7BBD-37769B04EB6A}"/>
              </a:ext>
            </a:extLst>
          </xdr:cNvPr>
          <xdr:cNvSpPr/>
        </xdr:nvSpPr>
        <xdr:spPr>
          <a:xfrm>
            <a:off x="12419895" y="5162550"/>
            <a:ext cx="2700000" cy="2700000"/>
          </a:xfrm>
          <a:prstGeom prst="roundRect">
            <a:avLst>
              <a:gd name="adj" fmla="val 3303"/>
            </a:avLst>
          </a:prstGeom>
          <a:solidFill>
            <a:schemeClr val="accent1">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14557E6F-96B5-5BD4-49B1-FD3CE21B2E3D}"/>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430306</xdr:colOff>
      <xdr:row>2</xdr:row>
      <xdr:rowOff>134472</xdr:rowOff>
    </xdr:from>
    <xdr:to>
      <xdr:col>21</xdr:col>
      <xdr:colOff>595033</xdr:colOff>
      <xdr:row>41</xdr:row>
      <xdr:rowOff>80697</xdr:rowOff>
    </xdr:to>
    <xdr:grpSp>
      <xdr:nvGrpSpPr>
        <xdr:cNvPr id="2" name="Group 1">
          <a:extLst>
            <a:ext uri="{FF2B5EF4-FFF2-40B4-BE49-F238E27FC236}">
              <a16:creationId xmlns:a16="http://schemas.microsoft.com/office/drawing/2014/main" id="{345AA7B4-5882-484E-B64B-5AD886548252}"/>
            </a:ext>
          </a:extLst>
        </xdr:cNvPr>
        <xdr:cNvGrpSpPr/>
      </xdr:nvGrpSpPr>
      <xdr:grpSpPr>
        <a:xfrm>
          <a:off x="1095324" y="522399"/>
          <a:ext cx="13465091" cy="7510807"/>
          <a:chOff x="1752600" y="190500"/>
          <a:chExt cx="13468350" cy="7776000"/>
        </a:xfrm>
      </xdr:grpSpPr>
      <xdr:sp macro="" textlink="">
        <xdr:nvSpPr>
          <xdr:cNvPr id="3" name="Rectangle: Rounded Corners 2">
            <a:extLst>
              <a:ext uri="{FF2B5EF4-FFF2-40B4-BE49-F238E27FC236}">
                <a16:creationId xmlns:a16="http://schemas.microsoft.com/office/drawing/2014/main" id="{5F066C00-75C8-FC81-B6D4-D24ADCB99159}"/>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58A372FA-7C57-D311-B8FB-00A548F62BBD}"/>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A00BAF2D-696D-EA76-B2B3-D3D1B7196CB0}"/>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D20EA581-AADC-86E0-5D2C-529A1A52B5E3}"/>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7D63FB06-9E89-CA9F-5E6C-068757E8EB6E}"/>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E6FA0431-7B62-EF33-DB76-AB71BA3DD15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ED064606-68B3-8694-0F87-BE469D60179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CDE12583-E3B3-80C9-43DE-EA31391ED18E}"/>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E09C4E17-FF58-9C3D-0C55-4158F09B3349}"/>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343BA08-4352-A9F3-718A-BDF6CA894731}"/>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A3C7E1E9-312F-DAF7-9F41-B9772E8E0886}"/>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5EE2B4A-52AE-335B-C9EE-F905C379FF8A}"/>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7BF291B0-B9C2-460A-88FC-8011425703F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4DD3D5-EAA4-3FB9-9B0D-B3407AB79EC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D260FD59-050F-1E66-3A87-2130DE0A9EAD}"/>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59418708-2A6A-B509-6C7B-082C7900AE7F}"/>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7087576F-0094-4F1F-981E-42140DAFEB01}"/>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FD537083-C628-04AB-14AD-1C8D4D0E789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AC5EE083-E722-0266-5BED-D1EDAA9E5EB5}"/>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495CB7AD-5090-0F1F-0503-504ED4E74FAC}"/>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0DC053C-0A24-65DB-8D52-D900AC79C336}"/>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9C44E314-72EE-0D54-1D55-FAE94EDE5D3F}"/>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B098EF69-0F0F-B7B1-FEA4-4ECBE79CAC4E}"/>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09CCBB15-40E8-85CB-A5C5-CE5F2ED49AB9}"/>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 Kumar" refreshedDate="44950.749591203705" createdVersion="8" refreshedVersion="8" minRefreshableVersion="3" recordCount="1470" xr:uid="{669B2E99-EFA6-4CD6-87C7-58EE7048640E}">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1035421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D3A1D6-64AB-4087-A1E0-CF97FFA5D565}" name="KPI"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CF214A-7D6A-46C7-9428-CB6A710BBA81}" name="Rating"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70"/>
  </dataFields>
  <formats count="1">
    <format dxfId="6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0AC159-8346-40B9-9C42-53EC106724FF}" name="Gender"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220C51-7FA1-4200-97E9-70C9F336A096}" name="Education By Attrition"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18EE7F-1ADB-497D-A724-F7CD28FFC2B9}" name="Attrition By Job"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9"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5007BD-01AA-46EB-A72A-FB95392FC33E}" name="Dept wise attrition"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CF">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A6E18-B35D-4F78-9D7E-A886D75E8C52}" name="Attrition By Age Groups"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64ECA58-2208-48A8-9884-923F9F0C4318}" name="Marital Status"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DEFE113-F7D3-4AD1-BEB2-4879B982A977}" sourceName="Gender">
  <pivotTables>
    <pivotTable tabId="7" name="KPI"/>
  </pivotTables>
  <data>
    <tabular pivotCacheId="210354213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5D0C4731-BF51-426A-B1AE-3E4F16A629FC}" sourceName="Gender">
  <pivotTables>
    <pivotTable tabId="9" name="Rating"/>
  </pivotTables>
  <data>
    <tabular pivotCacheId="210354213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1087FA5-3364-4295-A4EA-9EDF6BECAD38}" sourceName="Gender">
  <pivotTables>
    <pivotTable tabId="10" name="Gender"/>
  </pivotTables>
  <data>
    <tabular pivotCacheId="2103542138">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83CF6C7-41BB-479A-A9D3-9E41DBDF9554}" sourceName="Department">
  <pivotTables>
    <pivotTable tabId="14" name="Attrition By Age Groups"/>
    <pivotTable tabId="7" name="KPI"/>
    <pivotTable tabId="9" name="Rating"/>
    <pivotTable tabId="10" name="Gender"/>
    <pivotTable tabId="11" name="Education By Attrition"/>
    <pivotTable tabId="12" name="Attrition By Job"/>
    <pivotTable tabId="13" name="Dept wise attrition"/>
    <pivotTable tabId="15" name="Marital Status"/>
  </pivotTables>
  <data>
    <tabular pivotCacheId="2103542138">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00DB487C-A087-44AF-89D0-7E944CD6223A}" sourceName="Education Field">
  <pivotTables>
    <pivotTable tabId="14" name="Attrition By Age Groups"/>
    <pivotTable tabId="7" name="KPI"/>
    <pivotTable tabId="9" name="Rating"/>
    <pivotTable tabId="10" name="Gender"/>
    <pivotTable tabId="11" name="Education By Attrition"/>
    <pivotTable tabId="12" name="Attrition By Job"/>
    <pivotTable tabId="13" name="Dept wise attrition"/>
    <pivotTable tabId="15" name="Marital Status"/>
  </pivotTables>
  <data>
    <tabular pivotCacheId="2103542138">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A636C89-1229-4360-869F-0EB84600D031}" cache="Slicer_Gender"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E271255-DE4E-4248-898D-3DBCFEEA0D8E}" cache="Slicer_Gender1" caption="Gender" rowHeight="260350"/>
  <slicer name="Education Field" xr10:uid="{F21635C6-21CE-41AE-B7C5-3B698B10DD82}"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6246FAA2-C2F2-4404-9FA4-E1CCC98D1136}" cache="Slicer_Gender2" caption="Gender" rowHeight="260350"/>
  <slicer name="Education Field 1" xr10:uid="{A904CCF5-1D1A-42EC-A396-118B1D34E198}"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2" xr10:uid="{EA40EB94-2A86-4752-B222-EF8F4FD46887}" cache="Slicer_Department" caption="Department" rowHeight="260350"/>
  <slicer name="Education Field 4" xr10:uid="{0351D012-9998-45D8-886B-DBAD5A074215}"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4E3EBC1-BD3F-4681-B1EA-46BA88260E41}" cache="Slicer_Department" caption="Department" rowHeight="260350"/>
  <slicer name="Education Field 2" xr10:uid="{65A6E65D-AF3F-405E-A186-A5895274CE10}" cache="Slicer_Education_Field2" caption="Education Field" rowHeight="2603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E1F13E1A-3B64-4C51-AC7E-5CA8CB77E1E9}" cache="Slicer_Gender2" caption="Gender" columnCount="2" style="SlicerStyleDark6" rowHeight="274320"/>
  <slicer name="Department 1" xr10:uid="{FEF4E90F-DFB1-4DA3-900C-CF835CC67062}" cache="Slicer_Department" caption="Department" style="SlicerStyleOther2" rowHeight="260350"/>
  <slicer name="Education Field 3" xr10:uid="{66BB65F3-7B82-440E-B3C3-9E3C00B7C265}" cache="Slicer_Education_Field2" caption="Education" style="SlicerStyleOther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6.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abSelected="1" topLeftCell="A1410" workbookViewId="0">
      <selection activeCell="B35" sqref="B35"/>
    </sheetView>
  </sheetViews>
  <sheetFormatPr defaultRowHeight="15.6" x14ac:dyDescent="0.3"/>
  <cols>
    <col min="1" max="1" width="9.796875" customWidth="1"/>
    <col min="2" max="2" width="15.3984375" customWidth="1"/>
    <col min="3" max="3" width="13.296875" customWidth="1"/>
    <col min="4" max="4" width="17.59765625" bestFit="1" customWidth="1"/>
    <col min="5" max="5" width="12.796875" customWidth="1"/>
    <col min="6" max="6" width="15.5" customWidth="1"/>
    <col min="7" max="7" width="9" customWidth="1"/>
    <col min="8" max="8" width="18.09765625" customWidth="1"/>
    <col min="10" max="10" width="23.296875" bestFit="1" customWidth="1"/>
    <col min="11" max="11" width="14.3984375" customWidth="1"/>
    <col min="12" max="12" width="11.19921875" customWidth="1"/>
    <col min="14" max="14" width="22.796875" customWidth="1"/>
    <col min="18" max="18" width="17.8984375" customWidth="1"/>
    <col min="19" max="19" width="18.69921875" customWidth="1"/>
    <col min="20" max="20" width="16.5" customWidth="1"/>
    <col min="21" max="21" width="20.3984375" customWidth="1"/>
    <col min="22" max="22" width="11.09765625" customWidth="1"/>
    <col min="23" max="23" width="20.09765625" customWidth="1"/>
    <col min="24" max="24" width="16" bestFit="1" customWidth="1"/>
    <col min="25" max="25" width="16.3984375" customWidth="1"/>
    <col min="26" max="26" width="23.59765625" customWidth="1"/>
    <col min="27" max="27" width="12.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63A12-B227-4B79-8772-323668078495}">
  <dimension ref="A3:E8"/>
  <sheetViews>
    <sheetView workbookViewId="0">
      <selection activeCell="B3" sqref="B3"/>
    </sheetView>
  </sheetViews>
  <sheetFormatPr defaultRowHeight="15.6" x14ac:dyDescent="0.3"/>
  <cols>
    <col min="1" max="1" width="24.5" bestFit="1" customWidth="1"/>
    <col min="2" max="2" width="22.796875" bestFit="1" customWidth="1"/>
    <col min="3" max="3" width="13.5" bestFit="1" customWidth="1"/>
    <col min="4" max="4" width="16.296875" customWidth="1"/>
    <col min="5" max="5" width="13.59765625" customWidth="1"/>
  </cols>
  <sheetData>
    <row r="3" spans="1:5" x14ac:dyDescent="0.3">
      <c r="A3" t="s">
        <v>1554</v>
      </c>
      <c r="B3" t="s">
        <v>1555</v>
      </c>
      <c r="C3" t="s">
        <v>1556</v>
      </c>
    </row>
    <row r="4" spans="1:5" x14ac:dyDescent="0.3">
      <c r="A4" s="1">
        <v>1470</v>
      </c>
      <c r="B4" s="1">
        <v>237</v>
      </c>
      <c r="C4" s="1">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5">
        <f>GETPIVOTDATA("Average of Age",$A$3)</f>
        <v>36.923809523809524</v>
      </c>
      <c r="D8">
        <f>A8-B8</f>
        <v>1233</v>
      </c>
      <c r="E8" s="3">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A860A-1612-44DC-A062-8201D748A839}">
  <dimension ref="A3:C7"/>
  <sheetViews>
    <sheetView workbookViewId="0">
      <selection activeCell="A3" sqref="A3"/>
    </sheetView>
  </sheetViews>
  <sheetFormatPr defaultRowHeight="15.6" x14ac:dyDescent="0.3"/>
  <cols>
    <col min="1" max="1" width="23.69921875" bestFit="1" customWidth="1"/>
  </cols>
  <sheetData>
    <row r="3" spans="1:3" x14ac:dyDescent="0.3">
      <c r="A3" t="s">
        <v>1562</v>
      </c>
    </row>
    <row r="4" spans="1:3" x14ac:dyDescent="0.3">
      <c r="A4" s="4">
        <v>2.6265306122448981</v>
      </c>
    </row>
    <row r="6" spans="1:3" x14ac:dyDescent="0.3">
      <c r="A6" t="s">
        <v>1563</v>
      </c>
      <c r="B6" s="4">
        <f>GETPIVOTDATA("Job Satisfaction",$A$3)</f>
        <v>2.6265306122448981</v>
      </c>
      <c r="C6">
        <f>B6/4</f>
        <v>0.65663265306122454</v>
      </c>
    </row>
    <row r="7" spans="1:3" x14ac:dyDescent="0.3">
      <c r="A7" t="s">
        <v>1564</v>
      </c>
      <c r="B7" s="4">
        <f>4-GETPIVOTDATA("Job Satisfaction",$A$3)</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8EBAC-E0A5-4B86-A94A-6D0088792C0B}">
  <dimension ref="A3:C13"/>
  <sheetViews>
    <sheetView workbookViewId="0">
      <selection activeCell="U21" sqref="U21"/>
    </sheetView>
  </sheetViews>
  <sheetFormatPr defaultRowHeight="15.6" x14ac:dyDescent="0.3"/>
  <cols>
    <col min="1" max="1" width="12.296875" bestFit="1" customWidth="1"/>
    <col min="2" max="2" width="22.796875" bestFit="1" customWidth="1"/>
  </cols>
  <sheetData>
    <row r="3" spans="1:3" x14ac:dyDescent="0.3">
      <c r="A3" s="6" t="s">
        <v>1565</v>
      </c>
      <c r="B3" t="s">
        <v>1567</v>
      </c>
    </row>
    <row r="4" spans="1:3" x14ac:dyDescent="0.3">
      <c r="A4" s="7" t="s">
        <v>62</v>
      </c>
      <c r="B4" s="1">
        <v>882</v>
      </c>
    </row>
    <row r="5" spans="1:3" x14ac:dyDescent="0.3">
      <c r="A5" s="7" t="s">
        <v>1566</v>
      </c>
      <c r="B5" s="1">
        <v>882</v>
      </c>
    </row>
    <row r="9" spans="1:3" x14ac:dyDescent="0.3">
      <c r="A9" s="7" t="s">
        <v>51</v>
      </c>
      <c r="B9">
        <f>IFERROR(GETPIVOTDATA("Employee Count",$A$3,"Gender","Female"),0)</f>
        <v>0</v>
      </c>
      <c r="C9" s="2">
        <f>IFERROR(B9/($B$9+$B$10),0)</f>
        <v>0</v>
      </c>
    </row>
    <row r="10" spans="1:3" x14ac:dyDescent="0.3">
      <c r="A10" s="7" t="s">
        <v>62</v>
      </c>
      <c r="B10">
        <f>IFERROR(GETPIVOTDATA("Employee Count",$A$3,"Gender","Male"),0)</f>
        <v>882</v>
      </c>
      <c r="C10" s="2">
        <f>IFERROR(B10/($B$9+$B$10),0)</f>
        <v>1</v>
      </c>
    </row>
    <row r="13" spans="1:3" x14ac:dyDescent="0.3">
      <c r="C13" t="s">
        <v>1568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A57C9-F82B-4842-A275-4923FE2A119F}">
  <dimension ref="A3:B9"/>
  <sheetViews>
    <sheetView workbookViewId="0">
      <selection activeCell="B3" sqref="B3"/>
    </sheetView>
  </sheetViews>
  <sheetFormatPr defaultRowHeight="15.6" x14ac:dyDescent="0.3"/>
  <cols>
    <col min="1" max="1" width="16" bestFit="1" customWidth="1"/>
    <col min="2" max="2" width="22.796875" bestFit="1" customWidth="1"/>
  </cols>
  <sheetData>
    <row r="3" spans="1:2" x14ac:dyDescent="0.3">
      <c r="A3" s="6" t="s">
        <v>1565</v>
      </c>
      <c r="B3" t="s">
        <v>1555</v>
      </c>
    </row>
    <row r="4" spans="1:2" x14ac:dyDescent="0.3">
      <c r="A4" s="7" t="s">
        <v>134</v>
      </c>
      <c r="B4" s="1">
        <v>5</v>
      </c>
    </row>
    <row r="5" spans="1:2" x14ac:dyDescent="0.3">
      <c r="A5" s="7" t="s">
        <v>65</v>
      </c>
      <c r="B5" s="1">
        <v>31</v>
      </c>
    </row>
    <row r="6" spans="1:2" x14ac:dyDescent="0.3">
      <c r="A6" s="7" t="s">
        <v>55</v>
      </c>
      <c r="B6" s="1">
        <v>44</v>
      </c>
    </row>
    <row r="7" spans="1:2" x14ac:dyDescent="0.3">
      <c r="A7" s="7" t="s">
        <v>71</v>
      </c>
      <c r="B7" s="1">
        <v>58</v>
      </c>
    </row>
    <row r="8" spans="1:2" x14ac:dyDescent="0.3">
      <c r="A8" s="7" t="s">
        <v>77</v>
      </c>
      <c r="B8" s="1">
        <v>99</v>
      </c>
    </row>
    <row r="9" spans="1:2" x14ac:dyDescent="0.3">
      <c r="A9" s="7" t="s">
        <v>1566</v>
      </c>
      <c r="B9" s="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C9027-014E-4329-A6EA-458A8170753A}">
  <dimension ref="A3:E13"/>
  <sheetViews>
    <sheetView workbookViewId="0">
      <selection activeCell="L8" sqref="L8"/>
    </sheetView>
  </sheetViews>
  <sheetFormatPr defaultRowHeight="15.6" x14ac:dyDescent="0.3"/>
  <cols>
    <col min="1" max="1" width="23.296875" bestFit="1" customWidth="1"/>
    <col min="2" max="2" width="22.796875" bestFit="1" customWidth="1"/>
    <col min="3" max="3" width="8.796875" customWidth="1"/>
    <col min="4" max="4" width="24.796875" customWidth="1"/>
  </cols>
  <sheetData>
    <row r="3" spans="1:5" x14ac:dyDescent="0.3">
      <c r="A3" s="6" t="s">
        <v>1565</v>
      </c>
      <c r="B3" t="s">
        <v>1555</v>
      </c>
      <c r="D3" t="s">
        <v>9</v>
      </c>
      <c r="E3" t="s">
        <v>0</v>
      </c>
    </row>
    <row r="4" spans="1:5" x14ac:dyDescent="0.3">
      <c r="A4" s="7" t="s">
        <v>83</v>
      </c>
      <c r="B4" s="1">
        <v>9</v>
      </c>
      <c r="D4" t="str">
        <f>A4</f>
        <v>Healthcare Representative</v>
      </c>
      <c r="E4">
        <f>GETPIVOTDATA("CF_attrition count",$A$3,"Job Role","Healthcare Representative")</f>
        <v>9</v>
      </c>
    </row>
    <row r="5" spans="1:5" x14ac:dyDescent="0.3">
      <c r="A5" s="7" t="s">
        <v>163</v>
      </c>
      <c r="B5" s="1">
        <v>12</v>
      </c>
      <c r="D5" t="str">
        <f t="shared" ref="D5:D12" si="0">A5</f>
        <v>Human Resources</v>
      </c>
      <c r="E5">
        <f>GETPIVOTDATA("CF_attrition count",$A$3,"Job Role","Human Resources")</f>
        <v>12</v>
      </c>
    </row>
    <row r="6" spans="1:5" x14ac:dyDescent="0.3">
      <c r="A6" s="7" t="s">
        <v>68</v>
      </c>
      <c r="B6" s="1">
        <v>62</v>
      </c>
      <c r="D6" t="str">
        <f t="shared" si="0"/>
        <v>Laboratory Technician</v>
      </c>
      <c r="E6">
        <f>GETPIVOTDATA("CF_attrition count",$A$3,"Job Role","Laboratory Technician")</f>
        <v>62</v>
      </c>
    </row>
    <row r="7" spans="1:5" x14ac:dyDescent="0.3">
      <c r="A7" s="7" t="s">
        <v>95</v>
      </c>
      <c r="B7" s="1">
        <v>5</v>
      </c>
      <c r="D7" t="str">
        <f>A7</f>
        <v>Manager</v>
      </c>
      <c r="E7">
        <f>GETPIVOTDATA("CF_attrition count",$A$3,"Job Role","Manager")</f>
        <v>5</v>
      </c>
    </row>
    <row r="8" spans="1:5" x14ac:dyDescent="0.3">
      <c r="A8" s="7" t="s">
        <v>81</v>
      </c>
      <c r="B8" s="1">
        <v>10</v>
      </c>
      <c r="D8" t="str">
        <f>A8</f>
        <v>Manufacturing Director</v>
      </c>
      <c r="E8">
        <f>GETPIVOTDATA("CF_attrition count",$A$3,"Job Role","Manufacturing Director")</f>
        <v>10</v>
      </c>
    </row>
    <row r="9" spans="1:5" x14ac:dyDescent="0.3">
      <c r="A9" s="7" t="s">
        <v>101</v>
      </c>
      <c r="B9" s="1">
        <v>2</v>
      </c>
      <c r="D9" t="str">
        <f>A9</f>
        <v>Research Director</v>
      </c>
      <c r="E9">
        <f>GETPIVOTDATA("CF_attrition count",$A$3,"Job Role","Research Director")</f>
        <v>2</v>
      </c>
    </row>
    <row r="10" spans="1:5" x14ac:dyDescent="0.3">
      <c r="A10" s="7" t="s">
        <v>63</v>
      </c>
      <c r="B10" s="1">
        <v>47</v>
      </c>
      <c r="D10" t="s">
        <v>63</v>
      </c>
      <c r="E10">
        <f>GETPIVOTDATA("CF_attrition count",$A$3,"Job Role","Research Scientist")</f>
        <v>47</v>
      </c>
    </row>
    <row r="11" spans="1:5" x14ac:dyDescent="0.3">
      <c r="A11" s="7" t="s">
        <v>52</v>
      </c>
      <c r="B11" s="1">
        <v>57</v>
      </c>
      <c r="D11" t="str">
        <f>A11</f>
        <v>Sales Executive</v>
      </c>
      <c r="E11">
        <f>GETPIVOTDATA("CF_attrition count",$A$3,"Job Role","Sales Executive")</f>
        <v>57</v>
      </c>
    </row>
    <row r="12" spans="1:5" x14ac:dyDescent="0.3">
      <c r="A12" s="7" t="s">
        <v>99</v>
      </c>
      <c r="B12" s="1">
        <v>33</v>
      </c>
      <c r="D12" t="str">
        <f>A12</f>
        <v>Sales Representative</v>
      </c>
      <c r="E12">
        <f>GETPIVOTDATA("CF_attrition count",$A$3,"Job Role","Sales Representative")</f>
        <v>33</v>
      </c>
    </row>
    <row r="13" spans="1:5" x14ac:dyDescent="0.3">
      <c r="A13" s="7" t="s">
        <v>1566</v>
      </c>
      <c r="B13"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90E2D-1462-491C-BE4E-C767A99ACC10}">
  <dimension ref="A3:B7"/>
  <sheetViews>
    <sheetView workbookViewId="0">
      <selection activeCell="B3" sqref="B3"/>
    </sheetView>
  </sheetViews>
  <sheetFormatPr defaultRowHeight="15.6" x14ac:dyDescent="0.3"/>
  <cols>
    <col min="1" max="1" width="10.8984375" bestFit="1" customWidth="1"/>
    <col min="2" max="2" width="22.796875" bestFit="1" customWidth="1"/>
  </cols>
  <sheetData>
    <row r="3" spans="1:2" x14ac:dyDescent="0.3">
      <c r="A3" s="6" t="s">
        <v>1569</v>
      </c>
      <c r="B3" t="s">
        <v>1555</v>
      </c>
    </row>
    <row r="4" spans="1:2" x14ac:dyDescent="0.3">
      <c r="A4" s="7" t="s">
        <v>161</v>
      </c>
      <c r="B4" s="8">
        <v>5.0632911392405063E-2</v>
      </c>
    </row>
    <row r="5" spans="1:2" x14ac:dyDescent="0.3">
      <c r="A5" s="7" t="s">
        <v>60</v>
      </c>
      <c r="B5" s="8">
        <v>0.56118143459915615</v>
      </c>
    </row>
    <row r="6" spans="1:2" x14ac:dyDescent="0.3">
      <c r="A6" s="7" t="s">
        <v>48</v>
      </c>
      <c r="B6" s="8">
        <v>0.3881856540084388</v>
      </c>
    </row>
    <row r="7" spans="1:2" x14ac:dyDescent="0.3">
      <c r="A7" s="7" t="s">
        <v>1566</v>
      </c>
      <c r="B7" s="8">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148E-FB7B-4D0F-B213-FEBA1382EFBA}">
  <dimension ref="A3:B9"/>
  <sheetViews>
    <sheetView workbookViewId="0">
      <selection activeCell="U21" sqref="U21"/>
    </sheetView>
  </sheetViews>
  <sheetFormatPr defaultRowHeight="15.6" x14ac:dyDescent="0.3"/>
  <cols>
    <col min="1" max="1" width="12.296875" bestFit="1" customWidth="1"/>
    <col min="2" max="2" width="22.796875" bestFit="1" customWidth="1"/>
  </cols>
  <sheetData>
    <row r="3" spans="1:2" x14ac:dyDescent="0.3">
      <c r="A3" s="6" t="s">
        <v>1565</v>
      </c>
      <c r="B3" t="s">
        <v>1555</v>
      </c>
    </row>
    <row r="4" spans="1:2" x14ac:dyDescent="0.3">
      <c r="A4" s="7" t="s">
        <v>69</v>
      </c>
      <c r="B4" s="1">
        <v>112</v>
      </c>
    </row>
    <row r="5" spans="1:2" x14ac:dyDescent="0.3">
      <c r="A5" s="7" t="s">
        <v>46</v>
      </c>
      <c r="B5" s="1">
        <v>51</v>
      </c>
    </row>
    <row r="6" spans="1:2" x14ac:dyDescent="0.3">
      <c r="A6" s="7" t="s">
        <v>92</v>
      </c>
      <c r="B6" s="1">
        <v>38</v>
      </c>
    </row>
    <row r="7" spans="1:2" x14ac:dyDescent="0.3">
      <c r="A7" s="7" t="s">
        <v>58</v>
      </c>
      <c r="B7" s="1">
        <v>25</v>
      </c>
    </row>
    <row r="8" spans="1:2" x14ac:dyDescent="0.3">
      <c r="A8" s="7" t="s">
        <v>75</v>
      </c>
      <c r="B8" s="1">
        <v>11</v>
      </c>
    </row>
    <row r="9" spans="1:2" x14ac:dyDescent="0.3">
      <c r="A9" s="7" t="s">
        <v>1566</v>
      </c>
      <c r="B9"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0D66E-2846-4ADC-8FFD-8A23A33FA64C}">
  <dimension ref="A3:E7"/>
  <sheetViews>
    <sheetView workbookViewId="0">
      <selection activeCell="B3" sqref="B3"/>
    </sheetView>
  </sheetViews>
  <sheetFormatPr defaultRowHeight="15.6" x14ac:dyDescent="0.3"/>
  <cols>
    <col min="1" max="1" width="12.296875" bestFit="1" customWidth="1"/>
    <col min="2" max="2" width="16" bestFit="1" customWidth="1"/>
    <col min="4" max="4" width="13.8984375" customWidth="1"/>
  </cols>
  <sheetData>
    <row r="3" spans="1:5" x14ac:dyDescent="0.3">
      <c r="A3" s="6" t="s">
        <v>1565</v>
      </c>
      <c r="B3" t="s">
        <v>1570</v>
      </c>
      <c r="D3" t="s">
        <v>10</v>
      </c>
      <c r="E3" t="s">
        <v>0</v>
      </c>
    </row>
    <row r="4" spans="1:5" x14ac:dyDescent="0.3">
      <c r="A4" s="7" t="s">
        <v>79</v>
      </c>
      <c r="B4" s="1">
        <v>327</v>
      </c>
      <c r="D4" t="str">
        <f>A4</f>
        <v>Divorced</v>
      </c>
      <c r="E4">
        <f>GETPIVOTDATA("Attrition",$A$3,"Marital Status","Divorced")</f>
        <v>327</v>
      </c>
    </row>
    <row r="5" spans="1:5" x14ac:dyDescent="0.3">
      <c r="A5" s="7" t="s">
        <v>64</v>
      </c>
      <c r="B5" s="1">
        <v>673</v>
      </c>
      <c r="D5" t="str">
        <f>A5</f>
        <v>Married</v>
      </c>
      <c r="E5">
        <f>GETPIVOTDATA("Attrition",$A$3,"Marital Status","Single")</f>
        <v>470</v>
      </c>
    </row>
    <row r="6" spans="1:5" x14ac:dyDescent="0.3">
      <c r="A6" s="7" t="s">
        <v>53</v>
      </c>
      <c r="B6" s="1">
        <v>470</v>
      </c>
      <c r="D6" t="str">
        <f>A6</f>
        <v>Single</v>
      </c>
      <c r="E6">
        <f>GETPIVOTDATA("Attrition",$A$3,"Marital Status","Married")</f>
        <v>673</v>
      </c>
    </row>
    <row r="7" spans="1:5" x14ac:dyDescent="0.3">
      <c r="A7" s="7" t="s">
        <v>1566</v>
      </c>
      <c r="B7" s="1">
        <v>1470</v>
      </c>
    </row>
  </sheetData>
  <sortState xmlns:xlrd2="http://schemas.microsoft.com/office/spreadsheetml/2017/richdata2" ref="D4:E6">
    <sortCondition ref="E5:E6"/>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4AFFA-090C-44EB-9BAC-470B9B28289F}">
  <dimension ref="W19"/>
  <sheetViews>
    <sheetView showGridLines="0" showRowColHeaders="0" zoomScale="90" zoomScaleNormal="90" workbookViewId="0">
      <selection activeCell="V24" sqref="V24"/>
    </sheetView>
  </sheetViews>
  <sheetFormatPr defaultRowHeight="15.6" x14ac:dyDescent="0.3"/>
  <sheetData>
    <row r="19" spans="23:23" x14ac:dyDescent="0.3">
      <c r="W19" t="s">
        <v>1568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J18" sqref="J18"/>
    </sheetView>
  </sheetViews>
  <sheetFormatPr defaultRowHeight="15.6" x14ac:dyDescent="0.3"/>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48F9-B964-4BC3-9C58-BA74FD1D055B}">
  <dimension ref="A1"/>
  <sheetViews>
    <sheetView zoomScale="40" zoomScaleNormal="40" workbookViewId="0">
      <selection activeCell="W16" sqref="W16"/>
    </sheetView>
  </sheetViews>
  <sheetFormatPr defaultRowHeight="15.6" x14ac:dyDescent="0.3"/>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zoomScale="55" zoomScaleNormal="55" workbookViewId="0">
      <selection activeCell="X8" sqref="X8"/>
    </sheetView>
  </sheetViews>
  <sheetFormatPr defaultRowHeight="15.6" x14ac:dyDescent="0.3"/>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EACB-EB4A-48A1-BF1F-4466B4F4CBD6}">
  <dimension ref="A1"/>
  <sheetViews>
    <sheetView zoomScale="55" zoomScaleNormal="55" workbookViewId="0">
      <selection activeCell="H44" sqref="H44"/>
    </sheetView>
  </sheetViews>
  <sheetFormatPr defaultRowHeight="15.6" x14ac:dyDescent="0.3"/>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CD212-A267-4582-A5EF-A32E798FA347}">
  <dimension ref="A1"/>
  <sheetViews>
    <sheetView zoomScale="55" zoomScaleNormal="55" workbookViewId="0">
      <selection activeCell="B27" sqref="B27"/>
    </sheetView>
  </sheetViews>
  <sheetFormatPr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vt:lpstr>
      <vt:lpstr>KPI</vt:lpstr>
      <vt:lpstr>Rating</vt:lpstr>
      <vt:lpstr>Gender</vt:lpstr>
      <vt:lpstr>Education By Attrition</vt:lpstr>
      <vt:lpstr>Attrition By Job</vt:lpstr>
      <vt:lpstr>Dept wise attrition</vt:lpstr>
      <vt:lpstr>Attrition By Age Groups</vt:lpstr>
      <vt:lpstr>Marital Status</vt:lpstr>
      <vt:lpstr>Dashboard</vt:lpstr>
      <vt:lpstr>Images</vt:lpstr>
      <vt:lpstr>Background 1</vt:lpstr>
      <vt:lpstr>Background 2</vt:lpstr>
      <vt:lpstr>Background 3</vt:lpstr>
      <vt:lpstr>Background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Ankit Kumar</cp:lastModifiedBy>
  <dcterms:created xsi:type="dcterms:W3CDTF">2022-12-29T16:02:46Z</dcterms:created>
  <dcterms:modified xsi:type="dcterms:W3CDTF">2023-01-25T23:20:53Z</dcterms:modified>
</cp:coreProperties>
</file>