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roduct Backlog" sheetId="1" state="visible" r:id="rId2"/>
    <sheet name="Sprint 01 Backlog" sheetId="2" state="visible" r:id="rId3"/>
    <sheet name="Sprint 02 Backlog" sheetId="3" state="visible" r:id="rId4"/>
    <sheet name="Sprint 03 Backlog" sheetId="4" state="visible" r:id="rId5"/>
    <sheet name="Sprint 04 Backlog" sheetId="5" state="visible" r:id="rId6"/>
    <sheet name="Sprint 05 Backlog" sheetId="6" state="visible" r:id="rId7"/>
    <sheet name="Sprint 06 Backlog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<sst xmlns="http://schemas.openxmlformats.org/spreadsheetml/2006/main" count="426" uniqueCount="193">
  <si>
    <t xml:space="preserve">Product Name:</t>
  </si>
  <si>
    <t xml:space="preserve">Champion Amenity of Supercomputer Assembly (CASA)</t>
  </si>
  <si>
    <t xml:space="preserve">Complete Fields in Green!!!</t>
  </si>
  <si>
    <t xml:space="preserve">Team ID:</t>
  </si>
  <si>
    <t xml:space="preserve">Snow Lepord</t>
  </si>
  <si>
    <t xml:space="preserve">Team Member Name</t>
  </si>
  <si>
    <t xml:space="preserve">Initials</t>
  </si>
  <si>
    <t xml:space="preserve">Student ID</t>
  </si>
  <si>
    <t xml:space="preserve">Required</t>
  </si>
  <si>
    <t xml:space="preserve">Ali Senkayi</t>
  </si>
  <si>
    <t xml:space="preserve">AKS</t>
  </si>
  <si>
    <t xml:space="preserve">Sprint #</t>
  </si>
  <si>
    <t xml:space="preserve">Remaining</t>
  </si>
  <si>
    <t xml:space="preserve">Completed This Sprint</t>
  </si>
  <si>
    <t xml:space="preserve">Comment</t>
  </si>
  <si>
    <t xml:space="preserve">Total</t>
  </si>
  <si>
    <t xml:space="preserve">Total number of features (in column H)</t>
  </si>
  <si>
    <t xml:space="preserve">Total features left at the end of Sprint #1</t>
  </si>
  <si>
    <t xml:space="preserve">Total features left at the end of Sprint #2</t>
  </si>
  <si>
    <t xml:space="preserve">...and so on</t>
  </si>
  <si>
    <t xml:space="preserve">Note: Priority and specs for unfinished Features is subject to change at the end of each sprint at the whim of the Product Owner</t>
  </si>
  <si>
    <t xml:space="preserve">Additional features may be proposed by the student but must be approved by the Product Owner in writing</t>
  </si>
  <si>
    <t xml:space="preserve">Sprint to which Feature is Assigned                </t>
  </si>
  <si>
    <t xml:space="preserve">Features</t>
  </si>
  <si>
    <t xml:space="preserve">Feature ID</t>
  </si>
  <si>
    <t xml:space="preserve">Priority</t>
  </si>
  <si>
    <t xml:space="preserve">Bonus</t>
  </si>
  <si>
    <t xml:space="preserve">Est</t>
  </si>
  <si>
    <t xml:space="preserve">Planned</t>
  </si>
  <si>
    <t xml:space="preserve">Status</t>
  </si>
  <si>
    <t xml:space="preserve">As a...</t>
  </si>
  <si>
    <t xml:space="preserve">I want to...</t>
  </si>
  <si>
    <t xml:space="preserve">So that I can…</t>
  </si>
  <si>
    <t xml:space="preserve">Notes</t>
  </si>
  <si>
    <t xml:space="preserve">CUST</t>
  </si>
  <si>
    <t xml:space="preserve">Finished in Sprint 1</t>
  </si>
  <si>
    <t xml:space="preserve">Sales Staff</t>
  </si>
  <si>
    <t xml:space="preserve">Remember each customer’s name and contact info</t>
  </si>
  <si>
    <t xml:space="preserve">Ship them products repeatedly</t>
  </si>
  <si>
    <t xml:space="preserve">Validate the email address (lightly)</t>
  </si>
  <si>
    <t xml:space="preserve">OPT</t>
  </si>
  <si>
    <t xml:space="preserve">Inventory</t>
  </si>
  <si>
    <t xml:space="preserve">Maintain a list of options for a desktop (e.g., disk, RAM, CPU)</t>
  </si>
  <si>
    <t xml:space="preserve">Select them when designing a new desktop product</t>
  </si>
  <si>
    <t xml:space="preserve">Validate that the cost is not negative</t>
  </si>
  <si>
    <t xml:space="preserve">DESKT</t>
  </si>
  <si>
    <t xml:space="preserve">Define a new desktop configuration from options</t>
  </si>
  <si>
    <t xml:space="preserve">Can quickly customize products for my customers</t>
  </si>
  <si>
    <t xml:space="preserve">ORDER</t>
  </si>
  <si>
    <t xml:space="preserve">Associate a customer with one or more desktops into an order</t>
  </si>
  <si>
    <t xml:space="preserve">Keep track of who has bought what</t>
  </si>
  <si>
    <t xml:space="preserve">STORE</t>
  </si>
  <si>
    <t xml:space="preserve">Provide a central collection of the above data</t>
  </si>
  <si>
    <t xml:space="preserve">Create and manage information to run my store efficiently</t>
  </si>
  <si>
    <t xml:space="preserve">WIN</t>
  </si>
  <si>
    <t xml:space="preserve">Finished in Sprint 3</t>
  </si>
  <si>
    <t xml:space="preserve">Add a GUI main window with menubar</t>
  </si>
  <si>
    <t xml:space="preserve">Use it more easily</t>
  </si>
  <si>
    <t xml:space="preserve">Recommend baselining Nim from Lecture 12</t>
  </si>
  <si>
    <t xml:space="preserve">INSCU</t>
  </si>
  <si>
    <t xml:space="preserve">Insert new Customers via a sequence of dialogs</t>
  </si>
  <si>
    <t xml:space="preserve">Do everything within the GUI</t>
  </si>
  <si>
    <t xml:space="preserve">Recommend JOptionDialog from Lecture 13 </t>
  </si>
  <si>
    <t xml:space="preserve">INSOP</t>
  </si>
  <si>
    <t xml:space="preserve">Insert new Options via a sequence of dialogs</t>
  </si>
  <si>
    <t xml:space="preserve">INSCO</t>
  </si>
  <si>
    <t xml:space="preserve">Insert new Computers via a sequence of dialogs</t>
  </si>
  <si>
    <t xml:space="preserve">DISP</t>
  </si>
  <si>
    <t xml:space="preserve">List data (customers, options, and computers separately) in the main window display</t>
  </si>
  <si>
    <t xml:space="preserve">Access the data directly in the window</t>
  </si>
  <si>
    <t xml:space="preserve">You’ll need a View menu for this, and perhaps a JLabel in the main window center section </t>
  </si>
  <si>
    <t xml:space="preserve">TOOLB</t>
  </si>
  <si>
    <t xml:space="preserve">Add a simple toolbar to the main window</t>
  </si>
  <si>
    <t xml:space="preserve">Use the app with pushbutton convenience</t>
  </si>
  <si>
    <t xml:space="preserve">Part of the Nim baseline. Create your own icons or find some online.</t>
  </si>
  <si>
    <t xml:space="preserve">ABOUT</t>
  </si>
  <si>
    <t xml:space="preserve">Director</t>
  </si>
  <si>
    <t xml:space="preserve">(If needed) Provide a simple text-only About dialog</t>
  </si>
  <si>
    <t xml:space="preserve">Avolid a lawsuit</t>
  </si>
  <si>
    <t xml:space="preserve">(If needed) Rewrite the text from Nim's implementation to comply with toolbar icon license obligations</t>
  </si>
  <si>
    <t xml:space="preserve">ABOSK</t>
  </si>
  <si>
    <t xml:space="preserve">In Work</t>
  </si>
  <si>
    <t xml:space="preserve">Provide About dialog with sketch as or around a bitmap logo for aesthetics and documenting licenses</t>
  </si>
  <si>
    <t xml:space="preserve">Impress users</t>
  </si>
  <si>
    <t xml:space="preserve">Recommend a subclass of JPanel from Lecture 15 with a simple diagram plus Jlabels in one or more JPanels with program information</t>
  </si>
  <si>
    <t xml:space="preserve">SAVE</t>
  </si>
  <si>
    <t xml:space="preserve">Manager</t>
  </si>
  <si>
    <t xml:space="preserve">Save the data to a default file (File &gt; Save)</t>
  </si>
  <si>
    <t xml:space="preserve">Persist our data through the years</t>
  </si>
  <si>
    <t xml:space="preserve">This requires modifying the “model” to save (via method) and reload (via constructor) each object from a provided stream</t>
  </si>
  <si>
    <t xml:space="preserve">NEW</t>
  </si>
  <si>
    <t xml:space="preserve">Create a new, empty store</t>
  </si>
  <si>
    <t xml:space="preserve">Start new franchises</t>
  </si>
  <si>
    <t xml:space="preserve">This is as easy as “new Store” with a name</t>
  </si>
  <si>
    <t xml:space="preserve">SAVAS</t>
  </si>
  <si>
    <t xml:space="preserve">Save the data to a specified file (File &gt; Save As)</t>
  </si>
  <si>
    <t xml:space="preserve">Use JfileChooser</t>
  </si>
  <si>
    <t xml:space="preserve">LOAD</t>
  </si>
  <si>
    <t xml:space="preserve">Load the data from a specified file (File &gt; Open)</t>
  </si>
  <si>
    <t xml:space="preserve">SPEC</t>
  </si>
  <si>
    <t xml:space="preserve">Customer</t>
  </si>
  <si>
    <t xml:space="preserve">Store and display type-specific data</t>
  </si>
  <si>
    <t xml:space="preserve">Ensure I purchase the correct product</t>
  </si>
  <si>
    <t xml:space="preserve">Use inheritance with polymorphism</t>
  </si>
  <si>
    <t xml:space="preserve">INSOR</t>
  </si>
  <si>
    <t xml:space="preserve">DISP2</t>
  </si>
  <si>
    <t xml:space="preserve">List ORDERS in the main window display</t>
  </si>
  <si>
    <t xml:space="preserve">Access the order data</t>
  </si>
  <si>
    <t xml:space="preserve">This is a minor change </t>
  </si>
  <si>
    <t xml:space="preserve">DCUST</t>
  </si>
  <si>
    <t xml:space="preserve">Replace sequencial dialogs with custom dialogs</t>
  </si>
  <si>
    <t xml:space="preserve">Enter data more quickly</t>
  </si>
  <si>
    <t xml:space="preserve">More practice with custom dialogs</t>
  </si>
  <si>
    <t xml:space="preserve">GEN</t>
  </si>
  <si>
    <t xml:space="preserve">Use a generic in some way (TBD)</t>
  </si>
  <si>
    <t xml:space="preserve">UNIQ</t>
  </si>
  <si>
    <t xml:space="preserve">Avoid duplicate data entry</t>
  </si>
  <si>
    <t xml:space="preserve">Keep the database clean</t>
  </si>
  <si>
    <t xml:space="preserve">Require a Set or Map with hashCode implementations</t>
  </si>
  <si>
    <t xml:space="preserve">BONUS WORK – COMPLETE ABOVE FEATURES FIRST!!!</t>
  </si>
  <si>
    <t xml:space="preserve">SCROL</t>
  </si>
  <si>
    <t xml:space="preserve">Make the main window’s data area scrollable</t>
  </si>
  <si>
    <t xml:space="preserve">See large volumes of data</t>
  </si>
  <si>
    <t xml:space="preserve">The exact settings (e.g., are the scrollbars always visible or only when scrolling is available?) are up to you</t>
  </si>
  <si>
    <t xml:space="preserve">DEPR</t>
  </si>
  <si>
    <t xml:space="preserve">Deprecate a product</t>
  </si>
  <si>
    <t xml:space="preserve">Avoid selling products that are out of production</t>
  </si>
  <si>
    <t xml:space="preserve">This requires a Boolean with getter and setter in the Options and Desktop classes to indicate which are deprecated. The index number may pose interesting challenges, since deprecation will create gaps.</t>
  </si>
  <si>
    <t xml:space="preserve">SBAR</t>
  </si>
  <si>
    <t xml:space="preserve">Add a status bar to the main window</t>
  </si>
  <si>
    <t xml:space="preserve">Better track status of messages</t>
  </si>
  <si>
    <t xml:space="preserve">A stack of messages that can be reviewed would be worth more!</t>
  </si>
  <si>
    <t xml:space="preserve">DTAIL</t>
  </si>
  <si>
    <t xml:space="preserve">Provide a detail view of a product type info in the main window</t>
  </si>
  <si>
    <t xml:space="preserve">Provide additional info about each product</t>
  </si>
  <si>
    <t xml:space="preserve">PIX</t>
  </si>
  <si>
    <t xml:space="preserve">{Prerequisite: DTAIL} Include a picture of the product in its detail view</t>
  </si>
  <si>
    <t xml:space="preserve">Save a thousand words</t>
  </si>
  <si>
    <t xml:space="preserve">The image can be a file. Store the filename in Option, and load from disk when required</t>
  </si>
  <si>
    <t xml:space="preserve">Start on</t>
  </si>
  <si>
    <t xml:space="preserve">*** Create a new Sprint Backlog for EVERY SPRINT ***</t>
  </si>
  <si>
    <t xml:space="preserve">End on</t>
  </si>
  <si>
    <t xml:space="preserve">Demo on</t>
  </si>
  <si>
    <t xml:space="preserve">TBD</t>
  </si>
  <si>
    <t xml:space="preserve">Completed (this day)</t>
  </si>
  <si>
    <t xml:space="preserve">Total Tasks</t>
  </si>
  <si>
    <t xml:space="preserve">Day 1 Left</t>
  </si>
  <si>
    <t xml:space="preserve">Day 2 Left</t>
  </si>
  <si>
    <t xml:space="preserve">Day 3 Left</t>
  </si>
  <si>
    <t xml:space="preserve">Day 4 Left</t>
  </si>
  <si>
    <t xml:space="preserve">Day 5 Left</t>
  </si>
  <si>
    <t xml:space="preserve">Day 6 Left</t>
  </si>
  <si>
    <t xml:space="preserve">Day 7 Left</t>
  </si>
  <si>
    <t xml:space="preserve">Task ID</t>
  </si>
  <si>
    <t xml:space="preserve">Assigned To</t>
  </si>
  <si>
    <t xml:space="preserve">Task</t>
  </si>
  <si>
    <t xml:space="preserve">--&gt; Add tasks to complete each feature for this sprint</t>
  </si>
  <si>
    <t xml:space="preserve">Write Customer class</t>
  </si>
  <si>
    <t xml:space="preserve">Copy build.xml into repo and test compile Customer</t>
  </si>
  <si>
    <t xml:space="preserve">Completed Day 4</t>
  </si>
  <si>
    <t xml:space="preserve">Add Customer to GitHub</t>
  </si>
  <si>
    <t xml:space="preserve">git push</t>
  </si>
  <si>
    <t xml:space="preserve">Write Option class</t>
  </si>
  <si>
    <t xml:space="preserve">Add Option to GitHub</t>
  </si>
  <si>
    <t xml:space="preserve">Write Computer Class Aggregation</t>
  </si>
  <si>
    <t xml:space="preserve">Add Customer, Option, &amp; Computer to GitHub</t>
  </si>
  <si>
    <t xml:space="preserve">Write Order class</t>
  </si>
  <si>
    <t xml:space="preserve">Add Order to GitHub</t>
  </si>
  <si>
    <t xml:space="preserve">Completed Day 5</t>
  </si>
  <si>
    <t xml:space="preserve">Add Order &amp; Computer revisions to GitHub</t>
  </si>
  <si>
    <t xml:space="preserve">Add Customer revisions to to GitHub</t>
  </si>
  <si>
    <t xml:space="preserve">Write Customer class REGEX</t>
  </si>
  <si>
    <t xml:space="preserve">Add Customer REGEX revisions to GitHub</t>
  </si>
  <si>
    <t xml:space="preserve">Completed Day 6</t>
  </si>
  <si>
    <t xml:space="preserve">Add Customer equals(Object o) revisions to GitHub</t>
  </si>
  <si>
    <t xml:space="preserve">Add neg., throw IllegalArgumentException Option to GitHub</t>
  </si>
  <si>
    <t xml:space="preserve">Add Option equals(Object o) revisions to GitHub</t>
  </si>
  <si>
    <t xml:space="preserve">Add Computer equals(Object o) revisions to GitHub</t>
  </si>
  <si>
    <t xml:space="preserve">Completed Day 7</t>
  </si>
  <si>
    <t xml:space="preserve">Add Store to GitHub</t>
  </si>
  <si>
    <t xml:space="preserve">Add TestStore to GitHub</t>
  </si>
  <si>
    <t xml:space="preserve">TestStore completed</t>
  </si>
  <si>
    <t xml:space="preserve">NO data displayed ~ java TestStore</t>
  </si>
  <si>
    <t xml:space="preserve">Description</t>
  </si>
  <si>
    <t xml:space="preserve">Add git commit -m "P06 add store gui  ~ 3/6/23 12:36 PM"</t>
  </si>
  <si>
    <t xml:space="preserve">Add git commit -m "P06 Trial Run 3/6/23” </t>
  </si>
  <si>
    <t xml:space="preserve">Write Listeners Customer</t>
  </si>
  <si>
    <t xml:space="preserve">Add Cust to GitHub  ~ 3/6/23 12:36 PM"</t>
  </si>
  <si>
    <t xml:space="preserve">add INSCO to GitHub  ~ 3/6/23"</t>
  </si>
  <si>
    <t xml:space="preserve">git commit -m "P07 Trial Run GOOD 3/16/2023 5:08 AM"</t>
  </si>
  <si>
    <t xml:space="preserve">Completed Day 3</t>
  </si>
  <si>
    <t xml:space="preserve">BONUS</t>
  </si>
  <si>
    <t xml:space="preserve">NOTE: This sprint is entirely OPTIONAL – no points will be lost if you ignore it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</si>
</sst>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mm\ dd"/>
    <numFmt numFmtId="166" formatCode="mm/dd/yy\ hh:mm\ AM/PM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FF0000"/>
      <name val="Arial"/>
      <family val="2"/>
      <charset val="1"/>
    </font>
    <font>
      <b val="true"/>
      <sz val="10"/>
      <color rgb="FFFF420E"/>
      <name val="Arial"/>
      <family val="2"/>
      <charset val="1"/>
    </font>
    <font>
      <b val="true"/>
      <sz val="12"/>
      <name val="Arial"/>
      <family val="2"/>
      <charset val="1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B2B2B2"/>
        <bgColor rgb="FFB3B3B3"/>
      </patternFill>
    </fill>
    <fill>
      <patternFill patternType="solid">
        <fgColor rgb="FFAEAAAA"/>
        <bgColor rgb="FFB2B2B2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5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993366"/>
      <rgbColor rgb="FFFFFFCC"/>
      <rgbColor rgb="FFCCFFFF"/>
      <rgbColor rgb="FF660066"/>
      <rgbColor rgb="FFFF8080"/>
      <rgbColor rgb="FF0066CC"/>
      <rgbColor rgb="FFB3B3B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AEAAAA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Product Backlog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2345810160595"/>
          <c:y val="0.16191074795726"/>
          <c:w val="0.884146722489533"/>
          <c:h val="0.635449402891263"/>
        </c:manualLayout>
      </c:layout>
      <c:scatterChart>
        <c:scatterStyle val="line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'Product Backlog'!$A$12:$A$17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'Product Backlog'!$B$12:$B$17</c:f>
              <c:numCache>
                <c:formatCode>General</c:formatCode>
                <c:ptCount val="6"/>
                <c:pt idx="0">
                  <c:v>23</c:v>
                </c:pt>
                <c:pt idx="1">
                  <c:v>18</c:v>
                </c:pt>
                <c:pt idx="2">
                  <c:v>18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</c:numCache>
            </c:numRef>
          </c:yVal>
          <c:smooth val="0"/>
        </c:ser>
        <c:axId val="97842032"/>
        <c:axId val="55575285"/>
      </c:scatterChart>
      <c:valAx>
        <c:axId val="9784203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5575285"/>
        <c:crosses val="autoZero"/>
        <c:crossBetween val="midCat"/>
      </c:valAx>
      <c:valAx>
        <c:axId val="55575285"/>
        <c:scaling>
          <c:orientation val="minMax"/>
          <c:min val="0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78420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17</c:v>
                </c:pt>
                <c:pt idx="5">
                  <c:v>13</c:v>
                </c:pt>
                <c:pt idx="6">
                  <c:v>9</c:v>
                </c:pt>
                <c:pt idx="7">
                  <c:v>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7620014"/>
        <c:axId val="25049768"/>
      </c:lineChart>
      <c:catAx>
        <c:axId val="1762001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5049768"/>
        <c:crosses val="autoZero"/>
        <c:auto val="1"/>
        <c:lblAlgn val="ctr"/>
        <c:lblOffset val="100"/>
        <c:noMultiLvlLbl val="0"/>
      </c:catAx>
      <c:valAx>
        <c:axId val="25049768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762001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3231835"/>
        <c:axId val="11606943"/>
      </c:lineChart>
      <c:catAx>
        <c:axId val="432318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11606943"/>
        <c:crosses val="autoZero"/>
        <c:auto val="1"/>
        <c:lblAlgn val="ctr"/>
        <c:lblOffset val="100"/>
        <c:noMultiLvlLbl val="0"/>
      </c:catAx>
      <c:valAx>
        <c:axId val="11606943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432318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0292877"/>
        <c:axId val="84673855"/>
      </c:lineChart>
      <c:catAx>
        <c:axId val="202928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4673855"/>
        <c:crosses val="autoZero"/>
        <c:auto val="1"/>
        <c:lblAlgn val="ctr"/>
        <c:lblOffset val="100"/>
        <c:noMultiLvlLbl val="0"/>
      </c:catAx>
      <c:valAx>
        <c:axId val="84673855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202928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332983"/>
        <c:axId val="79052837"/>
      </c:lineChart>
      <c:catAx>
        <c:axId val="73329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9052837"/>
        <c:crosses val="autoZero"/>
        <c:auto val="1"/>
        <c:lblAlgn val="ctr"/>
        <c:lblOffset val="100"/>
        <c:noMultiLvlLbl val="0"/>
      </c:catAx>
      <c:valAx>
        <c:axId val="79052837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3329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5914584"/>
        <c:axId val="37639006"/>
      </c:lineChart>
      <c:catAx>
        <c:axId val="7591458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37639006"/>
        <c:crosses val="autoZero"/>
        <c:auto val="1"/>
        <c:lblAlgn val="ctr"/>
        <c:lblOffset val="100"/>
        <c:noMultiLvlLbl val="0"/>
      </c:catAx>
      <c:valAx>
        <c:axId val="37639006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591458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300" spc="-1" strike="noStrike">
                <a:solidFill>
                  <a:srgbClr val="000000"/>
                </a:solidFill>
                <a:latin typeface="Arial"/>
              </a:defRPr>
            </a:pPr>
            <a:r>
              <a:rPr b="0" lang="en-US" sz="1300" spc="-1" strike="noStrike">
                <a:solidFill>
                  <a:srgbClr val="000000"/>
                </a:solidFill>
                <a:latin typeface="Arial"/>
              </a:rPr>
              <a:t>Sprint Burn Chart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9124332"/>
        <c:axId val="54538070"/>
      </c:lineChart>
      <c:catAx>
        <c:axId val="991243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54538070"/>
        <c:crosses val="autoZero"/>
        <c:auto val="1"/>
        <c:lblAlgn val="ctr"/>
        <c:lblOffset val="100"/>
        <c:noMultiLvlLbl val="0"/>
      </c:catAx>
      <c:valAx>
        <c:axId val="54538070"/>
        <c:scaling>
          <c:orientation val="minMax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900" spc="-1" strike="noStrike">
                    <a:solidFill>
                      <a:srgbClr val="000000"/>
                    </a:solidFill>
                    <a:latin typeface="Arial"/>
                  </a:defRPr>
                </a:pPr>
                <a:r>
                  <a:rPr b="0" lang="en-US" sz="900" spc="-1" strike="noStrike">
                    <a:solidFill>
                      <a:srgbClr val="000000"/>
                    </a:solidFill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991243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1969560</xdr:colOff>
      <xdr:row>1</xdr:row>
      <xdr:rowOff>46440</xdr:rowOff>
    </xdr:from>
    <xdr:to>
      <xdr:col>10</xdr:col>
      <xdr:colOff>1904400</xdr:colOff>
      <xdr:row>18</xdr:row>
      <xdr:rowOff>119160</xdr:rowOff>
    </xdr:to>
    <xdr:graphicFrame>
      <xdr:nvGraphicFramePr>
        <xdr:cNvPr id="0" name="Chart 1"/>
        <xdr:cNvGraphicFramePr/>
      </xdr:nvGraphicFramePr>
      <xdr:xfrm>
        <a:off x="9125280" y="275040"/>
        <a:ext cx="5760720" cy="286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4</xdr:col>
      <xdr:colOff>1771920</xdr:colOff>
      <xdr:row>13</xdr:row>
      <xdr:rowOff>133200</xdr:rowOff>
    </xdr:to>
    <xdr:graphicFrame>
      <xdr:nvGraphicFramePr>
        <xdr:cNvPr id="1" name="Chart 1"/>
        <xdr:cNvGraphicFramePr/>
      </xdr:nvGraphicFramePr>
      <xdr:xfrm>
        <a:off x="4088880" y="457920"/>
        <a:ext cx="375084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2" name="Chart 1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68040</xdr:rowOff>
    </xdr:from>
    <xdr:to>
      <xdr:col>5</xdr:col>
      <xdr:colOff>517320</xdr:colOff>
      <xdr:row>13</xdr:row>
      <xdr:rowOff>133560</xdr:rowOff>
    </xdr:to>
    <xdr:graphicFrame>
      <xdr:nvGraphicFramePr>
        <xdr:cNvPr id="3" name="Chart 2"/>
        <xdr:cNvGraphicFramePr/>
      </xdr:nvGraphicFramePr>
      <xdr:xfrm>
        <a:off x="4088880" y="45828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4" name="Chart 3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5" name="Chart 4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1679760</xdr:colOff>
      <xdr:row>2</xdr:row>
      <xdr:rowOff>67680</xdr:rowOff>
    </xdr:from>
    <xdr:to>
      <xdr:col>5</xdr:col>
      <xdr:colOff>517320</xdr:colOff>
      <xdr:row>13</xdr:row>
      <xdr:rowOff>133200</xdr:rowOff>
    </xdr:to>
    <xdr:graphicFrame>
      <xdr:nvGraphicFramePr>
        <xdr:cNvPr id="6" name="Chart 5"/>
        <xdr:cNvGraphicFramePr/>
      </xdr:nvGraphicFramePr>
      <xdr:xfrm>
        <a:off x="4088880" y="457920"/>
        <a:ext cx="3746160" cy="184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99FF66"/>
    <pageSetUpPr fitToPage="false"/>
  </sheetPr>
  <dimension ref="A1:K100"/>
  <sheetViews>
    <sheetView showFormulas="false" showGridLines="true" showRowColHeaders="true" showZeros="true" rightToLeft="false" tabSelected="false" showOutlineSymbols="true" defaultGridColor="true" view="normal" topLeftCell="A34" colorId="64" zoomScale="160" zoomScaleNormal="160" zoomScalePageLayoutView="100" workbookViewId="0">
      <selection pane="topLeft" activeCell="A37" activeCellId="0" sqref="A37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1" width="13.7"/>
    <col collapsed="false" customWidth="true" hidden="false" outlineLevel="0" max="2" min="2" style="1" width="10.99"/>
    <col collapsed="false" customWidth="true" hidden="false" outlineLevel="0" max="3" min="3" style="1" width="8.57"/>
    <col collapsed="false" customWidth="true" hidden="false" outlineLevel="0" max="4" min="4" style="1" width="7.15"/>
    <col collapsed="false" customWidth="true" hidden="false" outlineLevel="0" max="5" min="5" style="1" width="4.43"/>
    <col collapsed="false" customWidth="true" hidden="false" outlineLevel="0" max="6" min="6" style="1" width="8.42"/>
    <col collapsed="false" customWidth="true" hidden="false" outlineLevel="0" max="7" min="7" style="1" width="35.14"/>
    <col collapsed="false" customWidth="true" hidden="false" outlineLevel="0" max="8" min="8" style="1" width="13.01"/>
    <col collapsed="false" customWidth="true" hidden="false" outlineLevel="0" max="9" min="9" style="1" width="45.57"/>
    <col collapsed="false" customWidth="true" hidden="false" outlineLevel="0" max="10" min="10" style="1" width="36.99"/>
    <col collapsed="false" customWidth="true" hidden="false" outlineLevel="0" max="11" min="11" style="1" width="62.29"/>
    <col collapsed="false" customWidth="false" hidden="false" outlineLevel="0" max="1024" min="12" style="1" width="11.57"/>
  </cols>
  <sheetData>
    <row r="1" s="5" customFormat="true" ht="18" hidden="false" customHeight="false" outlineLevel="0" collapsed="false">
      <c r="A1" s="1" t="s">
        <v>0</v>
      </c>
      <c r="B1" s="2" t="s">
        <v>1</v>
      </c>
      <c r="C1" s="2"/>
      <c r="D1" s="2"/>
      <c r="E1" s="2"/>
      <c r="F1" s="2"/>
      <c r="G1" s="2"/>
      <c r="H1" s="3"/>
      <c r="I1" s="4" t="s">
        <v>2</v>
      </c>
    </row>
    <row r="2" s="5" customFormat="true" ht="15.75" hidden="false" customHeight="false" outlineLevel="0" collapsed="false">
      <c r="A2" s="1" t="s">
        <v>3</v>
      </c>
      <c r="B2" s="6" t="s">
        <v>4</v>
      </c>
      <c r="C2" s="6"/>
      <c r="D2" s="6"/>
      <c r="E2" s="6"/>
      <c r="F2" s="6"/>
      <c r="G2" s="6"/>
      <c r="H2" s="3"/>
      <c r="I2" s="3"/>
      <c r="J2" s="3"/>
    </row>
    <row r="3" s="5" customFormat="true" ht="12.75" hidden="false" customHeight="false" outlineLevel="0" collapsed="false">
      <c r="A3" s="1"/>
      <c r="B3" s="1"/>
      <c r="C3" s="3"/>
      <c r="D3" s="3"/>
      <c r="E3" s="3"/>
      <c r="F3" s="3"/>
      <c r="G3" s="3"/>
      <c r="H3" s="3"/>
      <c r="I3" s="3"/>
      <c r="J3" s="3"/>
    </row>
    <row r="4" s="5" customFormat="true" ht="12.75" hidden="false" customHeight="false" outlineLevel="0" collapsed="false">
      <c r="A4" s="1"/>
      <c r="B4" s="3" t="s">
        <v>5</v>
      </c>
      <c r="C4" s="3"/>
      <c r="D4" s="3"/>
      <c r="E4" s="3"/>
      <c r="F4" s="3"/>
      <c r="G4" s="3"/>
      <c r="H4" s="3" t="s">
        <v>6</v>
      </c>
      <c r="I4" s="3" t="s">
        <v>7</v>
      </c>
      <c r="J4" s="3"/>
    </row>
    <row r="5" s="5" customFormat="true" ht="12.75" hidden="false" customHeight="false" outlineLevel="0" collapsed="false">
      <c r="A5" s="1" t="s">
        <v>8</v>
      </c>
      <c r="B5" s="7" t="s">
        <v>9</v>
      </c>
      <c r="C5" s="7"/>
      <c r="D5" s="7"/>
      <c r="E5" s="7"/>
      <c r="F5" s="7"/>
      <c r="G5" s="7"/>
      <c r="H5" s="7" t="s">
        <v>10</v>
      </c>
      <c r="I5" s="7" t="n">
        <v>1000223632</v>
      </c>
      <c r="J5" s="3"/>
    </row>
    <row r="6" s="5" customFormat="true" ht="12.75" hidden="false" customHeight="false" outlineLevel="0" collapsed="false">
      <c r="B6" s="8"/>
      <c r="C6" s="8"/>
      <c r="D6" s="8"/>
      <c r="E6" s="8"/>
      <c r="F6" s="8"/>
      <c r="G6" s="8"/>
      <c r="H6" s="8"/>
      <c r="I6" s="8"/>
      <c r="J6" s="3"/>
    </row>
    <row r="7" s="5" customFormat="true" ht="12.75" hidden="false" customHeight="false" outlineLevel="0" collapsed="false">
      <c r="B7" s="8"/>
      <c r="C7" s="8"/>
      <c r="D7" s="8"/>
      <c r="E7" s="8"/>
      <c r="F7" s="8"/>
      <c r="G7" s="8"/>
      <c r="H7" s="8"/>
      <c r="I7" s="8"/>
      <c r="J7" s="3"/>
    </row>
    <row r="8" s="5" customFormat="true" ht="12.75" hidden="false" customHeight="false" outlineLevel="0" collapsed="false">
      <c r="B8" s="8"/>
      <c r="C8" s="8"/>
      <c r="D8" s="8"/>
      <c r="E8" s="8"/>
      <c r="F8" s="8"/>
      <c r="G8" s="8"/>
      <c r="H8" s="8"/>
      <c r="I8" s="8"/>
      <c r="J8" s="3"/>
    </row>
    <row r="9" s="5" customFormat="true" ht="12.75" hidden="false" customHeight="false" outlineLevel="0" collapsed="false">
      <c r="B9" s="8"/>
      <c r="C9" s="8"/>
      <c r="D9" s="8"/>
      <c r="E9" s="8"/>
      <c r="F9" s="8"/>
      <c r="G9" s="8"/>
      <c r="H9" s="8"/>
      <c r="I9" s="8"/>
      <c r="J9" s="3"/>
    </row>
    <row r="10" s="5" customFormat="true" ht="12.75" hidden="false" customHeight="false" outlineLevel="0" collapsed="false">
      <c r="J10" s="3"/>
    </row>
    <row r="11" s="5" customFormat="true" ht="12.75" hidden="false" customHeight="false" outlineLevel="0" collapsed="false">
      <c r="A11" s="9" t="s">
        <v>11</v>
      </c>
      <c r="B11" s="10" t="s">
        <v>12</v>
      </c>
      <c r="C11" s="11" t="s">
        <v>13</v>
      </c>
      <c r="D11" s="11"/>
      <c r="E11" s="3"/>
      <c r="F11" s="3"/>
      <c r="G11" s="3" t="s">
        <v>14</v>
      </c>
      <c r="H11" s="3"/>
      <c r="I11" s="3"/>
      <c r="J11" s="3"/>
    </row>
    <row r="12" s="5" customFormat="true" ht="12.75" hidden="false" customHeight="false" outlineLevel="0" collapsed="false">
      <c r="A12" s="12" t="n">
        <v>0</v>
      </c>
      <c r="B12" s="3" t="n">
        <f aca="false">COUNT(B24:B132)</f>
        <v>23</v>
      </c>
      <c r="C12" s="11"/>
      <c r="D12" s="11"/>
      <c r="E12" s="3"/>
      <c r="F12" s="13" t="s">
        <v>15</v>
      </c>
      <c r="G12" s="3" t="s">
        <v>16</v>
      </c>
      <c r="H12" s="3"/>
      <c r="I12" s="3"/>
      <c r="J12" s="3"/>
    </row>
    <row r="13" s="5" customFormat="true" ht="12.75" hidden="false" customHeight="false" outlineLevel="0" collapsed="false">
      <c r="A13" s="12" t="n">
        <v>1</v>
      </c>
      <c r="B13" s="3" t="n">
        <f aca="false">B12-C13</f>
        <v>18</v>
      </c>
      <c r="C13" s="11" t="n">
        <f aca="false">COUNTIF(G$24:G$106,"Finished in Sprint 1")</f>
        <v>5</v>
      </c>
      <c r="D13" s="11"/>
      <c r="E13" s="3"/>
      <c r="F13" s="13" t="n">
        <v>1</v>
      </c>
      <c r="G13" s="3" t="s">
        <v>17</v>
      </c>
      <c r="H13" s="3"/>
      <c r="I13" s="3"/>
      <c r="J13" s="3"/>
    </row>
    <row r="14" s="5" customFormat="true" ht="12.75" hidden="false" customHeight="false" outlineLevel="0" collapsed="false">
      <c r="A14" s="12" t="n">
        <v>2</v>
      </c>
      <c r="B14" s="3" t="n">
        <f aca="false">B13-C14</f>
        <v>18</v>
      </c>
      <c r="C14" s="11" t="n">
        <f aca="false">COUNTIF(G$24:G$106,"Finished in Sprint 2")</f>
        <v>0</v>
      </c>
      <c r="D14" s="11"/>
      <c r="E14" s="3"/>
      <c r="F14" s="13" t="n">
        <v>2</v>
      </c>
      <c r="G14" s="3" t="s">
        <v>18</v>
      </c>
      <c r="H14" s="3"/>
      <c r="I14" s="3"/>
      <c r="J14" s="3"/>
    </row>
    <row r="15" s="5" customFormat="true" ht="12.75" hidden="false" customHeight="false" outlineLevel="0" collapsed="false">
      <c r="A15" s="12" t="n">
        <v>3</v>
      </c>
      <c r="B15" s="3" t="n">
        <f aca="false">B14-C15</f>
        <v>11</v>
      </c>
      <c r="C15" s="11" t="n">
        <f aca="false">COUNTIF(G$24:G$106,"Finished in Sprint 3")</f>
        <v>7</v>
      </c>
      <c r="D15" s="11"/>
      <c r="E15" s="3"/>
      <c r="F15" s="13" t="n">
        <v>3</v>
      </c>
      <c r="G15" s="3" t="s">
        <v>19</v>
      </c>
      <c r="H15" s="3"/>
      <c r="I15" s="3"/>
      <c r="J15" s="3"/>
    </row>
    <row r="16" s="5" customFormat="true" ht="12.75" hidden="false" customHeight="false" outlineLevel="0" collapsed="false">
      <c r="A16" s="12" t="n">
        <v>4</v>
      </c>
      <c r="B16" s="3" t="n">
        <f aca="false">B15-C16</f>
        <v>11</v>
      </c>
      <c r="C16" s="11" t="n">
        <f aca="false">COUNTIF(G$24:G$106,"Finished in Sprint 4")</f>
        <v>0</v>
      </c>
      <c r="D16" s="11"/>
      <c r="E16" s="3"/>
      <c r="F16" s="13"/>
      <c r="G16" s="3"/>
      <c r="H16" s="3"/>
      <c r="I16" s="3"/>
      <c r="J16" s="3"/>
    </row>
    <row r="17" s="5" customFormat="true" ht="12.75" hidden="false" customHeight="false" outlineLevel="0" collapsed="false">
      <c r="A17" s="12" t="n">
        <v>5</v>
      </c>
      <c r="B17" s="3" t="n">
        <f aca="false">B16-C17</f>
        <v>11</v>
      </c>
      <c r="C17" s="11" t="n">
        <f aca="false">COUNTIF(G$24:G$106,"Finished in Sprint 4")</f>
        <v>0</v>
      </c>
      <c r="D17" s="11"/>
      <c r="E17" s="3"/>
      <c r="F17" s="13"/>
      <c r="G17" s="3"/>
      <c r="H17" s="3"/>
      <c r="I17" s="3"/>
      <c r="J17" s="3"/>
    </row>
    <row r="18" s="5" customFormat="true" ht="12.75" hidden="false" customHeight="false" outlineLevel="0" collapsed="false">
      <c r="A18" s="12"/>
      <c r="B18" s="3"/>
      <c r="C18" s="3"/>
      <c r="D18" s="3"/>
      <c r="E18" s="3"/>
      <c r="F18" s="13"/>
      <c r="G18" s="3"/>
      <c r="H18" s="3"/>
      <c r="I18" s="3"/>
      <c r="J18" s="3"/>
    </row>
    <row r="19" s="5" customFormat="true" ht="12.75" hidden="false" customHeight="false" outlineLevel="0" collapsed="false">
      <c r="A19" s="1"/>
      <c r="B19" s="3"/>
      <c r="C19" s="3"/>
      <c r="D19" s="3"/>
      <c r="E19" s="3"/>
      <c r="F19" s="3"/>
      <c r="G19" s="3"/>
      <c r="H19" s="3"/>
      <c r="I19" s="3"/>
      <c r="J19" s="3"/>
    </row>
    <row r="20" s="5" customFormat="true" ht="12.75" hidden="false" customHeight="false" outlineLevel="0" collapsed="false">
      <c r="A20" s="1"/>
      <c r="B20" s="3"/>
      <c r="C20" s="3"/>
      <c r="D20" s="3"/>
      <c r="E20" s="3"/>
      <c r="F20" s="3"/>
      <c r="G20" s="3"/>
      <c r="H20" s="14" t="s">
        <v>20</v>
      </c>
      <c r="I20" s="3"/>
      <c r="J20" s="3"/>
    </row>
    <row r="21" s="5" customFormat="true" ht="12.75" hidden="false" customHeight="false" outlineLevel="0" collapsed="false">
      <c r="A21" s="3"/>
      <c r="B21" s="3"/>
      <c r="C21" s="3"/>
      <c r="D21" s="3"/>
      <c r="E21" s="3"/>
      <c r="F21" s="3"/>
      <c r="G21" s="3"/>
      <c r="H21" s="3" t="s">
        <v>21</v>
      </c>
      <c r="I21" s="3"/>
      <c r="J21" s="3"/>
    </row>
    <row r="22" customFormat="false" ht="12.75" hidden="false" customHeight="false" outlineLevel="0" collapsed="false">
      <c r="A22" s="15"/>
      <c r="B22" s="15"/>
      <c r="C22" s="15"/>
      <c r="D22" s="15"/>
      <c r="E22" s="15"/>
      <c r="F22" s="16" t="s">
        <v>22</v>
      </c>
      <c r="G22" s="16"/>
      <c r="H22" s="15"/>
      <c r="I22" s="15" t="s">
        <v>23</v>
      </c>
      <c r="J22" s="15"/>
    </row>
    <row r="23" customFormat="false" ht="12.75" hidden="false" customHeight="false" outlineLevel="0" collapsed="false">
      <c r="A23" s="17" t="s">
        <v>24</v>
      </c>
      <c r="B23" s="17" t="s">
        <v>25</v>
      </c>
      <c r="C23" s="17" t="s">
        <v>8</v>
      </c>
      <c r="D23" s="17" t="s">
        <v>26</v>
      </c>
      <c r="E23" s="17" t="s">
        <v>27</v>
      </c>
      <c r="F23" s="17" t="s">
        <v>28</v>
      </c>
      <c r="G23" s="17" t="s">
        <v>29</v>
      </c>
      <c r="H23" s="17" t="s">
        <v>30</v>
      </c>
      <c r="I23" s="17" t="s">
        <v>31</v>
      </c>
      <c r="J23" s="17" t="s">
        <v>32</v>
      </c>
      <c r="K23" s="17" t="s">
        <v>33</v>
      </c>
    </row>
    <row r="24" customFormat="false" ht="12.75" hidden="false" customHeight="false" outlineLevel="0" collapsed="false">
      <c r="A24" s="18" t="s">
        <v>34</v>
      </c>
      <c r="B24" s="19" t="n">
        <v>1</v>
      </c>
      <c r="C24" s="19" t="n">
        <v>1</v>
      </c>
      <c r="D24" s="19"/>
      <c r="E24" s="19" t="n">
        <v>3</v>
      </c>
      <c r="F24" s="20" t="n">
        <v>1</v>
      </c>
      <c r="G24" s="21" t="s">
        <v>35</v>
      </c>
      <c r="H24" s="22" t="s">
        <v>36</v>
      </c>
      <c r="I24" s="23" t="s">
        <v>37</v>
      </c>
      <c r="J24" s="23" t="s">
        <v>38</v>
      </c>
      <c r="K24" s="23" t="s">
        <v>39</v>
      </c>
    </row>
    <row r="25" customFormat="false" ht="25.5" hidden="false" customHeight="false" outlineLevel="0" collapsed="false">
      <c r="A25" s="18" t="s">
        <v>40</v>
      </c>
      <c r="B25" s="19" t="n">
        <v>2</v>
      </c>
      <c r="C25" s="19" t="n">
        <v>1</v>
      </c>
      <c r="D25" s="19"/>
      <c r="E25" s="19" t="n">
        <v>3</v>
      </c>
      <c r="F25" s="20" t="n">
        <v>1</v>
      </c>
      <c r="G25" s="21" t="s">
        <v>35</v>
      </c>
      <c r="H25" s="22" t="s">
        <v>41</v>
      </c>
      <c r="I25" s="23" t="s">
        <v>42</v>
      </c>
      <c r="J25" s="23" t="s">
        <v>43</v>
      </c>
      <c r="K25" s="23" t="s">
        <v>44</v>
      </c>
    </row>
    <row r="26" customFormat="false" ht="25.5" hidden="false" customHeight="false" outlineLevel="0" collapsed="false">
      <c r="A26" s="18" t="s">
        <v>45</v>
      </c>
      <c r="B26" s="19" t="n">
        <v>3</v>
      </c>
      <c r="C26" s="19" t="n">
        <v>1</v>
      </c>
      <c r="D26" s="19"/>
      <c r="E26" s="19" t="n">
        <v>8</v>
      </c>
      <c r="F26" s="20" t="n">
        <v>1</v>
      </c>
      <c r="G26" s="21" t="s">
        <v>35</v>
      </c>
      <c r="H26" s="22" t="s">
        <v>36</v>
      </c>
      <c r="I26" s="23" t="s">
        <v>46</v>
      </c>
      <c r="J26" s="23" t="s">
        <v>47</v>
      </c>
      <c r="K26" s="23"/>
    </row>
    <row r="27" customFormat="false" ht="25.5" hidden="false" customHeight="false" outlineLevel="0" collapsed="false">
      <c r="A27" s="18" t="s">
        <v>48</v>
      </c>
      <c r="B27" s="19" t="n">
        <v>4</v>
      </c>
      <c r="C27" s="19" t="n">
        <v>1</v>
      </c>
      <c r="D27" s="19"/>
      <c r="E27" s="19" t="n">
        <v>8</v>
      </c>
      <c r="F27" s="20" t="n">
        <v>1</v>
      </c>
      <c r="G27" s="21" t="s">
        <v>35</v>
      </c>
      <c r="H27" s="22" t="s">
        <v>36</v>
      </c>
      <c r="I27" s="23" t="s">
        <v>49</v>
      </c>
      <c r="J27" s="23" t="s">
        <v>50</v>
      </c>
      <c r="K27" s="23"/>
    </row>
    <row r="28" customFormat="false" ht="25.5" hidden="false" customHeight="false" outlineLevel="0" collapsed="false">
      <c r="A28" s="18" t="s">
        <v>51</v>
      </c>
      <c r="B28" s="19" t="n">
        <v>5</v>
      </c>
      <c r="C28" s="19" t="n">
        <v>1</v>
      </c>
      <c r="D28" s="19"/>
      <c r="E28" s="19" t="n">
        <v>13</v>
      </c>
      <c r="F28" s="20" t="n">
        <v>1</v>
      </c>
      <c r="G28" s="21" t="s">
        <v>35</v>
      </c>
      <c r="H28" s="22" t="s">
        <v>36</v>
      </c>
      <c r="I28" s="23" t="s">
        <v>52</v>
      </c>
      <c r="J28" s="23" t="s">
        <v>53</v>
      </c>
      <c r="K28" s="23"/>
    </row>
    <row r="29" customFormat="false" ht="12.75" hidden="false" customHeight="false" outlineLevel="0" collapsed="false">
      <c r="A29" s="24" t="s">
        <v>54</v>
      </c>
      <c r="B29" s="25" t="n">
        <v>6</v>
      </c>
      <c r="C29" s="26" t="n">
        <v>2</v>
      </c>
      <c r="D29" s="26"/>
      <c r="E29" s="26" t="n">
        <v>13</v>
      </c>
      <c r="F29" s="20" t="n">
        <v>2</v>
      </c>
      <c r="G29" s="21" t="s">
        <v>55</v>
      </c>
      <c r="H29" s="22" t="s">
        <v>36</v>
      </c>
      <c r="I29" s="23" t="s">
        <v>56</v>
      </c>
      <c r="J29" s="23" t="s">
        <v>57</v>
      </c>
      <c r="K29" s="23" t="s">
        <v>58</v>
      </c>
    </row>
    <row r="30" customFormat="false" ht="12.75" hidden="false" customHeight="false" outlineLevel="0" collapsed="false">
      <c r="A30" s="24" t="s">
        <v>59</v>
      </c>
      <c r="B30" s="25" t="n">
        <v>7</v>
      </c>
      <c r="C30" s="26" t="n">
        <v>2</v>
      </c>
      <c r="D30" s="26"/>
      <c r="E30" s="26" t="n">
        <v>5</v>
      </c>
      <c r="F30" s="20" t="n">
        <v>2</v>
      </c>
      <c r="G30" s="21" t="s">
        <v>55</v>
      </c>
      <c r="H30" s="22" t="s">
        <v>36</v>
      </c>
      <c r="I30" s="27" t="s">
        <v>60</v>
      </c>
      <c r="J30" s="1" t="s">
        <v>61</v>
      </c>
      <c r="K30" s="23" t="s">
        <v>62</v>
      </c>
    </row>
    <row r="31" customFormat="false" ht="12.75" hidden="false" customHeight="false" outlineLevel="0" collapsed="false">
      <c r="A31" s="24" t="s">
        <v>63</v>
      </c>
      <c r="B31" s="25" t="n">
        <v>8</v>
      </c>
      <c r="C31" s="26" t="n">
        <v>2</v>
      </c>
      <c r="D31" s="26"/>
      <c r="E31" s="26" t="n">
        <v>3</v>
      </c>
      <c r="F31" s="20" t="n">
        <v>2</v>
      </c>
      <c r="G31" s="21" t="s">
        <v>55</v>
      </c>
      <c r="H31" s="22" t="s">
        <v>36</v>
      </c>
      <c r="I31" s="27" t="s">
        <v>64</v>
      </c>
      <c r="J31" s="1" t="s">
        <v>61</v>
      </c>
      <c r="K31" s="23"/>
    </row>
    <row r="32" customFormat="false" ht="12.75" hidden="false" customHeight="false" outlineLevel="0" collapsed="false">
      <c r="A32" s="24" t="s">
        <v>65</v>
      </c>
      <c r="B32" s="25" t="n">
        <v>9</v>
      </c>
      <c r="C32" s="26" t="n">
        <v>2</v>
      </c>
      <c r="D32" s="26"/>
      <c r="E32" s="26" t="n">
        <v>5</v>
      </c>
      <c r="F32" s="20" t="n">
        <v>2</v>
      </c>
      <c r="G32" s="21" t="s">
        <v>55</v>
      </c>
      <c r="H32" s="22" t="s">
        <v>36</v>
      </c>
      <c r="I32" s="27" t="s">
        <v>66</v>
      </c>
      <c r="J32" s="1" t="s">
        <v>61</v>
      </c>
      <c r="K32" s="23"/>
    </row>
    <row r="33" customFormat="false" ht="25.5" hidden="false" customHeight="false" outlineLevel="0" collapsed="false">
      <c r="A33" s="24" t="s">
        <v>67</v>
      </c>
      <c r="B33" s="25" t="n">
        <v>10</v>
      </c>
      <c r="C33" s="26" t="n">
        <v>2</v>
      </c>
      <c r="D33" s="26"/>
      <c r="E33" s="26" t="n">
        <v>5</v>
      </c>
      <c r="F33" s="20" t="n">
        <v>2</v>
      </c>
      <c r="G33" s="21" t="s">
        <v>55</v>
      </c>
      <c r="H33" s="22" t="s">
        <v>36</v>
      </c>
      <c r="I33" s="23" t="s">
        <v>68</v>
      </c>
      <c r="J33" s="23" t="s">
        <v>69</v>
      </c>
      <c r="K33" s="23" t="s">
        <v>70</v>
      </c>
    </row>
    <row r="34" customFormat="false" ht="12.75" hidden="false" customHeight="false" outlineLevel="0" collapsed="false">
      <c r="A34" s="24" t="s">
        <v>71</v>
      </c>
      <c r="B34" s="25" t="n">
        <v>11</v>
      </c>
      <c r="C34" s="26" t="n">
        <v>2</v>
      </c>
      <c r="D34" s="26"/>
      <c r="E34" s="26" t="n">
        <v>8</v>
      </c>
      <c r="F34" s="20" t="n">
        <v>2</v>
      </c>
      <c r="G34" s="21" t="s">
        <v>55</v>
      </c>
      <c r="H34" s="22" t="s">
        <v>36</v>
      </c>
      <c r="I34" s="1" t="s">
        <v>72</v>
      </c>
      <c r="J34" s="1" t="s">
        <v>73</v>
      </c>
      <c r="K34" s="1" t="s">
        <v>74</v>
      </c>
    </row>
    <row r="35" customFormat="false" ht="25.5" hidden="false" customHeight="false" outlineLevel="0" collapsed="false">
      <c r="A35" s="28" t="s">
        <v>75</v>
      </c>
      <c r="B35" s="25" t="n">
        <v>12</v>
      </c>
      <c r="C35" s="25" t="n">
        <v>3</v>
      </c>
      <c r="D35" s="25"/>
      <c r="E35" s="25" t="n">
        <v>2</v>
      </c>
      <c r="F35" s="20" t="n">
        <v>2</v>
      </c>
      <c r="G35" s="21" t="s">
        <v>55</v>
      </c>
      <c r="H35" s="22" t="s">
        <v>76</v>
      </c>
      <c r="I35" s="23" t="s">
        <v>77</v>
      </c>
      <c r="J35" s="23" t="s">
        <v>78</v>
      </c>
      <c r="K35" s="23" t="s">
        <v>79</v>
      </c>
    </row>
    <row r="36" s="29" customFormat="true" ht="25.5" hidden="false" customHeight="false" outlineLevel="0" collapsed="false">
      <c r="A36" s="18" t="s">
        <v>80</v>
      </c>
      <c r="B36" s="19" t="n">
        <v>13</v>
      </c>
      <c r="C36" s="19" t="n">
        <v>3</v>
      </c>
      <c r="D36" s="19"/>
      <c r="E36" s="19" t="n">
        <v>5</v>
      </c>
      <c r="F36" s="20" t="n">
        <v>3</v>
      </c>
      <c r="G36" s="21" t="s">
        <v>81</v>
      </c>
      <c r="H36" s="22" t="s">
        <v>76</v>
      </c>
      <c r="I36" s="23" t="s">
        <v>82</v>
      </c>
      <c r="J36" s="23" t="s">
        <v>83</v>
      </c>
      <c r="K36" s="23" t="s">
        <v>84</v>
      </c>
    </row>
    <row r="37" s="29" customFormat="true" ht="25.5" hidden="false" customHeight="false" outlineLevel="0" collapsed="false">
      <c r="A37" s="18" t="s">
        <v>85</v>
      </c>
      <c r="B37" s="19" t="n">
        <v>14</v>
      </c>
      <c r="C37" s="19" t="n">
        <v>3</v>
      </c>
      <c r="D37" s="19"/>
      <c r="E37" s="19" t="n">
        <v>13</v>
      </c>
      <c r="F37" s="20" t="n">
        <v>3</v>
      </c>
      <c r="G37" s="21" t="s">
        <v>81</v>
      </c>
      <c r="H37" s="22" t="s">
        <v>86</v>
      </c>
      <c r="I37" s="23" t="s">
        <v>87</v>
      </c>
      <c r="J37" s="23" t="s">
        <v>88</v>
      </c>
      <c r="K37" s="23" t="s">
        <v>89</v>
      </c>
    </row>
    <row r="38" s="29" customFormat="true" ht="12.75" hidden="false" customHeight="false" outlineLevel="0" collapsed="false">
      <c r="A38" s="18" t="s">
        <v>90</v>
      </c>
      <c r="B38" s="19" t="n">
        <v>15</v>
      </c>
      <c r="C38" s="19" t="n">
        <v>3</v>
      </c>
      <c r="D38" s="19"/>
      <c r="E38" s="19" t="n">
        <v>1</v>
      </c>
      <c r="F38" s="20" t="n">
        <v>3</v>
      </c>
      <c r="G38" s="21" t="s">
        <v>81</v>
      </c>
      <c r="H38" s="22" t="s">
        <v>86</v>
      </c>
      <c r="I38" s="23" t="s">
        <v>91</v>
      </c>
      <c r="J38" s="23" t="s">
        <v>92</v>
      </c>
      <c r="K38" s="23" t="s">
        <v>93</v>
      </c>
    </row>
    <row r="39" s="29" customFormat="true" ht="12.75" hidden="false" customHeight="false" outlineLevel="0" collapsed="false">
      <c r="A39" s="18" t="s">
        <v>94</v>
      </c>
      <c r="B39" s="19" t="n">
        <v>16</v>
      </c>
      <c r="C39" s="19" t="n">
        <v>3</v>
      </c>
      <c r="D39" s="19"/>
      <c r="E39" s="19" t="n">
        <v>5</v>
      </c>
      <c r="F39" s="20" t="n">
        <v>3</v>
      </c>
      <c r="G39" s="21" t="s">
        <v>81</v>
      </c>
      <c r="H39" s="22" t="s">
        <v>86</v>
      </c>
      <c r="I39" s="23" t="s">
        <v>95</v>
      </c>
      <c r="J39" s="23" t="s">
        <v>88</v>
      </c>
      <c r="K39" s="23" t="s">
        <v>96</v>
      </c>
    </row>
    <row r="40" s="29" customFormat="true" ht="12.75" hidden="false" customHeight="false" outlineLevel="0" collapsed="false">
      <c r="A40" s="18" t="s">
        <v>97</v>
      </c>
      <c r="B40" s="19" t="n">
        <v>17</v>
      </c>
      <c r="C40" s="19" t="n">
        <v>3</v>
      </c>
      <c r="D40" s="19"/>
      <c r="E40" s="19" t="n">
        <v>8</v>
      </c>
      <c r="F40" s="20" t="n">
        <v>3</v>
      </c>
      <c r="G40" s="21" t="s">
        <v>81</v>
      </c>
      <c r="H40" s="22" t="s">
        <v>86</v>
      </c>
      <c r="I40" s="23" t="s">
        <v>98</v>
      </c>
      <c r="J40" s="23" t="s">
        <v>88</v>
      </c>
      <c r="K40" s="23" t="s">
        <v>96</v>
      </c>
    </row>
    <row r="41" customFormat="false" ht="12.75" hidden="false" customHeight="false" outlineLevel="0" collapsed="false">
      <c r="A41" s="24" t="s">
        <v>99</v>
      </c>
      <c r="B41" s="25" t="n">
        <v>18</v>
      </c>
      <c r="C41" s="26" t="n">
        <v>4</v>
      </c>
      <c r="D41" s="26"/>
      <c r="E41" s="26" t="n">
        <v>13</v>
      </c>
      <c r="F41" s="20"/>
      <c r="G41" s="21"/>
      <c r="H41" s="22" t="s">
        <v>100</v>
      </c>
      <c r="I41" s="23" t="s">
        <v>101</v>
      </c>
      <c r="J41" s="23" t="s">
        <v>102</v>
      </c>
      <c r="K41" s="23" t="s">
        <v>103</v>
      </c>
    </row>
    <row r="42" customFormat="false" ht="12.75" hidden="false" customHeight="false" outlineLevel="0" collapsed="false">
      <c r="A42" s="24" t="s">
        <v>104</v>
      </c>
      <c r="B42" s="25" t="n">
        <v>19</v>
      </c>
      <c r="C42" s="26" t="n">
        <v>4</v>
      </c>
      <c r="D42" s="26"/>
      <c r="E42" s="26" t="n">
        <v>5</v>
      </c>
      <c r="F42" s="20"/>
      <c r="G42" s="21"/>
      <c r="H42" s="22" t="s">
        <v>36</v>
      </c>
      <c r="I42" s="27" t="s">
        <v>66</v>
      </c>
      <c r="J42" s="1" t="s">
        <v>61</v>
      </c>
      <c r="K42" s="23"/>
    </row>
    <row r="43" customFormat="false" ht="12.75" hidden="false" customHeight="false" outlineLevel="0" collapsed="false">
      <c r="A43" s="24" t="s">
        <v>105</v>
      </c>
      <c r="B43" s="25" t="n">
        <v>20</v>
      </c>
      <c r="C43" s="26" t="n">
        <v>4</v>
      </c>
      <c r="D43" s="26"/>
      <c r="E43" s="26" t="n">
        <v>1</v>
      </c>
      <c r="F43" s="20"/>
      <c r="G43" s="21"/>
      <c r="H43" s="22" t="s">
        <v>36</v>
      </c>
      <c r="I43" s="23" t="s">
        <v>106</v>
      </c>
      <c r="J43" s="1" t="s">
        <v>107</v>
      </c>
      <c r="K43" s="23" t="s">
        <v>108</v>
      </c>
    </row>
    <row r="44" s="29" customFormat="true" ht="12.75" hidden="false" customHeight="false" outlineLevel="0" collapsed="false">
      <c r="A44" s="24" t="s">
        <v>109</v>
      </c>
      <c r="B44" s="25" t="n">
        <v>21</v>
      </c>
      <c r="C44" s="26" t="n">
        <v>4</v>
      </c>
      <c r="D44" s="26"/>
      <c r="E44" s="26" t="n">
        <v>8</v>
      </c>
      <c r="F44" s="20"/>
      <c r="G44" s="21"/>
      <c r="H44" s="22" t="s">
        <v>36</v>
      </c>
      <c r="I44" s="23" t="s">
        <v>110</v>
      </c>
      <c r="J44" s="23" t="s">
        <v>111</v>
      </c>
      <c r="K44" s="23" t="s">
        <v>112</v>
      </c>
    </row>
    <row r="45" s="29" customFormat="true" ht="12.75" hidden="false" customHeight="false" outlineLevel="0" collapsed="false">
      <c r="A45" s="24" t="s">
        <v>113</v>
      </c>
      <c r="B45" s="25" t="n">
        <v>22</v>
      </c>
      <c r="C45" s="26" t="n">
        <v>4</v>
      </c>
      <c r="D45" s="26"/>
      <c r="E45" s="26" t="n">
        <v>8</v>
      </c>
      <c r="F45" s="20"/>
      <c r="G45" s="21"/>
      <c r="H45" s="22"/>
      <c r="I45" s="23"/>
      <c r="J45" s="23"/>
      <c r="K45" s="23" t="s">
        <v>114</v>
      </c>
    </row>
    <row r="46" s="29" customFormat="true" ht="12.75" hidden="false" customHeight="false" outlineLevel="0" collapsed="false">
      <c r="A46" s="18" t="s">
        <v>115</v>
      </c>
      <c r="B46" s="19" t="n">
        <v>22</v>
      </c>
      <c r="C46" s="19" t="n">
        <v>5</v>
      </c>
      <c r="D46" s="19"/>
      <c r="E46" s="19" t="n">
        <v>5</v>
      </c>
      <c r="F46" s="20"/>
      <c r="G46" s="21"/>
      <c r="H46" s="22" t="s">
        <v>86</v>
      </c>
      <c r="I46" s="23" t="s">
        <v>116</v>
      </c>
      <c r="J46" s="23" t="s">
        <v>117</v>
      </c>
      <c r="K46" s="23" t="s">
        <v>118</v>
      </c>
    </row>
    <row r="47" s="29" customFormat="true" ht="12.75" hidden="false" customHeight="false" outlineLevel="0" collapsed="false">
      <c r="A47" s="18"/>
      <c r="B47" s="19"/>
      <c r="C47" s="19"/>
      <c r="D47" s="19"/>
      <c r="E47" s="19"/>
      <c r="F47" s="20"/>
      <c r="G47" s="21"/>
      <c r="H47" s="22"/>
      <c r="I47" s="23"/>
      <c r="J47" s="23"/>
      <c r="K47" s="23"/>
    </row>
    <row r="48" s="29" customFormat="true" ht="15.75" hidden="false" customHeight="false" outlineLevel="0" collapsed="false">
      <c r="A48" s="18"/>
      <c r="B48" s="19"/>
      <c r="C48" s="19"/>
      <c r="D48" s="19"/>
      <c r="E48" s="19"/>
      <c r="F48" s="20"/>
      <c r="G48" s="21"/>
      <c r="H48" s="22"/>
      <c r="I48" s="30" t="s">
        <v>119</v>
      </c>
      <c r="J48" s="23"/>
      <c r="K48" s="23"/>
    </row>
    <row r="49" customFormat="false" ht="12.75" hidden="false" customHeight="false" outlineLevel="0" collapsed="false">
      <c r="A49" s="18"/>
      <c r="B49" s="19"/>
      <c r="C49" s="19"/>
      <c r="D49" s="19"/>
      <c r="E49" s="19"/>
      <c r="F49" s="20"/>
      <c r="G49" s="21"/>
      <c r="H49" s="22"/>
      <c r="I49" s="23"/>
      <c r="J49" s="23"/>
      <c r="K49" s="23"/>
    </row>
    <row r="50" customFormat="false" ht="25.5" hidden="false" customHeight="false" outlineLevel="0" collapsed="false">
      <c r="A50" s="18" t="s">
        <v>120</v>
      </c>
      <c r="B50" s="19"/>
      <c r="C50" s="19"/>
      <c r="D50" s="19"/>
      <c r="E50" s="19" t="n">
        <v>5</v>
      </c>
      <c r="F50" s="20"/>
      <c r="G50" s="21"/>
      <c r="H50" s="22" t="s">
        <v>100</v>
      </c>
      <c r="I50" s="23" t="s">
        <v>121</v>
      </c>
      <c r="J50" s="23" t="s">
        <v>122</v>
      </c>
      <c r="K50" s="23" t="s">
        <v>123</v>
      </c>
    </row>
    <row r="51" customFormat="false" ht="38.25" hidden="false" customHeight="false" outlineLevel="0" collapsed="false">
      <c r="A51" s="18" t="s">
        <v>124</v>
      </c>
      <c r="B51" s="19"/>
      <c r="C51" s="19"/>
      <c r="D51" s="19"/>
      <c r="E51" s="19" t="n">
        <v>13</v>
      </c>
      <c r="F51" s="20"/>
      <c r="G51" s="21"/>
      <c r="H51" s="22" t="s">
        <v>41</v>
      </c>
      <c r="I51" s="23" t="s">
        <v>125</v>
      </c>
      <c r="J51" s="23" t="s">
        <v>126</v>
      </c>
      <c r="K51" s="23" t="s">
        <v>127</v>
      </c>
    </row>
    <row r="52" customFormat="false" ht="12.75" hidden="false" customHeight="false" outlineLevel="0" collapsed="false">
      <c r="A52" s="18" t="s">
        <v>128</v>
      </c>
      <c r="B52" s="19"/>
      <c r="C52" s="19"/>
      <c r="D52" s="19"/>
      <c r="E52" s="19" t="n">
        <v>8</v>
      </c>
      <c r="F52" s="20"/>
      <c r="G52" s="21"/>
      <c r="H52" s="22" t="s">
        <v>86</v>
      </c>
      <c r="I52" s="23" t="s">
        <v>129</v>
      </c>
      <c r="J52" s="23" t="s">
        <v>130</v>
      </c>
      <c r="K52" s="23" t="s">
        <v>131</v>
      </c>
    </row>
    <row r="53" customFormat="false" ht="25.5" hidden="false" customHeight="false" outlineLevel="0" collapsed="false">
      <c r="A53" s="18" t="s">
        <v>132</v>
      </c>
      <c r="B53" s="19"/>
      <c r="C53" s="19"/>
      <c r="D53" s="19"/>
      <c r="E53" s="19" t="n">
        <v>21</v>
      </c>
      <c r="F53" s="20"/>
      <c r="G53" s="21"/>
      <c r="H53" s="22" t="s">
        <v>100</v>
      </c>
      <c r="I53" s="23" t="s">
        <v>133</v>
      </c>
      <c r="J53" s="23" t="s">
        <v>134</v>
      </c>
      <c r="K53" s="23"/>
    </row>
    <row r="54" customFormat="false" ht="25.5" hidden="false" customHeight="false" outlineLevel="0" collapsed="false">
      <c r="A54" s="18" t="s">
        <v>135</v>
      </c>
      <c r="B54" s="19"/>
      <c r="C54" s="19"/>
      <c r="D54" s="19"/>
      <c r="E54" s="19" t="n">
        <v>13</v>
      </c>
      <c r="F54" s="20"/>
      <c r="G54" s="21"/>
      <c r="H54" s="22" t="s">
        <v>100</v>
      </c>
      <c r="I54" s="23" t="s">
        <v>136</v>
      </c>
      <c r="J54" s="23" t="s">
        <v>137</v>
      </c>
      <c r="K54" s="23" t="s">
        <v>138</v>
      </c>
    </row>
    <row r="55" customFormat="false" ht="12.75" hidden="false" customHeight="false" outlineLevel="0" collapsed="false">
      <c r="A55" s="18"/>
      <c r="B55" s="19"/>
      <c r="C55" s="19"/>
      <c r="D55" s="19"/>
      <c r="E55" s="19"/>
      <c r="F55" s="20"/>
      <c r="G55" s="21"/>
      <c r="H55" s="22"/>
      <c r="I55" s="23"/>
      <c r="J55" s="23"/>
      <c r="K55" s="23"/>
    </row>
    <row r="56" customFormat="false" ht="12.75" hidden="false" customHeight="false" outlineLevel="0" collapsed="false">
      <c r="A56" s="18"/>
      <c r="B56" s="19"/>
      <c r="C56" s="19"/>
      <c r="D56" s="19"/>
      <c r="E56" s="19"/>
      <c r="F56" s="20"/>
      <c r="G56" s="21"/>
      <c r="H56" s="22"/>
      <c r="I56" s="23"/>
      <c r="J56" s="23"/>
      <c r="K56" s="23"/>
    </row>
    <row r="57" customFormat="false" ht="12.75" hidden="false" customHeight="false" outlineLevel="0" collapsed="false">
      <c r="A57" s="18"/>
      <c r="B57" s="19"/>
      <c r="C57" s="19"/>
      <c r="D57" s="19"/>
      <c r="E57" s="19"/>
      <c r="F57" s="20"/>
      <c r="G57" s="21"/>
      <c r="H57" s="22"/>
      <c r="I57" s="23"/>
      <c r="J57" s="23"/>
      <c r="K57" s="23"/>
    </row>
    <row r="58" customFormat="false" ht="12.75" hidden="false" customHeight="false" outlineLevel="0" collapsed="false">
      <c r="A58" s="18"/>
      <c r="B58" s="19"/>
      <c r="C58" s="19"/>
      <c r="D58" s="19"/>
      <c r="E58" s="19"/>
      <c r="F58" s="20"/>
      <c r="G58" s="21"/>
      <c r="H58" s="22"/>
      <c r="I58" s="23"/>
      <c r="J58" s="23"/>
      <c r="K58" s="23"/>
    </row>
    <row r="59" customFormat="false" ht="12.75" hidden="false" customHeight="false" outlineLevel="0" collapsed="false">
      <c r="A59" s="18"/>
      <c r="B59" s="19"/>
      <c r="C59" s="19"/>
      <c r="D59" s="19"/>
      <c r="E59" s="19"/>
      <c r="F59" s="20"/>
      <c r="G59" s="21"/>
      <c r="H59" s="22"/>
      <c r="I59" s="23"/>
      <c r="J59" s="23"/>
      <c r="K59" s="23"/>
    </row>
    <row r="60" customFormat="false" ht="12.75" hidden="false" customHeight="false" outlineLevel="0" collapsed="false">
      <c r="A60" s="18"/>
      <c r="B60" s="19"/>
      <c r="C60" s="19"/>
      <c r="D60" s="19"/>
      <c r="E60" s="19"/>
      <c r="F60" s="20"/>
      <c r="G60" s="21"/>
      <c r="H60" s="22"/>
      <c r="I60" s="23"/>
      <c r="J60" s="23"/>
      <c r="K60" s="23"/>
    </row>
    <row r="61" customFormat="false" ht="12.75" hidden="false" customHeight="false" outlineLevel="0" collapsed="false">
      <c r="A61" s="18"/>
      <c r="B61" s="19"/>
      <c r="C61" s="19"/>
      <c r="D61" s="19"/>
      <c r="E61" s="19"/>
      <c r="F61" s="20"/>
      <c r="G61" s="21"/>
      <c r="H61" s="22"/>
      <c r="I61" s="18"/>
      <c r="J61" s="23"/>
      <c r="K61" s="23"/>
    </row>
    <row r="62" customFormat="false" ht="12.75" hidden="false" customHeight="false" outlineLevel="0" collapsed="false">
      <c r="A62" s="18"/>
      <c r="B62" s="19"/>
      <c r="C62" s="19"/>
      <c r="D62" s="19"/>
      <c r="E62" s="19"/>
      <c r="F62" s="20"/>
      <c r="G62" s="21"/>
      <c r="H62" s="22"/>
      <c r="I62" s="18"/>
      <c r="J62" s="23"/>
      <c r="K62" s="23"/>
    </row>
    <row r="63" customFormat="false" ht="12.75" hidden="false" customHeight="false" outlineLevel="0" collapsed="false">
      <c r="A63" s="18"/>
      <c r="B63" s="19"/>
      <c r="C63" s="19"/>
      <c r="D63" s="19"/>
      <c r="E63" s="19"/>
      <c r="F63" s="20"/>
      <c r="G63" s="21"/>
      <c r="H63" s="22"/>
      <c r="I63" s="18"/>
      <c r="J63" s="23"/>
      <c r="K63" s="23"/>
    </row>
    <row r="64" customFormat="false" ht="12.75" hidden="false" customHeight="false" outlineLevel="0" collapsed="false">
      <c r="A64" s="18"/>
      <c r="B64" s="19"/>
      <c r="C64" s="19"/>
      <c r="D64" s="19"/>
      <c r="E64" s="19"/>
      <c r="F64" s="20"/>
      <c r="G64" s="21"/>
      <c r="H64" s="22"/>
      <c r="I64" s="18"/>
      <c r="J64" s="23"/>
      <c r="K64" s="23"/>
    </row>
    <row r="65" customFormat="false" ht="12.75" hidden="false" customHeight="false" outlineLevel="0" collapsed="false">
      <c r="A65" s="18"/>
      <c r="B65" s="19"/>
      <c r="C65" s="19"/>
      <c r="D65" s="19"/>
      <c r="E65" s="19"/>
      <c r="F65" s="20"/>
      <c r="G65" s="21"/>
      <c r="H65" s="22"/>
      <c r="I65" s="18"/>
      <c r="J65" s="23"/>
      <c r="K65" s="23"/>
    </row>
    <row r="66" customFormat="false" ht="12.75" hidden="false" customHeight="false" outlineLevel="0" collapsed="false">
      <c r="A66" s="18"/>
      <c r="B66" s="19"/>
      <c r="C66" s="19"/>
      <c r="D66" s="19"/>
      <c r="E66" s="19"/>
      <c r="F66" s="20"/>
      <c r="G66" s="21"/>
      <c r="H66" s="22"/>
      <c r="I66" s="18"/>
      <c r="J66" s="23"/>
      <c r="K66" s="23"/>
    </row>
    <row r="67" customFormat="false" ht="12.75" hidden="false" customHeight="false" outlineLevel="0" collapsed="false">
      <c r="A67" s="18"/>
      <c r="B67" s="19"/>
      <c r="C67" s="19"/>
      <c r="D67" s="19"/>
      <c r="E67" s="19"/>
      <c r="F67" s="20"/>
      <c r="G67" s="21"/>
      <c r="H67" s="22"/>
      <c r="I67" s="18"/>
      <c r="J67" s="23"/>
      <c r="K67" s="23"/>
    </row>
    <row r="68" customFormat="false" ht="12.75" hidden="false" customHeight="false" outlineLevel="0" collapsed="false">
      <c r="A68" s="18"/>
      <c r="B68" s="19"/>
      <c r="C68" s="19"/>
      <c r="D68" s="19"/>
      <c r="E68" s="19"/>
      <c r="F68" s="20"/>
      <c r="G68" s="21"/>
      <c r="H68" s="22"/>
      <c r="I68" s="18"/>
      <c r="J68" s="23"/>
      <c r="K68" s="23"/>
    </row>
    <row r="69" customFormat="false" ht="12.75" hidden="false" customHeight="false" outlineLevel="0" collapsed="false">
      <c r="A69" s="18"/>
      <c r="B69" s="19"/>
      <c r="C69" s="19"/>
      <c r="D69" s="19"/>
      <c r="E69" s="19"/>
      <c r="F69" s="20"/>
      <c r="G69" s="21"/>
      <c r="H69" s="22"/>
      <c r="I69" s="18"/>
      <c r="J69" s="23"/>
      <c r="K69" s="23"/>
    </row>
    <row r="70" customFormat="false" ht="12.75" hidden="false" customHeight="false" outlineLevel="0" collapsed="false">
      <c r="A70" s="18"/>
      <c r="B70" s="19"/>
      <c r="C70" s="19"/>
      <c r="D70" s="19"/>
      <c r="E70" s="19"/>
      <c r="F70" s="20"/>
      <c r="G70" s="21"/>
      <c r="H70" s="22"/>
      <c r="I70" s="18"/>
      <c r="J70" s="23"/>
      <c r="K70" s="23"/>
    </row>
    <row r="71" customFormat="false" ht="12.75" hidden="false" customHeight="false" outlineLevel="0" collapsed="false">
      <c r="A71" s="18"/>
      <c r="B71" s="19"/>
      <c r="C71" s="19"/>
      <c r="D71" s="19"/>
      <c r="E71" s="19"/>
      <c r="F71" s="20"/>
      <c r="G71" s="21"/>
      <c r="H71" s="22"/>
      <c r="I71" s="18"/>
      <c r="J71" s="23"/>
      <c r="K71" s="23"/>
    </row>
    <row r="72" customFormat="false" ht="12.75" hidden="false" customHeight="false" outlineLevel="0" collapsed="false">
      <c r="A72" s="18"/>
      <c r="B72" s="19"/>
      <c r="C72" s="19"/>
      <c r="D72" s="19"/>
      <c r="E72" s="19"/>
      <c r="F72" s="20"/>
      <c r="G72" s="21"/>
      <c r="H72" s="22"/>
      <c r="I72" s="18"/>
      <c r="J72" s="23"/>
      <c r="K72" s="23"/>
    </row>
    <row r="73" customFormat="false" ht="12.75" hidden="false" customHeight="false" outlineLevel="0" collapsed="false">
      <c r="A73" s="18"/>
      <c r="B73" s="19"/>
      <c r="C73" s="19"/>
      <c r="D73" s="19"/>
      <c r="E73" s="19"/>
      <c r="F73" s="20"/>
      <c r="G73" s="21"/>
      <c r="H73" s="22"/>
      <c r="I73" s="18"/>
      <c r="J73" s="23"/>
      <c r="K73" s="23"/>
    </row>
    <row r="74" customFormat="false" ht="12.75" hidden="false" customHeight="false" outlineLevel="0" collapsed="false">
      <c r="A74" s="18"/>
      <c r="B74" s="19"/>
      <c r="C74" s="19"/>
      <c r="D74" s="19"/>
      <c r="E74" s="19"/>
      <c r="F74" s="20"/>
      <c r="G74" s="21"/>
      <c r="H74" s="22"/>
      <c r="I74" s="18"/>
      <c r="J74" s="23"/>
      <c r="K74" s="23"/>
    </row>
    <row r="75" customFormat="false" ht="12.75" hidden="false" customHeight="false" outlineLevel="0" collapsed="false">
      <c r="A75" s="18"/>
      <c r="B75" s="19"/>
      <c r="C75" s="19"/>
      <c r="D75" s="19"/>
      <c r="E75" s="19"/>
      <c r="F75" s="20"/>
      <c r="G75" s="21"/>
      <c r="H75" s="22"/>
      <c r="I75" s="18"/>
      <c r="J75" s="23"/>
      <c r="K75" s="23"/>
    </row>
    <row r="76" customFormat="false" ht="12.75" hidden="false" customHeight="false" outlineLevel="0" collapsed="false">
      <c r="A76" s="18"/>
      <c r="B76" s="19"/>
      <c r="C76" s="19"/>
      <c r="D76" s="19"/>
      <c r="E76" s="19"/>
      <c r="F76" s="20"/>
      <c r="G76" s="21"/>
      <c r="H76" s="22"/>
      <c r="I76" s="18"/>
      <c r="J76" s="23"/>
      <c r="K76" s="23"/>
    </row>
    <row r="77" customFormat="false" ht="12.75" hidden="false" customHeight="false" outlineLevel="0" collapsed="false">
      <c r="A77" s="18"/>
      <c r="B77" s="19"/>
      <c r="C77" s="19"/>
      <c r="D77" s="19"/>
      <c r="E77" s="19"/>
      <c r="F77" s="20"/>
      <c r="G77" s="21"/>
      <c r="H77" s="22"/>
      <c r="I77" s="18"/>
      <c r="J77" s="23"/>
      <c r="K77" s="23"/>
    </row>
    <row r="78" customFormat="false" ht="12.75" hidden="false" customHeight="false" outlineLevel="0" collapsed="false">
      <c r="A78" s="18"/>
      <c r="B78" s="19"/>
      <c r="C78" s="19"/>
      <c r="D78" s="19"/>
      <c r="E78" s="19"/>
      <c r="F78" s="20"/>
      <c r="G78" s="21"/>
      <c r="H78" s="22"/>
      <c r="I78" s="18"/>
      <c r="J78" s="23"/>
      <c r="K78" s="23"/>
    </row>
    <row r="79" customFormat="false" ht="12.75" hidden="false" customHeight="false" outlineLevel="0" collapsed="false">
      <c r="A79" s="18"/>
      <c r="B79" s="19"/>
      <c r="C79" s="19"/>
      <c r="D79" s="19"/>
      <c r="E79" s="19"/>
      <c r="F79" s="20"/>
      <c r="G79" s="21"/>
      <c r="H79" s="22"/>
      <c r="I79" s="18"/>
      <c r="J79" s="23"/>
      <c r="K79" s="23"/>
    </row>
    <row r="80" customFormat="false" ht="12.75" hidden="false" customHeight="false" outlineLevel="0" collapsed="false">
      <c r="A80" s="18"/>
      <c r="B80" s="19"/>
      <c r="C80" s="19"/>
      <c r="D80" s="19"/>
      <c r="E80" s="19"/>
      <c r="F80" s="20"/>
      <c r="G80" s="21"/>
      <c r="H80" s="22"/>
      <c r="I80" s="18"/>
      <c r="J80" s="23"/>
      <c r="K80" s="23"/>
    </row>
    <row r="81" customFormat="false" ht="12.75" hidden="false" customHeight="false" outlineLevel="0" collapsed="false">
      <c r="A81" s="18"/>
      <c r="B81" s="19"/>
      <c r="C81" s="19"/>
      <c r="D81" s="19"/>
      <c r="E81" s="19"/>
      <c r="F81" s="20"/>
      <c r="G81" s="21"/>
      <c r="H81" s="22"/>
      <c r="I81" s="18"/>
      <c r="J81" s="23"/>
      <c r="K81" s="23"/>
    </row>
    <row r="82" customFormat="false" ht="12.75" hidden="false" customHeight="false" outlineLevel="0" collapsed="false">
      <c r="A82" s="18"/>
      <c r="B82" s="19"/>
      <c r="C82" s="19"/>
      <c r="D82" s="19"/>
      <c r="E82" s="19"/>
      <c r="F82" s="20"/>
      <c r="G82" s="21"/>
      <c r="H82" s="22"/>
      <c r="I82" s="18"/>
      <c r="J82" s="23"/>
      <c r="K82" s="23"/>
    </row>
    <row r="83" customFormat="false" ht="12.75" hidden="false" customHeight="false" outlineLevel="0" collapsed="false">
      <c r="A83" s="18"/>
      <c r="B83" s="19"/>
      <c r="C83" s="19"/>
      <c r="D83" s="19"/>
      <c r="E83" s="19"/>
      <c r="F83" s="20"/>
      <c r="G83" s="21"/>
      <c r="H83" s="22"/>
      <c r="I83" s="18"/>
      <c r="J83" s="23"/>
      <c r="K83" s="23"/>
    </row>
    <row r="84" customFormat="false" ht="12.75" hidden="false" customHeight="false" outlineLevel="0" collapsed="false">
      <c r="A84" s="18"/>
      <c r="B84" s="19"/>
      <c r="C84" s="19"/>
      <c r="D84" s="19"/>
      <c r="E84" s="19"/>
      <c r="F84" s="20"/>
      <c r="G84" s="21"/>
      <c r="H84" s="22"/>
      <c r="I84" s="18"/>
      <c r="J84" s="23"/>
      <c r="K84" s="23"/>
    </row>
    <row r="85" customFormat="false" ht="12.75" hidden="false" customHeight="false" outlineLevel="0" collapsed="false">
      <c r="A85" s="18"/>
      <c r="B85" s="19"/>
      <c r="C85" s="19"/>
      <c r="D85" s="19"/>
      <c r="E85" s="19"/>
      <c r="F85" s="20"/>
      <c r="G85" s="21"/>
      <c r="H85" s="22"/>
      <c r="I85" s="18"/>
      <c r="J85" s="23"/>
      <c r="K85" s="23"/>
    </row>
    <row r="86" customFormat="false" ht="12.75" hidden="false" customHeight="false" outlineLevel="0" collapsed="false">
      <c r="A86" s="18"/>
      <c r="B86" s="19"/>
      <c r="C86" s="19"/>
      <c r="D86" s="19"/>
      <c r="E86" s="19"/>
      <c r="F86" s="20"/>
      <c r="G86" s="21"/>
      <c r="H86" s="22"/>
      <c r="I86" s="18"/>
      <c r="J86" s="23"/>
      <c r="K86" s="23"/>
    </row>
    <row r="87" customFormat="false" ht="12.75" hidden="false" customHeight="false" outlineLevel="0" collapsed="false">
      <c r="A87" s="18"/>
      <c r="B87" s="19"/>
      <c r="C87" s="19"/>
      <c r="D87" s="19"/>
      <c r="E87" s="19"/>
      <c r="F87" s="20"/>
      <c r="G87" s="21"/>
      <c r="H87" s="22"/>
      <c r="I87" s="18"/>
      <c r="J87" s="23"/>
      <c r="K87" s="23"/>
    </row>
    <row r="88" customFormat="false" ht="12.75" hidden="false" customHeight="false" outlineLevel="0" collapsed="false">
      <c r="A88" s="18"/>
      <c r="B88" s="19"/>
      <c r="C88" s="19"/>
      <c r="D88" s="19"/>
      <c r="E88" s="19"/>
      <c r="F88" s="20"/>
      <c r="G88" s="21"/>
      <c r="H88" s="22"/>
      <c r="I88" s="18"/>
      <c r="J88" s="23"/>
      <c r="K88" s="23"/>
    </row>
    <row r="89" customFormat="false" ht="12.75" hidden="false" customHeight="false" outlineLevel="0" collapsed="false">
      <c r="A89" s="18"/>
      <c r="B89" s="19"/>
      <c r="C89" s="19"/>
      <c r="D89" s="19"/>
      <c r="E89" s="19"/>
      <c r="F89" s="20"/>
      <c r="G89" s="21"/>
      <c r="H89" s="22"/>
      <c r="I89" s="18"/>
      <c r="J89" s="23"/>
      <c r="K89" s="23"/>
    </row>
    <row r="90" customFormat="false" ht="12.75" hidden="false" customHeight="false" outlineLevel="0" collapsed="false">
      <c r="A90" s="18"/>
      <c r="B90" s="19"/>
      <c r="C90" s="19"/>
      <c r="D90" s="19"/>
      <c r="E90" s="19"/>
      <c r="F90" s="20"/>
      <c r="G90" s="21"/>
      <c r="H90" s="22"/>
      <c r="I90" s="18"/>
      <c r="J90" s="23"/>
      <c r="K90" s="23"/>
    </row>
    <row r="91" customFormat="false" ht="12.75" hidden="false" customHeight="false" outlineLevel="0" collapsed="false">
      <c r="A91" s="18"/>
      <c r="B91" s="19"/>
      <c r="C91" s="19"/>
      <c r="D91" s="19"/>
      <c r="E91" s="19"/>
      <c r="F91" s="20"/>
      <c r="G91" s="21"/>
      <c r="H91" s="22"/>
      <c r="I91" s="18"/>
      <c r="J91" s="23"/>
      <c r="K91" s="23"/>
    </row>
    <row r="92" customFormat="false" ht="12.75" hidden="false" customHeight="false" outlineLevel="0" collapsed="false">
      <c r="A92" s="18"/>
      <c r="B92" s="19"/>
      <c r="C92" s="19"/>
      <c r="D92" s="19"/>
      <c r="E92" s="19"/>
      <c r="F92" s="20"/>
      <c r="G92" s="21"/>
      <c r="H92" s="22"/>
      <c r="I92" s="18"/>
      <c r="J92" s="23"/>
      <c r="K92" s="23"/>
    </row>
    <row r="93" customFormat="false" ht="12.75" hidden="false" customHeight="false" outlineLevel="0" collapsed="false">
      <c r="A93" s="18"/>
      <c r="B93" s="19"/>
      <c r="C93" s="19"/>
      <c r="D93" s="19"/>
      <c r="E93" s="19"/>
      <c r="F93" s="20"/>
      <c r="G93" s="21"/>
      <c r="H93" s="22"/>
      <c r="I93" s="18"/>
      <c r="J93" s="23"/>
      <c r="K93" s="23"/>
    </row>
    <row r="94" customFormat="false" ht="12.75" hidden="false" customHeight="false" outlineLevel="0" collapsed="false">
      <c r="A94" s="18"/>
      <c r="B94" s="19"/>
      <c r="C94" s="19"/>
      <c r="D94" s="19"/>
      <c r="E94" s="19"/>
      <c r="F94" s="20"/>
      <c r="G94" s="21"/>
      <c r="H94" s="22"/>
      <c r="I94" s="18"/>
      <c r="J94" s="23"/>
      <c r="K94" s="23"/>
    </row>
    <row r="95" customFormat="false" ht="12.75" hidden="false" customHeight="false" outlineLevel="0" collapsed="false">
      <c r="A95" s="18"/>
      <c r="B95" s="19"/>
      <c r="C95" s="19"/>
      <c r="D95" s="19"/>
      <c r="E95" s="19"/>
      <c r="F95" s="20"/>
      <c r="G95" s="21"/>
      <c r="H95" s="22"/>
      <c r="I95" s="18"/>
      <c r="J95" s="23"/>
      <c r="K95" s="23"/>
    </row>
    <row r="96" customFormat="false" ht="12.75" hidden="false" customHeight="false" outlineLevel="0" collapsed="false">
      <c r="A96" s="18"/>
      <c r="B96" s="19"/>
      <c r="C96" s="19"/>
      <c r="D96" s="19"/>
      <c r="E96" s="19"/>
      <c r="F96" s="20"/>
      <c r="G96" s="21"/>
      <c r="H96" s="22"/>
      <c r="I96" s="18"/>
      <c r="J96" s="23"/>
      <c r="K96" s="23"/>
    </row>
    <row r="97" customFormat="false" ht="12.75" hidden="false" customHeight="false" outlineLevel="0" collapsed="false">
      <c r="A97" s="18"/>
      <c r="B97" s="19"/>
      <c r="C97" s="19"/>
      <c r="D97" s="19"/>
      <c r="E97" s="19"/>
      <c r="F97" s="20"/>
      <c r="G97" s="21"/>
      <c r="H97" s="22"/>
      <c r="I97" s="18"/>
      <c r="J97" s="23"/>
      <c r="K97" s="23"/>
    </row>
    <row r="98" customFormat="false" ht="12.75" hidden="false" customHeight="false" outlineLevel="0" collapsed="false">
      <c r="A98" s="18"/>
      <c r="B98" s="19"/>
      <c r="C98" s="19"/>
      <c r="D98" s="19"/>
      <c r="E98" s="19"/>
      <c r="F98" s="20"/>
      <c r="G98" s="21"/>
      <c r="H98" s="22"/>
      <c r="I98" s="18"/>
      <c r="J98" s="23"/>
      <c r="K98" s="23"/>
    </row>
    <row r="99" customFormat="false" ht="12.75" hidden="false" customHeight="false" outlineLevel="0" collapsed="false">
      <c r="A99" s="18"/>
      <c r="B99" s="19"/>
      <c r="C99" s="19"/>
      <c r="D99" s="19"/>
      <c r="E99" s="19"/>
      <c r="F99" s="20"/>
      <c r="G99" s="21"/>
      <c r="H99" s="22"/>
      <c r="I99" s="18"/>
      <c r="J99" s="23"/>
      <c r="K99" s="23"/>
    </row>
    <row r="100" customFormat="false" ht="12.75" hidden="false" customHeight="false" outlineLevel="0" collapsed="false">
      <c r="A100" s="18"/>
      <c r="B100" s="19"/>
      <c r="C100" s="19"/>
      <c r="D100" s="19"/>
      <c r="E100" s="19"/>
      <c r="F100" s="20"/>
      <c r="G100" s="21"/>
      <c r="H100" s="22"/>
      <c r="I100" s="18"/>
      <c r="J100" s="23"/>
      <c r="K100" s="23"/>
    </row>
  </sheetData>
  <mergeCells count="8">
    <mergeCell ref="B1:G1"/>
    <mergeCell ref="B2:G2"/>
    <mergeCell ref="B5:G5"/>
    <mergeCell ref="B6:G6"/>
    <mergeCell ref="B7:G7"/>
    <mergeCell ref="B8:G8"/>
    <mergeCell ref="B9:G9"/>
    <mergeCell ref="F22:G22"/>
  </mergeCells>
  <dataValidations count="13">
    <dataValidation allowBlank="true" operator="equal" showDropDown="false" showErrorMessage="true" showInputMessage="false" sqref="B1" type="none">
      <formula1>0</formula1>
      <formula2>0</formula2>
    </dataValidation>
    <dataValidation allowBlank="true" operator="equal" prompt="Select any team name you prefer." promptTitle="Name" showDropDown="false" showErrorMessage="true" showInputMessage="true" sqref="B2" type="none">
      <formula1>0</formula1>
      <formula2>0</formula2>
    </dataValidation>
    <dataValidation allowBlank="true" operator="equal" prompt="Please enter your name as it appears in Blackboard." promptTitle="Name" showDropDown="false" showErrorMessage="true" showInputMessage="true" sqref="B5:B9" type="none">
      <formula1>0</formula1>
      <formula2>0</formula2>
    </dataValidation>
    <dataValidation allowBlank="true" operator="equal" prompt="Please enter 2 or 3 capital letters that will represent you  in the &quot;Assigned To&quot; column on each Sprint Backlog tab of this spreadsheet." promptTitle="Initials" showDropDown="false" showErrorMessage="true" showInputMessage="true" sqref="H5:H9" type="none">
      <formula1>0</formula1>
      <formula2>0</formula2>
    </dataValidation>
    <dataValidation allowBlank="true" operator="equal" prompt="Please enter your UTA student ID number." promptTitle="Student ID" showDropDown="false" showErrorMessage="true" showInputMessage="true" sqref="I5:I9" type="none">
      <formula1>0</formula1>
      <formula2>0</formula2>
    </dataValidation>
    <dataValidation allowBlank="true" operator="equal" showDropDown="false" showErrorMessage="true" showInputMessage="false" sqref="H24:H36 H41:H45 H47:H100" type="list">
      <formula1>"Customer,Sales Staff,Inventory,Manager,Director"</formula1>
      <formula2>0</formula2>
    </dataValidation>
    <dataValidation allowBlank="true" operator="equal" showDropDown="false" showErrorMessage="true" showInputMessage="false" sqref="H37:H40 H46" type="list">
      <formula1>"User,Client,Staff,Manager,Director"</formula1>
      <formula2>0</formula2>
    </dataValidation>
    <dataValidation allowBlank="true" operator="equal" prompt="This is the priority ranking for this feature, relative to all other features.&#10;&#10;Lower integers are higher in prioirty.&#10;&#10;The customer may add or (for unimplemented features) remove features and change priority rankings at the start of each sprint." promptTitle="Relative Priority" showDropDown="false" showErrorMessage="true" showInputMessage="true" sqref="B24:B100" type="none">
      <formula1>0</formula1>
      <formula2>0</formula2>
    </dataValidation>
    <dataValidation allowBlank="true" operator="equal" prompt="This is the sprint during which the grader will grade your implementation of this feature.&#10;&#10;By the END of this sprint, you must have implemented this feature.&#10;&#10;If this field is blank, then this is a bonus feature. If implemented, it will be graded after t" promptTitle="Required Sprint" showDropDown="false" showErrorMessage="true" showInputMessage="true" sqref="C24:C100" type="none">
      <formula1>0</formula1>
      <formula2>0</formula2>
    </dataValidation>
    <dataValidation allowBlank="true" operator="equal" prompt="This is the MAXIMUM number of bonus points awarded if you successfully and completely implement this feature.&#10;&#10;If blank, this feature is REQUIRED. You MAY NOT work on ANY bonus feature until ALL required features have been implemented.&#10;&#10;If non-blank, some" promptTitle="Max Bonus Points" showDropDown="false" showErrorMessage="true" showInputMessage="true" sqref="D24:D100" type="none">
      <formula1>0</formula1>
      <formula2>0</formula2>
    </dataValidation>
    <dataValidation allowBlank="true" operator="equal" prompt="This is the professor's estimate as to the relative difficulty of this feature in &quot;points&quot;. &#10;&#10;Points are unitless, and only have meaning relative to other estimates (a 2 point feature is expected to take about twice as long as a 1 point feature).&#10;&#10;In a re" promptTitle="Estimate" showDropDown="false" showErrorMessage="true" showInputMessage="true" sqref="E24:E100" type="list">
      <formula1>"0,1,2,3,5,8,13,21,34,55,89"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Select the sprint number (1, 2, etc.) in which you plan to implement this feature.  This is just for planning purposes, it won't affect your grade.&#10;&#10;In Scrum, you only plan the current sprint, not future sprints, so you don't need to fill this in for any " promptTitle="Implementation Sprint" showDropDown="false" showErrorMessage="true" showInputMessage="true" sqref="F24:F100" type="list">
      <formula1>"1,2,3,4"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initially (hint: Use the Delete key)&#10;Select &quot;In Work&quot; when you begin designing and coding this feature.&#10;Select &quot;In Test&quot; when this feature is fully coded and you are testing it.&#10;Select  Finished ONLY when the feature works well and is READY TO" promptTitle="Implementation Status" showDropDown="false" showErrorMessage="true" showInputMessage="true" sqref="G24:G100" type="list">
      <formula1>"Not Started,In Work,In Test,Finished in Sprint 1,Finished in Sprint 2,Finished in Sprint 3,Finished in Sprint 4,Finished in Sprint 5,Finished in Sprint 6"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E7" colorId="64" zoomScale="160" zoomScaleNormal="160" zoomScalePageLayoutView="100" workbookViewId="0">
      <selection pane="topLeft" activeCell="F20" activeCellId="0" sqref="F2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28.86"/>
    <col collapsed="false" customWidth="true" hidden="false" outlineLevel="0" max="6" min="6" style="31" width="51.86"/>
  </cols>
  <sheetData>
    <row r="1" s="34" customFormat="true" ht="18" hidden="false" customHeight="false" outlineLevel="0" collapsed="false">
      <c r="A1" s="32" t="s">
        <v>11</v>
      </c>
      <c r="B1" s="32" t="n">
        <v>1</v>
      </c>
      <c r="C1" s="32"/>
      <c r="D1" s="33" t="s">
        <v>2</v>
      </c>
      <c r="F1" s="35"/>
    </row>
    <row r="2" s="34" customFormat="true" ht="12.75" hidden="false" customHeight="false" outlineLevel="0" collapsed="false">
      <c r="A2" s="32" t="s">
        <v>139</v>
      </c>
      <c r="B2" s="36" t="n">
        <v>44978</v>
      </c>
      <c r="C2" s="32"/>
      <c r="D2" s="37" t="s">
        <v>140</v>
      </c>
      <c r="E2" s="32"/>
      <c r="F2" s="35"/>
    </row>
    <row r="3" s="34" customFormat="true" ht="12.75" hidden="false" customHeight="false" outlineLevel="0" collapsed="false">
      <c r="A3" s="32" t="s">
        <v>141</v>
      </c>
      <c r="B3" s="36" t="n">
        <f aca="false">B2+7</f>
        <v>44985</v>
      </c>
      <c r="C3" s="32"/>
      <c r="D3" s="32"/>
      <c r="E3" s="32"/>
      <c r="F3" s="35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5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5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5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22</v>
      </c>
      <c r="C7" s="32"/>
      <c r="D7" s="32"/>
      <c r="E7" s="32"/>
      <c r="F7" s="35"/>
    </row>
    <row r="8" s="34" customFormat="true" ht="12.75" hidden="false" customHeight="false" outlineLevel="0" collapsed="false">
      <c r="A8" s="32" t="s">
        <v>146</v>
      </c>
      <c r="B8" s="32" t="n">
        <f aca="false">B7-C8</f>
        <v>22</v>
      </c>
      <c r="C8" s="32" t="n">
        <f aca="false">COUNTIF(E$17:E$995, "Completed Day 1")</f>
        <v>0</v>
      </c>
      <c r="D8" s="32"/>
      <c r="E8" s="32"/>
      <c r="F8" s="35"/>
    </row>
    <row r="9" s="34" customFormat="true" ht="12.75" hidden="false" customHeight="false" outlineLevel="0" collapsed="false">
      <c r="A9" s="32" t="s">
        <v>147</v>
      </c>
      <c r="B9" s="32" t="n">
        <f aca="false">B8-C9</f>
        <v>22</v>
      </c>
      <c r="C9" s="32" t="n">
        <f aca="false">COUNTIF(E$17:E$995, "Completed Day 2")</f>
        <v>0</v>
      </c>
      <c r="D9" s="32"/>
      <c r="E9" s="32"/>
      <c r="F9" s="35"/>
    </row>
    <row r="10" s="34" customFormat="true" ht="12.75" hidden="false" customHeight="false" outlineLevel="0" collapsed="false">
      <c r="A10" s="32" t="s">
        <v>148</v>
      </c>
      <c r="B10" s="32" t="n">
        <f aca="false">B9-C10</f>
        <v>22</v>
      </c>
      <c r="C10" s="32" t="n">
        <f aca="false">COUNTIF(E$17:E$995, "Completed Day 3")</f>
        <v>0</v>
      </c>
      <c r="D10" s="32"/>
      <c r="E10" s="32"/>
      <c r="F10" s="35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17</v>
      </c>
      <c r="C11" s="32" t="n">
        <f aca="false">COUNTIF(E$17:E$995, "Completed Day 4")</f>
        <v>5</v>
      </c>
      <c r="D11" s="32"/>
      <c r="E11" s="32"/>
      <c r="F11" s="35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13</v>
      </c>
      <c r="C12" s="32" t="n">
        <f aca="false">COUNTIF(E$17:E$995, "Completed Day 5")</f>
        <v>4</v>
      </c>
      <c r="D12" s="32"/>
      <c r="E12" s="32"/>
      <c r="F12" s="35"/>
    </row>
    <row r="13" s="34" customFormat="true" ht="12.75" hidden="false" customHeight="false" outlineLevel="0" collapsed="false">
      <c r="A13" s="32" t="s">
        <v>151</v>
      </c>
      <c r="B13" s="32" t="n">
        <f aca="false">B12-C13</f>
        <v>9</v>
      </c>
      <c r="C13" s="32" t="n">
        <f aca="false">COUNTIF(E$17:E$995, "Completed Day 6")</f>
        <v>4</v>
      </c>
      <c r="D13" s="32"/>
      <c r="E13" s="32"/>
      <c r="F13" s="35"/>
    </row>
    <row r="14" s="34" customFormat="true" ht="12.75" hidden="false" customHeight="false" outlineLevel="0" collapsed="false">
      <c r="A14" s="32" t="s">
        <v>152</v>
      </c>
      <c r="B14" s="32" t="n">
        <f aca="false">B13-C14</f>
        <v>7</v>
      </c>
      <c r="C14" s="32" t="n">
        <f aca="false">COUNTIF(E$17:E$995, "Completed Day 7")</f>
        <v>2</v>
      </c>
      <c r="D14" s="32"/>
      <c r="E14" s="32"/>
      <c r="F14" s="35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5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155</v>
      </c>
      <c r="E16" s="40" t="s">
        <v>29</v>
      </c>
      <c r="F16" s="41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34</v>
      </c>
      <c r="C18" s="1"/>
      <c r="D18" s="46" t="s">
        <v>157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34</v>
      </c>
      <c r="C19" s="1"/>
      <c r="D19" s="46" t="s">
        <v>158</v>
      </c>
      <c r="E19" s="44" t="s">
        <v>159</v>
      </c>
      <c r="F19" s="45"/>
    </row>
    <row r="20" customFormat="false" ht="12.75" hidden="false" customHeight="false" outlineLevel="0" collapsed="false">
      <c r="A20" s="1" t="n">
        <v>4</v>
      </c>
      <c r="B20" s="42" t="s">
        <v>34</v>
      </c>
      <c r="C20" s="1"/>
      <c r="D20" s="46" t="s">
        <v>160</v>
      </c>
      <c r="E20" s="44" t="s">
        <v>159</v>
      </c>
      <c r="F20" s="45" t="s">
        <v>161</v>
      </c>
    </row>
    <row r="21" customFormat="false" ht="12.75" hidden="false" customHeight="false" outlineLevel="0" collapsed="false">
      <c r="A21" s="1" t="n">
        <v>5</v>
      </c>
      <c r="B21" s="42" t="s">
        <v>40</v>
      </c>
      <c r="C21" s="1"/>
      <c r="D21" s="46" t="s">
        <v>162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40</v>
      </c>
      <c r="C22" s="1"/>
      <c r="D22" s="46" t="s">
        <v>163</v>
      </c>
      <c r="E22" s="44" t="s">
        <v>159</v>
      </c>
      <c r="F22" s="45" t="s">
        <v>161</v>
      </c>
    </row>
    <row r="23" customFormat="false" ht="12.75" hidden="false" customHeight="false" outlineLevel="0" collapsed="false">
      <c r="A23" s="1" t="n">
        <v>7</v>
      </c>
      <c r="B23" s="42" t="s">
        <v>34</v>
      </c>
      <c r="C23" s="1"/>
      <c r="D23" s="46" t="s">
        <v>164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 t="s">
        <v>34</v>
      </c>
      <c r="C24" s="1"/>
      <c r="D24" s="46" t="s">
        <v>165</v>
      </c>
      <c r="E24" s="44" t="s">
        <v>159</v>
      </c>
      <c r="F24" s="45" t="s">
        <v>161</v>
      </c>
    </row>
    <row r="25" customFormat="false" ht="12.75" hidden="false" customHeight="false" outlineLevel="0" collapsed="false">
      <c r="A25" s="1" t="n">
        <v>9</v>
      </c>
      <c r="B25" s="42" t="s">
        <v>34</v>
      </c>
      <c r="C25" s="1"/>
      <c r="D25" s="46" t="s">
        <v>165</v>
      </c>
      <c r="E25" s="44" t="s">
        <v>159</v>
      </c>
      <c r="F25" s="45" t="s">
        <v>161</v>
      </c>
    </row>
    <row r="26" customFormat="false" ht="12.75" hidden="false" customHeight="false" outlineLevel="0" collapsed="false">
      <c r="A26" s="1" t="n">
        <v>10</v>
      </c>
      <c r="B26" s="42" t="s">
        <v>48</v>
      </c>
      <c r="C26" s="1"/>
      <c r="D26" s="46" t="s">
        <v>166</v>
      </c>
      <c r="E26" s="44" t="s">
        <v>81</v>
      </c>
      <c r="F26" s="45"/>
    </row>
    <row r="27" customFormat="false" ht="12.75" hidden="false" customHeight="false" outlineLevel="0" collapsed="false">
      <c r="A27" s="1" t="n">
        <v>11</v>
      </c>
      <c r="B27" s="42" t="s">
        <v>48</v>
      </c>
      <c r="C27" s="1"/>
      <c r="D27" s="46" t="s">
        <v>167</v>
      </c>
      <c r="E27" s="44" t="s">
        <v>168</v>
      </c>
      <c r="F27" s="45" t="s">
        <v>161</v>
      </c>
    </row>
    <row r="28" customFormat="false" ht="12.75" hidden="false" customHeight="false" outlineLevel="0" collapsed="false">
      <c r="A28" s="1" t="n">
        <v>12</v>
      </c>
      <c r="B28" s="42" t="s">
        <v>48</v>
      </c>
      <c r="C28" s="1"/>
      <c r="D28" s="46" t="s">
        <v>169</v>
      </c>
      <c r="E28" s="44" t="s">
        <v>168</v>
      </c>
      <c r="F28" s="45"/>
    </row>
    <row r="29" customFormat="false" ht="12.75" hidden="false" customHeight="false" outlineLevel="0" collapsed="false">
      <c r="A29" s="1" t="n">
        <v>13</v>
      </c>
      <c r="B29" s="42" t="s">
        <v>34</v>
      </c>
      <c r="C29" s="1"/>
      <c r="D29" s="46" t="s">
        <v>170</v>
      </c>
      <c r="E29" s="44" t="s">
        <v>168</v>
      </c>
      <c r="F29" s="45" t="s">
        <v>161</v>
      </c>
    </row>
    <row r="30" customFormat="false" ht="12.75" hidden="false" customHeight="false" outlineLevel="0" collapsed="false">
      <c r="A30" s="1" t="n">
        <v>14</v>
      </c>
      <c r="B30" s="42" t="s">
        <v>34</v>
      </c>
      <c r="C30" s="1"/>
      <c r="D30" s="46" t="s">
        <v>171</v>
      </c>
      <c r="E30" s="44" t="s">
        <v>168</v>
      </c>
      <c r="F30" s="45"/>
    </row>
    <row r="31" customFormat="false" ht="12.75" hidden="false" customHeight="false" outlineLevel="0" collapsed="false">
      <c r="A31" s="1" t="n">
        <v>15</v>
      </c>
      <c r="B31" s="42" t="s">
        <v>34</v>
      </c>
      <c r="C31" s="1"/>
      <c r="D31" s="46" t="s">
        <v>172</v>
      </c>
      <c r="E31" s="44" t="s">
        <v>173</v>
      </c>
      <c r="F31" s="45" t="s">
        <v>161</v>
      </c>
    </row>
    <row r="32" customFormat="false" ht="12.75" hidden="false" customHeight="false" outlineLevel="0" collapsed="false">
      <c r="A32" s="1" t="n">
        <v>16</v>
      </c>
      <c r="B32" s="42" t="s">
        <v>34</v>
      </c>
      <c r="C32" s="1"/>
      <c r="D32" s="46" t="s">
        <v>174</v>
      </c>
      <c r="E32" s="44" t="s">
        <v>173</v>
      </c>
      <c r="F32" s="45" t="s">
        <v>161</v>
      </c>
    </row>
    <row r="33" customFormat="false" ht="12.75" hidden="false" customHeight="false" outlineLevel="0" collapsed="false">
      <c r="A33" s="1" t="n">
        <v>17</v>
      </c>
      <c r="B33" s="42" t="s">
        <v>40</v>
      </c>
      <c r="C33" s="1"/>
      <c r="D33" s="46" t="s">
        <v>175</v>
      </c>
      <c r="E33" s="44" t="s">
        <v>173</v>
      </c>
      <c r="F33" s="45"/>
    </row>
    <row r="34" customFormat="false" ht="12.75" hidden="false" customHeight="false" outlineLevel="0" collapsed="false">
      <c r="A34" s="1" t="n">
        <v>18</v>
      </c>
      <c r="B34" s="42" t="s">
        <v>40</v>
      </c>
      <c r="C34" s="1"/>
      <c r="D34" s="46" t="s">
        <v>176</v>
      </c>
      <c r="E34" s="44" t="s">
        <v>173</v>
      </c>
      <c r="F34" s="45" t="s">
        <v>161</v>
      </c>
    </row>
    <row r="35" customFormat="false" ht="12.75" hidden="false" customHeight="false" outlineLevel="0" collapsed="false">
      <c r="A35" s="1" t="n">
        <v>19</v>
      </c>
      <c r="B35" s="42" t="s">
        <v>45</v>
      </c>
      <c r="C35" s="1"/>
      <c r="D35" s="46" t="s">
        <v>177</v>
      </c>
      <c r="E35" s="44" t="s">
        <v>178</v>
      </c>
      <c r="F35" s="45" t="s">
        <v>161</v>
      </c>
    </row>
    <row r="36" customFormat="false" ht="12.75" hidden="false" customHeight="false" outlineLevel="0" collapsed="false">
      <c r="A36" s="1" t="n">
        <v>20</v>
      </c>
      <c r="B36" s="42" t="s">
        <v>51</v>
      </c>
      <c r="C36" s="1"/>
      <c r="D36" s="46" t="s">
        <v>179</v>
      </c>
      <c r="E36" s="44" t="s">
        <v>81</v>
      </c>
      <c r="F36" s="45"/>
    </row>
    <row r="37" customFormat="false" ht="12.75" hidden="false" customHeight="false" outlineLevel="0" collapsed="false">
      <c r="A37" s="1" t="n">
        <v>21</v>
      </c>
      <c r="B37" s="42" t="s">
        <v>51</v>
      </c>
      <c r="C37" s="1"/>
      <c r="D37" s="46" t="s">
        <v>180</v>
      </c>
      <c r="E37" s="44" t="s">
        <v>81</v>
      </c>
      <c r="F37" s="45"/>
    </row>
    <row r="38" customFormat="false" ht="12.75" hidden="false" customHeight="false" outlineLevel="0" collapsed="false">
      <c r="A38" s="1" t="n">
        <v>22</v>
      </c>
      <c r="B38" s="42" t="s">
        <v>51</v>
      </c>
      <c r="C38" s="1"/>
      <c r="D38" s="46" t="s">
        <v>181</v>
      </c>
      <c r="E38" s="44" t="s">
        <v>178</v>
      </c>
      <c r="F38" s="45" t="s">
        <v>182</v>
      </c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B1" colorId="64" zoomScale="160" zoomScaleNormal="160" zoomScalePageLayoutView="100" workbookViewId="0">
      <selection pane="topLeft" activeCell="E24" activeCellId="0" sqref="E24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01 Backlog'!B1+1</f>
        <v>2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01 Backlog'!B3</f>
        <v>44985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44992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7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7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7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7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7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7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7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6</v>
      </c>
      <c r="C14" s="32" t="n">
        <f aca="false">COUNTIF(E$17:E$995, "Completed Day 7")</f>
        <v>1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 t="s">
        <v>54</v>
      </c>
      <c r="C18" s="1"/>
      <c r="D18" s="46" t="s">
        <v>184</v>
      </c>
      <c r="E18" s="44" t="s">
        <v>81</v>
      </c>
      <c r="F18" s="45"/>
    </row>
    <row r="19" customFormat="false" ht="12.75" hidden="false" customHeight="false" outlineLevel="0" collapsed="false">
      <c r="A19" s="1" t="n">
        <v>3</v>
      </c>
      <c r="B19" s="42" t="s">
        <v>67</v>
      </c>
      <c r="C19" s="1"/>
      <c r="D19" s="46" t="s">
        <v>185</v>
      </c>
      <c r="E19" s="44" t="s">
        <v>81</v>
      </c>
      <c r="F19" s="45"/>
    </row>
    <row r="20" customFormat="false" ht="12.75" hidden="false" customHeight="false" outlineLevel="0" collapsed="false">
      <c r="A20" s="1" t="n">
        <v>4</v>
      </c>
      <c r="B20" s="42" t="s">
        <v>59</v>
      </c>
      <c r="C20" s="1"/>
      <c r="D20" s="46" t="s">
        <v>186</v>
      </c>
      <c r="E20" s="44" t="s">
        <v>81</v>
      </c>
      <c r="F20" s="45"/>
    </row>
    <row r="21" customFormat="false" ht="12.75" hidden="false" customHeight="false" outlineLevel="0" collapsed="false">
      <c r="A21" s="1" t="n">
        <v>5</v>
      </c>
      <c r="B21" s="42" t="s">
        <v>59</v>
      </c>
      <c r="C21" s="1"/>
      <c r="D21" s="46" t="s">
        <v>187</v>
      </c>
      <c r="E21" s="44" t="s">
        <v>81</v>
      </c>
      <c r="F21" s="45"/>
    </row>
    <row r="22" customFormat="false" ht="12.75" hidden="false" customHeight="false" outlineLevel="0" collapsed="false">
      <c r="A22" s="1" t="n">
        <v>6</v>
      </c>
      <c r="B22" s="42" t="s">
        <v>34</v>
      </c>
      <c r="C22" s="1"/>
      <c r="D22" s="46" t="s">
        <v>187</v>
      </c>
      <c r="E22" s="44" t="s">
        <v>178</v>
      </c>
      <c r="F22" s="45"/>
    </row>
    <row r="23" customFormat="false" ht="12.75" hidden="false" customHeight="false" outlineLevel="0" collapsed="false">
      <c r="A23" s="1" t="n">
        <v>7</v>
      </c>
      <c r="B23" s="42" t="s">
        <v>65</v>
      </c>
      <c r="C23" s="1"/>
      <c r="D23" s="46" t="s">
        <v>188</v>
      </c>
      <c r="E23" s="44" t="s">
        <v>81</v>
      </c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true" showOutlineSymbols="true" defaultGridColor="true" view="normal" topLeftCell="A10" colorId="64" zoomScale="160" zoomScaleNormal="160" zoomScalePageLayoutView="100" workbookViewId="0">
      <selection pane="topLeft" activeCell="D19" activeCellId="0" sqref="D19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02 Backlog'!B1+1</f>
        <v>3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02 Backlog'!B2+7</f>
        <v>44992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B2+14</f>
        <v>45006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2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2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2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1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8" hidden="false" customHeight="false" outlineLevel="0" collapsed="false">
      <c r="A18" s="1" t="n">
        <v>2</v>
      </c>
      <c r="B18" s="42" t="s">
        <v>85</v>
      </c>
      <c r="C18" s="1"/>
      <c r="D18" s="46" t="s">
        <v>189</v>
      </c>
      <c r="E18" s="44" t="s">
        <v>190</v>
      </c>
      <c r="F18" s="45" t="s">
        <v>161</v>
      </c>
    </row>
    <row r="19" customFormat="false" ht="12.75" hidden="false" customHeight="false" outlineLevel="0" collapsed="false">
      <c r="A19" s="1" t="n">
        <v>3</v>
      </c>
      <c r="B19" s="42" t="s">
        <v>85</v>
      </c>
      <c r="C19" s="1"/>
      <c r="D19" s="46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6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6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6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6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6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6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6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6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6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6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6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6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6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6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6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6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6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6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6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6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6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6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6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6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6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6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6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6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6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6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6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6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6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6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6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6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6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6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6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6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6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6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6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6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6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6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6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6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6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6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6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6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6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6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6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6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6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6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6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6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6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6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6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6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6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6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6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6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6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6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6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6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6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6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6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6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6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6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6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6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6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5" activeCellId="0" sqref="B5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03 Backlog'!B1+1</f>
        <v>4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v>45027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45034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B2" activeCellId="0" sqref="B2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04 Backlog'!B1+1</f>
        <v>5</v>
      </c>
      <c r="C1" s="32"/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04 Backlog'!B3</f>
        <v>45034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45041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32"/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10" activeCellId="0" sqref="C10"/>
    </sheetView>
  </sheetViews>
  <sheetFormatPr defaultColWidth="11.58984375" defaultRowHeight="12.75" zeroHeight="false" outlineLevelRow="0" outlineLevelCol="0"/>
  <cols>
    <col collapsed="false" customWidth="true" hidden="false" outlineLevel="0" max="1" min="1" style="0" width="10.29"/>
    <col collapsed="false" customWidth="true" hidden="false" outlineLevel="0" max="3" min="3" style="0" width="12.29"/>
    <col collapsed="false" customWidth="true" hidden="false" outlineLevel="0" max="4" min="4" style="0" width="51.86"/>
    <col collapsed="false" customWidth="true" hidden="false" outlineLevel="0" max="5" min="5" style="0" width="17.71"/>
    <col collapsed="false" customWidth="true" hidden="false" outlineLevel="0" max="6" min="6" style="0" width="51.86"/>
  </cols>
  <sheetData>
    <row r="1" s="34" customFormat="true" ht="18" hidden="false" customHeight="false" outlineLevel="0" collapsed="false">
      <c r="A1" s="32" t="s">
        <v>11</v>
      </c>
      <c r="B1" s="32" t="n">
        <f aca="false">'Sprint 05 Backlog'!B1+1</f>
        <v>6</v>
      </c>
      <c r="C1" s="48" t="s">
        <v>191</v>
      </c>
      <c r="D1" s="33" t="s">
        <v>2</v>
      </c>
      <c r="F1" s="32"/>
    </row>
    <row r="2" s="34" customFormat="true" ht="12.75" hidden="false" customHeight="false" outlineLevel="0" collapsed="false">
      <c r="A2" s="32" t="s">
        <v>139</v>
      </c>
      <c r="B2" s="36" t="n">
        <f aca="false">'Sprint 05 Backlog'!B3</f>
        <v>45041</v>
      </c>
      <c r="C2" s="32"/>
      <c r="D2" s="37" t="s">
        <v>140</v>
      </c>
      <c r="E2" s="32"/>
      <c r="F2" s="32"/>
    </row>
    <row r="3" s="34" customFormat="true" ht="12.75" hidden="false" customHeight="false" outlineLevel="0" collapsed="false">
      <c r="A3" s="32" t="s">
        <v>141</v>
      </c>
      <c r="B3" s="36" t="n">
        <f aca="false">B2+7</f>
        <v>45048</v>
      </c>
      <c r="C3" s="32"/>
      <c r="D3" s="32"/>
      <c r="E3" s="32"/>
      <c r="F3" s="32"/>
    </row>
    <row r="4" s="34" customFormat="true" ht="12.75" hidden="false" customHeight="false" outlineLevel="0" collapsed="false">
      <c r="A4" s="32" t="s">
        <v>142</v>
      </c>
      <c r="B4" s="38" t="s">
        <v>143</v>
      </c>
      <c r="C4" s="32"/>
      <c r="D4" s="32"/>
      <c r="E4" s="32"/>
      <c r="F4" s="32"/>
    </row>
    <row r="5" s="34" customFormat="true" ht="12.75" hidden="false" customHeight="false" outlineLevel="0" collapsed="false">
      <c r="A5" s="32"/>
      <c r="B5" s="38"/>
      <c r="C5" s="32"/>
      <c r="D5" s="32"/>
      <c r="E5" s="32"/>
      <c r="F5" s="32"/>
    </row>
    <row r="6" s="34" customFormat="true" ht="12.75" hidden="false" customHeight="false" outlineLevel="0" collapsed="false">
      <c r="A6" s="32"/>
      <c r="B6" s="39" t="s">
        <v>12</v>
      </c>
      <c r="C6" s="32" t="s">
        <v>144</v>
      </c>
      <c r="D6" s="32"/>
      <c r="E6" s="32"/>
      <c r="F6" s="32"/>
    </row>
    <row r="7" s="34" customFormat="true" ht="12.75" hidden="false" customHeight="false" outlineLevel="0" collapsed="false">
      <c r="A7" s="32" t="s">
        <v>145</v>
      </c>
      <c r="B7" s="32" t="n">
        <f aca="false">COUNTA(D17:D995)</f>
        <v>1</v>
      </c>
      <c r="C7" s="32"/>
      <c r="D7" s="32"/>
      <c r="E7" s="32"/>
      <c r="F7" s="32"/>
    </row>
    <row r="8" s="34" customFormat="true" ht="12.75" hidden="false" customHeight="false" outlineLevel="0" collapsed="false">
      <c r="A8" s="32" t="s">
        <v>146</v>
      </c>
      <c r="B8" s="32" t="n">
        <f aca="false">B7-C8</f>
        <v>1</v>
      </c>
      <c r="C8" s="32" t="n">
        <f aca="false">COUNTIF(E$17:E$995, "Completed Day 1")</f>
        <v>0</v>
      </c>
      <c r="D8" s="32"/>
      <c r="E8" s="32"/>
      <c r="F8" s="32"/>
    </row>
    <row r="9" s="34" customFormat="true" ht="12.75" hidden="false" customHeight="false" outlineLevel="0" collapsed="false">
      <c r="A9" s="32" t="s">
        <v>147</v>
      </c>
      <c r="B9" s="32" t="n">
        <f aca="false">B8-C9</f>
        <v>1</v>
      </c>
      <c r="C9" s="32" t="n">
        <f aca="false">COUNTIF(E$17:E$995, "Completed Day 2")</f>
        <v>0</v>
      </c>
      <c r="D9" s="32"/>
      <c r="E9" s="32"/>
      <c r="F9" s="32"/>
    </row>
    <row r="10" s="34" customFormat="true" ht="12.75" hidden="false" customHeight="false" outlineLevel="0" collapsed="false">
      <c r="A10" s="32" t="s">
        <v>148</v>
      </c>
      <c r="B10" s="32" t="n">
        <f aca="false">B9-C10</f>
        <v>1</v>
      </c>
      <c r="C10" s="32" t="n">
        <f aca="false">COUNTIF(E$17:E$995, "Completed Day 3")</f>
        <v>0</v>
      </c>
      <c r="D10" s="32"/>
      <c r="E10" s="32"/>
      <c r="F10" s="32"/>
    </row>
    <row r="11" s="34" customFormat="true" ht="12.75" hidden="false" customHeight="false" outlineLevel="0" collapsed="false">
      <c r="A11" s="32" t="s">
        <v>149</v>
      </c>
      <c r="B11" s="32" t="n">
        <f aca="false">B10-C11</f>
        <v>1</v>
      </c>
      <c r="C11" s="32" t="n">
        <f aca="false">COUNTIF(E$17:E$995, "Completed Day 4")</f>
        <v>0</v>
      </c>
      <c r="D11" s="32"/>
      <c r="E11" s="32"/>
      <c r="F11" s="32"/>
    </row>
    <row r="12" s="34" customFormat="true" ht="12.75" hidden="false" customHeight="false" outlineLevel="0" collapsed="false">
      <c r="A12" s="32" t="s">
        <v>150</v>
      </c>
      <c r="B12" s="32" t="n">
        <f aca="false">B11-C12</f>
        <v>1</v>
      </c>
      <c r="C12" s="32" t="n">
        <f aca="false">COUNTIF(E$17:E$995, "Completed Day 5")</f>
        <v>0</v>
      </c>
      <c r="D12" s="32"/>
      <c r="E12" s="32"/>
      <c r="F12" s="32"/>
    </row>
    <row r="13" s="34" customFormat="true" ht="12.75" hidden="false" customHeight="false" outlineLevel="0" collapsed="false">
      <c r="A13" s="32" t="s">
        <v>151</v>
      </c>
      <c r="B13" s="32" t="n">
        <f aca="false">B12-C13</f>
        <v>1</v>
      </c>
      <c r="C13" s="32" t="n">
        <f aca="false">COUNTIF(E$17:E$995, "Completed Day 6")</f>
        <v>0</v>
      </c>
      <c r="D13" s="32"/>
      <c r="E13" s="32"/>
      <c r="F13" s="32"/>
    </row>
    <row r="14" s="34" customFormat="true" ht="12.75" hidden="false" customHeight="false" outlineLevel="0" collapsed="false">
      <c r="A14" s="32" t="s">
        <v>152</v>
      </c>
      <c r="B14" s="32" t="n">
        <f aca="false">B13-C14</f>
        <v>1</v>
      </c>
      <c r="C14" s="32" t="n">
        <f aca="false">COUNTIF(E$17:E$995, "Completed Day 7")</f>
        <v>0</v>
      </c>
      <c r="D14" s="32"/>
      <c r="E14" s="32"/>
      <c r="F14" s="32"/>
    </row>
    <row r="15" s="34" customFormat="true" ht="12.75" hidden="false" customHeight="false" outlineLevel="0" collapsed="false">
      <c r="A15" s="32"/>
      <c r="B15" s="32"/>
      <c r="C15" s="32"/>
      <c r="D15" s="48" t="s">
        <v>192</v>
      </c>
      <c r="E15" s="32"/>
      <c r="F15" s="32"/>
    </row>
    <row r="16" customFormat="false" ht="12.75" hidden="false" customHeight="false" outlineLevel="0" collapsed="false">
      <c r="A16" s="40" t="s">
        <v>153</v>
      </c>
      <c r="B16" s="40" t="s">
        <v>24</v>
      </c>
      <c r="C16" s="40" t="s">
        <v>154</v>
      </c>
      <c r="D16" s="40" t="s">
        <v>183</v>
      </c>
      <c r="E16" s="40" t="s">
        <v>29</v>
      </c>
      <c r="F16" s="40" t="s">
        <v>33</v>
      </c>
    </row>
    <row r="17" customFormat="false" ht="12.75" hidden="false" customHeight="false" outlineLevel="0" collapsed="false">
      <c r="A17" s="1" t="n">
        <v>1</v>
      </c>
      <c r="B17" s="42"/>
      <c r="C17" s="1"/>
      <c r="D17" s="43" t="s">
        <v>156</v>
      </c>
      <c r="E17" s="44"/>
      <c r="F17" s="45"/>
    </row>
    <row r="18" customFormat="false" ht="12.75" hidden="false" customHeight="false" outlineLevel="0" collapsed="false">
      <c r="A18" s="1" t="n">
        <v>2</v>
      </c>
      <c r="B18" s="42"/>
      <c r="C18" s="1"/>
      <c r="D18" s="47"/>
      <c r="E18" s="44"/>
      <c r="F18" s="45"/>
    </row>
    <row r="19" customFormat="false" ht="12.75" hidden="false" customHeight="false" outlineLevel="0" collapsed="false">
      <c r="A19" s="1" t="n">
        <v>3</v>
      </c>
      <c r="B19" s="42"/>
      <c r="C19" s="1"/>
      <c r="D19" s="47"/>
      <c r="E19" s="44"/>
      <c r="F19" s="45"/>
    </row>
    <row r="20" customFormat="false" ht="12.75" hidden="false" customHeight="false" outlineLevel="0" collapsed="false">
      <c r="A20" s="1" t="n">
        <v>4</v>
      </c>
      <c r="B20" s="42"/>
      <c r="C20" s="1"/>
      <c r="D20" s="47"/>
      <c r="E20" s="44"/>
      <c r="F20" s="45"/>
    </row>
    <row r="21" customFormat="false" ht="12.75" hidden="false" customHeight="false" outlineLevel="0" collapsed="false">
      <c r="A21" s="1" t="n">
        <v>5</v>
      </c>
      <c r="B21" s="42"/>
      <c r="C21" s="1"/>
      <c r="D21" s="47"/>
      <c r="E21" s="44"/>
      <c r="F21" s="45"/>
    </row>
    <row r="22" customFormat="false" ht="12.75" hidden="false" customHeight="false" outlineLevel="0" collapsed="false">
      <c r="A22" s="1" t="n">
        <v>6</v>
      </c>
      <c r="B22" s="42"/>
      <c r="C22" s="1"/>
      <c r="D22" s="47"/>
      <c r="E22" s="44"/>
      <c r="F22" s="45"/>
    </row>
    <row r="23" customFormat="false" ht="12.75" hidden="false" customHeight="false" outlineLevel="0" collapsed="false">
      <c r="A23" s="1" t="n">
        <v>7</v>
      </c>
      <c r="B23" s="42"/>
      <c r="C23" s="1"/>
      <c r="D23" s="47"/>
      <c r="E23" s="44"/>
      <c r="F23" s="45"/>
    </row>
    <row r="24" customFormat="false" ht="12.75" hidden="false" customHeight="false" outlineLevel="0" collapsed="false">
      <c r="A24" s="1" t="n">
        <v>8</v>
      </c>
      <c r="B24" s="42"/>
      <c r="C24" s="1"/>
      <c r="D24" s="47"/>
      <c r="E24" s="44"/>
      <c r="F24" s="45"/>
    </row>
    <row r="25" customFormat="false" ht="12.75" hidden="false" customHeight="false" outlineLevel="0" collapsed="false">
      <c r="A25" s="1" t="n">
        <v>9</v>
      </c>
      <c r="B25" s="42"/>
      <c r="C25" s="1"/>
      <c r="D25" s="47"/>
      <c r="E25" s="44"/>
      <c r="F25" s="45"/>
    </row>
    <row r="26" customFormat="false" ht="12.75" hidden="false" customHeight="false" outlineLevel="0" collapsed="false">
      <c r="A26" s="1" t="n">
        <v>10</v>
      </c>
      <c r="B26" s="42"/>
      <c r="C26" s="1"/>
      <c r="D26" s="47"/>
      <c r="E26" s="44"/>
      <c r="F26" s="45"/>
    </row>
    <row r="27" customFormat="false" ht="12.75" hidden="false" customHeight="false" outlineLevel="0" collapsed="false">
      <c r="A27" s="1" t="n">
        <v>11</v>
      </c>
      <c r="B27" s="42"/>
      <c r="C27" s="1"/>
      <c r="D27" s="47"/>
      <c r="E27" s="44"/>
      <c r="F27" s="45"/>
    </row>
    <row r="28" customFormat="false" ht="12.75" hidden="false" customHeight="false" outlineLevel="0" collapsed="false">
      <c r="A28" s="1" t="n">
        <v>12</v>
      </c>
      <c r="B28" s="42"/>
      <c r="C28" s="1"/>
      <c r="D28" s="47"/>
      <c r="E28" s="44"/>
      <c r="F28" s="45"/>
    </row>
    <row r="29" customFormat="false" ht="12.75" hidden="false" customHeight="false" outlineLevel="0" collapsed="false">
      <c r="A29" s="1" t="n">
        <v>13</v>
      </c>
      <c r="B29" s="42"/>
      <c r="C29" s="1"/>
      <c r="D29" s="47"/>
      <c r="E29" s="44"/>
      <c r="F29" s="45"/>
    </row>
    <row r="30" customFormat="false" ht="12.75" hidden="false" customHeight="false" outlineLevel="0" collapsed="false">
      <c r="A30" s="1" t="n">
        <v>14</v>
      </c>
      <c r="B30" s="42"/>
      <c r="C30" s="1"/>
      <c r="D30" s="47"/>
      <c r="E30" s="44"/>
      <c r="F30" s="45"/>
    </row>
    <row r="31" customFormat="false" ht="12.75" hidden="false" customHeight="false" outlineLevel="0" collapsed="false">
      <c r="A31" s="1" t="n">
        <v>15</v>
      </c>
      <c r="B31" s="42"/>
      <c r="C31" s="1"/>
      <c r="D31" s="47"/>
      <c r="E31" s="44"/>
      <c r="F31" s="45"/>
    </row>
    <row r="32" customFormat="false" ht="12.75" hidden="false" customHeight="false" outlineLevel="0" collapsed="false">
      <c r="A32" s="1" t="n">
        <v>16</v>
      </c>
      <c r="B32" s="42"/>
      <c r="C32" s="1"/>
      <c r="D32" s="47"/>
      <c r="E32" s="44"/>
      <c r="F32" s="45"/>
    </row>
    <row r="33" customFormat="false" ht="12.75" hidden="false" customHeight="false" outlineLevel="0" collapsed="false">
      <c r="A33" s="1" t="n">
        <v>17</v>
      </c>
      <c r="B33" s="42"/>
      <c r="C33" s="1"/>
      <c r="D33" s="47"/>
      <c r="E33" s="44"/>
      <c r="F33" s="45"/>
    </row>
    <row r="34" customFormat="false" ht="12.75" hidden="false" customHeight="false" outlineLevel="0" collapsed="false">
      <c r="A34" s="1" t="n">
        <v>18</v>
      </c>
      <c r="B34" s="42"/>
      <c r="C34" s="1"/>
      <c r="D34" s="47"/>
      <c r="E34" s="44"/>
      <c r="F34" s="45"/>
    </row>
    <row r="35" customFormat="false" ht="12.75" hidden="false" customHeight="false" outlineLevel="0" collapsed="false">
      <c r="A35" s="1" t="n">
        <v>19</v>
      </c>
      <c r="B35" s="42"/>
      <c r="C35" s="1"/>
      <c r="D35" s="47"/>
      <c r="E35" s="44"/>
      <c r="F35" s="45"/>
    </row>
    <row r="36" customFormat="false" ht="12.75" hidden="false" customHeight="false" outlineLevel="0" collapsed="false">
      <c r="A36" s="1" t="n">
        <v>20</v>
      </c>
      <c r="B36" s="42"/>
      <c r="C36" s="1"/>
      <c r="D36" s="47"/>
      <c r="E36" s="44"/>
      <c r="F36" s="45"/>
    </row>
    <row r="37" customFormat="false" ht="12.75" hidden="false" customHeight="false" outlineLevel="0" collapsed="false">
      <c r="A37" s="1" t="n">
        <v>21</v>
      </c>
      <c r="B37" s="42"/>
      <c r="C37" s="1"/>
      <c r="D37" s="47"/>
      <c r="E37" s="44"/>
      <c r="F37" s="45"/>
    </row>
    <row r="38" customFormat="false" ht="12.75" hidden="false" customHeight="false" outlineLevel="0" collapsed="false">
      <c r="A38" s="1" t="n">
        <v>22</v>
      </c>
      <c r="B38" s="42"/>
      <c r="C38" s="1"/>
      <c r="D38" s="47"/>
      <c r="E38" s="44"/>
      <c r="F38" s="45"/>
    </row>
    <row r="39" customFormat="false" ht="12.75" hidden="false" customHeight="false" outlineLevel="0" collapsed="false">
      <c r="A39" s="1" t="n">
        <v>23</v>
      </c>
      <c r="B39" s="42"/>
      <c r="C39" s="1"/>
      <c r="D39" s="47"/>
      <c r="E39" s="44"/>
      <c r="F39" s="45"/>
    </row>
    <row r="40" customFormat="false" ht="12.75" hidden="false" customHeight="false" outlineLevel="0" collapsed="false">
      <c r="A40" s="1" t="n">
        <v>24</v>
      </c>
      <c r="B40" s="42"/>
      <c r="C40" s="1"/>
      <c r="D40" s="47"/>
      <c r="E40" s="44"/>
      <c r="F40" s="45"/>
    </row>
    <row r="41" customFormat="false" ht="12.75" hidden="false" customHeight="false" outlineLevel="0" collapsed="false">
      <c r="A41" s="1" t="n">
        <v>25</v>
      </c>
      <c r="B41" s="42"/>
      <c r="C41" s="1"/>
      <c r="D41" s="47"/>
      <c r="E41" s="44"/>
      <c r="F41" s="45"/>
    </row>
    <row r="42" customFormat="false" ht="12.75" hidden="false" customHeight="false" outlineLevel="0" collapsed="false">
      <c r="A42" s="1" t="n">
        <v>26</v>
      </c>
      <c r="B42" s="42"/>
      <c r="C42" s="1"/>
      <c r="D42" s="47"/>
      <c r="E42" s="44"/>
      <c r="F42" s="45"/>
    </row>
    <row r="43" customFormat="false" ht="12.75" hidden="false" customHeight="false" outlineLevel="0" collapsed="false">
      <c r="A43" s="1" t="n">
        <v>27</v>
      </c>
      <c r="B43" s="42"/>
      <c r="C43" s="1"/>
      <c r="D43" s="47"/>
      <c r="E43" s="44"/>
      <c r="F43" s="45"/>
    </row>
    <row r="44" customFormat="false" ht="12.75" hidden="false" customHeight="false" outlineLevel="0" collapsed="false">
      <c r="A44" s="1" t="n">
        <v>28</v>
      </c>
      <c r="B44" s="42"/>
      <c r="C44" s="1"/>
      <c r="D44" s="47"/>
      <c r="E44" s="44"/>
      <c r="F44" s="45"/>
    </row>
    <row r="45" customFormat="false" ht="12.75" hidden="false" customHeight="false" outlineLevel="0" collapsed="false">
      <c r="A45" s="1" t="n">
        <v>29</v>
      </c>
      <c r="B45" s="42"/>
      <c r="C45" s="1"/>
      <c r="D45" s="47"/>
      <c r="E45" s="44"/>
      <c r="F45" s="45"/>
    </row>
    <row r="46" customFormat="false" ht="12.75" hidden="false" customHeight="false" outlineLevel="0" collapsed="false">
      <c r="A46" s="1" t="n">
        <v>30</v>
      </c>
      <c r="B46" s="42"/>
      <c r="C46" s="1"/>
      <c r="D46" s="47"/>
      <c r="E46" s="44"/>
      <c r="F46" s="45"/>
    </row>
    <row r="47" customFormat="false" ht="12.75" hidden="false" customHeight="false" outlineLevel="0" collapsed="false">
      <c r="A47" s="1" t="n">
        <v>31</v>
      </c>
      <c r="B47" s="42"/>
      <c r="C47" s="1"/>
      <c r="D47" s="47"/>
      <c r="E47" s="44"/>
      <c r="F47" s="45"/>
    </row>
    <row r="48" customFormat="false" ht="12.75" hidden="false" customHeight="false" outlineLevel="0" collapsed="false">
      <c r="A48" s="1" t="n">
        <v>32</v>
      </c>
      <c r="B48" s="42"/>
      <c r="C48" s="1"/>
      <c r="D48" s="47"/>
      <c r="E48" s="44"/>
      <c r="F48" s="45"/>
    </row>
    <row r="49" customFormat="false" ht="12.75" hidden="false" customHeight="false" outlineLevel="0" collapsed="false">
      <c r="A49" s="1" t="n">
        <v>33</v>
      </c>
      <c r="B49" s="42"/>
      <c r="C49" s="1"/>
      <c r="D49" s="47"/>
      <c r="E49" s="44"/>
      <c r="F49" s="45"/>
    </row>
    <row r="50" customFormat="false" ht="12.75" hidden="false" customHeight="false" outlineLevel="0" collapsed="false">
      <c r="A50" s="1" t="n">
        <v>34</v>
      </c>
      <c r="B50" s="42"/>
      <c r="C50" s="1"/>
      <c r="D50" s="47"/>
      <c r="E50" s="44"/>
      <c r="F50" s="45"/>
    </row>
    <row r="51" customFormat="false" ht="12.75" hidden="false" customHeight="false" outlineLevel="0" collapsed="false">
      <c r="A51" s="1" t="n">
        <v>35</v>
      </c>
      <c r="B51" s="42"/>
      <c r="C51" s="1"/>
      <c r="D51" s="47"/>
      <c r="E51" s="44"/>
      <c r="F51" s="45"/>
    </row>
    <row r="52" customFormat="false" ht="12.75" hidden="false" customHeight="false" outlineLevel="0" collapsed="false">
      <c r="A52" s="1" t="n">
        <v>36</v>
      </c>
      <c r="B52" s="42"/>
      <c r="C52" s="1"/>
      <c r="D52" s="47"/>
      <c r="E52" s="44"/>
      <c r="F52" s="45"/>
    </row>
    <row r="53" customFormat="false" ht="12.75" hidden="false" customHeight="false" outlineLevel="0" collapsed="false">
      <c r="A53" s="1" t="n">
        <v>37</v>
      </c>
      <c r="B53" s="42"/>
      <c r="C53" s="1"/>
      <c r="D53" s="47"/>
      <c r="E53" s="44"/>
      <c r="F53" s="45"/>
    </row>
    <row r="54" customFormat="false" ht="12.75" hidden="false" customHeight="false" outlineLevel="0" collapsed="false">
      <c r="A54" s="1" t="n">
        <v>38</v>
      </c>
      <c r="B54" s="42"/>
      <c r="C54" s="1"/>
      <c r="D54" s="47"/>
      <c r="E54" s="44"/>
      <c r="F54" s="45"/>
    </row>
    <row r="55" customFormat="false" ht="12.75" hidden="false" customHeight="false" outlineLevel="0" collapsed="false">
      <c r="A55" s="1" t="n">
        <v>39</v>
      </c>
      <c r="B55" s="42"/>
      <c r="C55" s="1"/>
      <c r="D55" s="47"/>
      <c r="E55" s="44"/>
      <c r="F55" s="45"/>
    </row>
    <row r="56" customFormat="false" ht="12.75" hidden="false" customHeight="false" outlineLevel="0" collapsed="false">
      <c r="A56" s="1" t="n">
        <v>40</v>
      </c>
      <c r="B56" s="42"/>
      <c r="C56" s="1"/>
      <c r="D56" s="47"/>
      <c r="E56" s="44"/>
      <c r="F56" s="45"/>
    </row>
    <row r="57" customFormat="false" ht="12.75" hidden="false" customHeight="false" outlineLevel="0" collapsed="false">
      <c r="A57" s="1" t="n">
        <v>41</v>
      </c>
      <c r="B57" s="42"/>
      <c r="C57" s="1"/>
      <c r="D57" s="47"/>
      <c r="E57" s="44"/>
      <c r="F57" s="45"/>
    </row>
    <row r="58" customFormat="false" ht="12.75" hidden="false" customHeight="false" outlineLevel="0" collapsed="false">
      <c r="A58" s="1" t="n">
        <v>42</v>
      </c>
      <c r="B58" s="42"/>
      <c r="C58" s="1"/>
      <c r="D58" s="47"/>
      <c r="E58" s="44"/>
      <c r="F58" s="45"/>
    </row>
    <row r="59" customFormat="false" ht="12.75" hidden="false" customHeight="false" outlineLevel="0" collapsed="false">
      <c r="A59" s="1" t="n">
        <v>43</v>
      </c>
      <c r="B59" s="42"/>
      <c r="C59" s="1"/>
      <c r="D59" s="47"/>
      <c r="E59" s="44"/>
      <c r="F59" s="45"/>
    </row>
    <row r="60" customFormat="false" ht="12.75" hidden="false" customHeight="false" outlineLevel="0" collapsed="false">
      <c r="A60" s="1" t="n">
        <v>44</v>
      </c>
      <c r="B60" s="42"/>
      <c r="C60" s="1"/>
      <c r="D60" s="47"/>
      <c r="E60" s="44"/>
      <c r="F60" s="45"/>
    </row>
    <row r="61" customFormat="false" ht="12.75" hidden="false" customHeight="false" outlineLevel="0" collapsed="false">
      <c r="A61" s="1" t="n">
        <v>45</v>
      </c>
      <c r="B61" s="42"/>
      <c r="C61" s="1"/>
      <c r="D61" s="47"/>
      <c r="E61" s="44"/>
      <c r="F61" s="45"/>
    </row>
    <row r="62" customFormat="false" ht="12.75" hidden="false" customHeight="false" outlineLevel="0" collapsed="false">
      <c r="A62" s="1" t="n">
        <v>46</v>
      </c>
      <c r="B62" s="42"/>
      <c r="C62" s="1"/>
      <c r="D62" s="47"/>
      <c r="E62" s="44"/>
      <c r="F62" s="45"/>
    </row>
    <row r="63" customFormat="false" ht="12.75" hidden="false" customHeight="false" outlineLevel="0" collapsed="false">
      <c r="A63" s="1" t="n">
        <v>47</v>
      </c>
      <c r="B63" s="42"/>
      <c r="C63" s="1"/>
      <c r="D63" s="47"/>
      <c r="E63" s="44"/>
      <c r="F63" s="45"/>
    </row>
    <row r="64" customFormat="false" ht="12.75" hidden="false" customHeight="false" outlineLevel="0" collapsed="false">
      <c r="A64" s="1" t="n">
        <v>48</v>
      </c>
      <c r="B64" s="42"/>
      <c r="C64" s="1"/>
      <c r="D64" s="47"/>
      <c r="E64" s="44"/>
      <c r="F64" s="45"/>
    </row>
    <row r="65" customFormat="false" ht="12.75" hidden="false" customHeight="false" outlineLevel="0" collapsed="false">
      <c r="A65" s="1" t="n">
        <v>49</v>
      </c>
      <c r="B65" s="42"/>
      <c r="C65" s="1"/>
      <c r="D65" s="47"/>
      <c r="E65" s="44"/>
      <c r="F65" s="45"/>
    </row>
    <row r="66" customFormat="false" ht="12.75" hidden="false" customHeight="false" outlineLevel="0" collapsed="false">
      <c r="A66" s="1" t="n">
        <v>50</v>
      </c>
      <c r="B66" s="42"/>
      <c r="C66" s="1"/>
      <c r="D66" s="47"/>
      <c r="E66" s="44"/>
      <c r="F66" s="45"/>
    </row>
    <row r="67" customFormat="false" ht="12.75" hidden="false" customHeight="false" outlineLevel="0" collapsed="false">
      <c r="A67" s="1" t="n">
        <v>51</v>
      </c>
      <c r="B67" s="42"/>
      <c r="C67" s="1"/>
      <c r="D67" s="47"/>
      <c r="E67" s="44"/>
      <c r="F67" s="45"/>
    </row>
    <row r="68" customFormat="false" ht="12.75" hidden="false" customHeight="false" outlineLevel="0" collapsed="false">
      <c r="A68" s="1" t="n">
        <v>52</v>
      </c>
      <c r="B68" s="42"/>
      <c r="C68" s="1"/>
      <c r="D68" s="47"/>
      <c r="E68" s="44"/>
      <c r="F68" s="45"/>
    </row>
    <row r="69" customFormat="false" ht="12.75" hidden="false" customHeight="false" outlineLevel="0" collapsed="false">
      <c r="A69" s="1" t="n">
        <v>53</v>
      </c>
      <c r="B69" s="42"/>
      <c r="C69" s="1"/>
      <c r="D69" s="47"/>
      <c r="E69" s="44"/>
      <c r="F69" s="45"/>
    </row>
    <row r="70" customFormat="false" ht="12.75" hidden="false" customHeight="false" outlineLevel="0" collapsed="false">
      <c r="A70" s="1" t="n">
        <v>54</v>
      </c>
      <c r="B70" s="42"/>
      <c r="C70" s="1"/>
      <c r="D70" s="47"/>
      <c r="E70" s="44"/>
      <c r="F70" s="45"/>
    </row>
    <row r="71" customFormat="false" ht="12.75" hidden="false" customHeight="false" outlineLevel="0" collapsed="false">
      <c r="A71" s="1" t="n">
        <v>55</v>
      </c>
      <c r="B71" s="42"/>
      <c r="C71" s="1"/>
      <c r="D71" s="47"/>
      <c r="E71" s="44"/>
      <c r="F71" s="45"/>
    </row>
    <row r="72" customFormat="false" ht="12.75" hidden="false" customHeight="false" outlineLevel="0" collapsed="false">
      <c r="A72" s="1" t="n">
        <v>56</v>
      </c>
      <c r="B72" s="42"/>
      <c r="C72" s="1"/>
      <c r="D72" s="47"/>
      <c r="E72" s="44"/>
      <c r="F72" s="45"/>
    </row>
    <row r="73" customFormat="false" ht="12.75" hidden="false" customHeight="false" outlineLevel="0" collapsed="false">
      <c r="A73" s="1" t="n">
        <v>57</v>
      </c>
      <c r="B73" s="42"/>
      <c r="C73" s="1"/>
      <c r="D73" s="47"/>
      <c r="E73" s="44"/>
      <c r="F73" s="45"/>
    </row>
    <row r="74" customFormat="false" ht="12.75" hidden="false" customHeight="false" outlineLevel="0" collapsed="false">
      <c r="A74" s="1" t="n">
        <v>58</v>
      </c>
      <c r="B74" s="42"/>
      <c r="C74" s="1"/>
      <c r="D74" s="47"/>
      <c r="E74" s="44"/>
      <c r="F74" s="45"/>
    </row>
    <row r="75" customFormat="false" ht="12.75" hidden="false" customHeight="false" outlineLevel="0" collapsed="false">
      <c r="A75" s="1" t="n">
        <v>59</v>
      </c>
      <c r="B75" s="42"/>
      <c r="C75" s="1"/>
      <c r="D75" s="47"/>
      <c r="E75" s="44"/>
      <c r="F75" s="45"/>
    </row>
    <row r="76" customFormat="false" ht="12.75" hidden="false" customHeight="false" outlineLevel="0" collapsed="false">
      <c r="A76" s="1" t="n">
        <v>60</v>
      </c>
      <c r="B76" s="42"/>
      <c r="C76" s="1"/>
      <c r="D76" s="47"/>
      <c r="E76" s="44"/>
      <c r="F76" s="45"/>
    </row>
    <row r="77" customFormat="false" ht="12.75" hidden="false" customHeight="false" outlineLevel="0" collapsed="false">
      <c r="A77" s="1" t="n">
        <v>61</v>
      </c>
      <c r="B77" s="42"/>
      <c r="C77" s="1"/>
      <c r="D77" s="47"/>
      <c r="E77" s="44"/>
      <c r="F77" s="45"/>
    </row>
    <row r="78" customFormat="false" ht="12.75" hidden="false" customHeight="false" outlineLevel="0" collapsed="false">
      <c r="A78" s="1" t="n">
        <v>62</v>
      </c>
      <c r="B78" s="42"/>
      <c r="C78" s="1"/>
      <c r="D78" s="47"/>
      <c r="E78" s="44"/>
      <c r="F78" s="45"/>
    </row>
    <row r="79" customFormat="false" ht="12.75" hidden="false" customHeight="false" outlineLevel="0" collapsed="false">
      <c r="A79" s="1" t="n">
        <v>63</v>
      </c>
      <c r="B79" s="42"/>
      <c r="C79" s="1"/>
      <c r="D79" s="47"/>
      <c r="E79" s="44"/>
      <c r="F79" s="45"/>
    </row>
    <row r="80" customFormat="false" ht="12.75" hidden="false" customHeight="false" outlineLevel="0" collapsed="false">
      <c r="A80" s="1" t="n">
        <v>64</v>
      </c>
      <c r="B80" s="42"/>
      <c r="C80" s="1"/>
      <c r="D80" s="47"/>
      <c r="E80" s="44"/>
      <c r="F80" s="45"/>
    </row>
    <row r="81" customFormat="false" ht="12.75" hidden="false" customHeight="false" outlineLevel="0" collapsed="false">
      <c r="A81" s="1" t="n">
        <v>65</v>
      </c>
      <c r="B81" s="42"/>
      <c r="C81" s="1"/>
      <c r="D81" s="47"/>
      <c r="E81" s="44"/>
      <c r="F81" s="45"/>
    </row>
    <row r="82" customFormat="false" ht="12.75" hidden="false" customHeight="false" outlineLevel="0" collapsed="false">
      <c r="A82" s="1" t="n">
        <v>66</v>
      </c>
      <c r="B82" s="42"/>
      <c r="C82" s="1"/>
      <c r="D82" s="47"/>
      <c r="E82" s="44"/>
      <c r="F82" s="45"/>
    </row>
    <row r="83" customFormat="false" ht="12.75" hidden="false" customHeight="false" outlineLevel="0" collapsed="false">
      <c r="A83" s="1" t="n">
        <v>67</v>
      </c>
      <c r="B83" s="42"/>
      <c r="C83" s="1"/>
      <c r="D83" s="47"/>
      <c r="E83" s="44"/>
      <c r="F83" s="45"/>
    </row>
    <row r="84" customFormat="false" ht="12.75" hidden="false" customHeight="false" outlineLevel="0" collapsed="false">
      <c r="A84" s="1" t="n">
        <v>68</v>
      </c>
      <c r="B84" s="42"/>
      <c r="C84" s="1"/>
      <c r="D84" s="47"/>
      <c r="E84" s="44"/>
      <c r="F84" s="45"/>
    </row>
    <row r="85" customFormat="false" ht="12.75" hidden="false" customHeight="false" outlineLevel="0" collapsed="false">
      <c r="A85" s="1" t="n">
        <v>69</v>
      </c>
      <c r="B85" s="42"/>
      <c r="C85" s="1"/>
      <c r="D85" s="47"/>
      <c r="E85" s="44"/>
      <c r="F85" s="45"/>
    </row>
    <row r="86" customFormat="false" ht="12.75" hidden="false" customHeight="false" outlineLevel="0" collapsed="false">
      <c r="A86" s="1" t="n">
        <v>70</v>
      </c>
      <c r="B86" s="42"/>
      <c r="C86" s="1"/>
      <c r="D86" s="47"/>
      <c r="E86" s="44"/>
      <c r="F86" s="45"/>
    </row>
    <row r="87" customFormat="false" ht="12.75" hidden="false" customHeight="false" outlineLevel="0" collapsed="false">
      <c r="A87" s="1" t="n">
        <v>71</v>
      </c>
      <c r="B87" s="42"/>
      <c r="C87" s="1"/>
      <c r="D87" s="47"/>
      <c r="E87" s="44"/>
      <c r="F87" s="45"/>
    </row>
    <row r="88" customFormat="false" ht="12.75" hidden="false" customHeight="false" outlineLevel="0" collapsed="false">
      <c r="A88" s="1" t="n">
        <v>72</v>
      </c>
      <c r="B88" s="42"/>
      <c r="C88" s="1"/>
      <c r="D88" s="47"/>
      <c r="E88" s="44"/>
      <c r="F88" s="45"/>
    </row>
    <row r="89" customFormat="false" ht="12.75" hidden="false" customHeight="false" outlineLevel="0" collapsed="false">
      <c r="A89" s="1" t="n">
        <v>73</v>
      </c>
      <c r="B89" s="42"/>
      <c r="C89" s="1"/>
      <c r="D89" s="47"/>
      <c r="E89" s="44"/>
      <c r="F89" s="45"/>
    </row>
    <row r="90" customFormat="false" ht="12.75" hidden="false" customHeight="false" outlineLevel="0" collapsed="false">
      <c r="A90" s="1" t="n">
        <v>74</v>
      </c>
      <c r="B90" s="42"/>
      <c r="C90" s="1"/>
      <c r="D90" s="47"/>
      <c r="E90" s="44"/>
      <c r="F90" s="45"/>
    </row>
    <row r="91" customFormat="false" ht="12.75" hidden="false" customHeight="false" outlineLevel="0" collapsed="false">
      <c r="A91" s="1" t="n">
        <v>75</v>
      </c>
      <c r="B91" s="42"/>
      <c r="C91" s="1"/>
      <c r="D91" s="47"/>
      <c r="E91" s="44"/>
      <c r="F91" s="45"/>
    </row>
    <row r="92" customFormat="false" ht="12.75" hidden="false" customHeight="false" outlineLevel="0" collapsed="false">
      <c r="A92" s="1" t="n">
        <v>76</v>
      </c>
      <c r="B92" s="42"/>
      <c r="C92" s="1"/>
      <c r="D92" s="47"/>
      <c r="E92" s="44"/>
      <c r="F92" s="45"/>
    </row>
    <row r="93" customFormat="false" ht="12.75" hidden="false" customHeight="false" outlineLevel="0" collapsed="false">
      <c r="A93" s="1" t="n">
        <v>77</v>
      </c>
      <c r="B93" s="42"/>
      <c r="C93" s="1"/>
      <c r="D93" s="47"/>
      <c r="E93" s="44"/>
      <c r="F93" s="45"/>
    </row>
    <row r="94" customFormat="false" ht="12.75" hidden="false" customHeight="false" outlineLevel="0" collapsed="false">
      <c r="A94" s="1" t="n">
        <v>78</v>
      </c>
      <c r="B94" s="42"/>
      <c r="C94" s="1"/>
      <c r="D94" s="47"/>
      <c r="E94" s="44"/>
      <c r="F94" s="45"/>
    </row>
    <row r="95" customFormat="false" ht="12.75" hidden="false" customHeight="false" outlineLevel="0" collapsed="false">
      <c r="A95" s="1" t="n">
        <v>79</v>
      </c>
      <c r="B95" s="42"/>
      <c r="C95" s="1"/>
      <c r="D95" s="47"/>
      <c r="E95" s="44"/>
      <c r="F95" s="45"/>
    </row>
    <row r="96" customFormat="false" ht="12.75" hidden="false" customHeight="false" outlineLevel="0" collapsed="false">
      <c r="A96" s="1" t="n">
        <v>80</v>
      </c>
      <c r="B96" s="42"/>
      <c r="C96" s="1"/>
      <c r="D96" s="47"/>
      <c r="E96" s="44"/>
      <c r="F96" s="45"/>
    </row>
    <row r="97" customFormat="false" ht="12.75" hidden="false" customHeight="false" outlineLevel="0" collapsed="false">
      <c r="A97" s="1" t="n">
        <v>81</v>
      </c>
      <c r="B97" s="42"/>
      <c r="C97" s="1"/>
      <c r="D97" s="47"/>
      <c r="E97" s="44"/>
      <c r="F97" s="45"/>
    </row>
    <row r="98" customFormat="false" ht="12.75" hidden="false" customHeight="false" outlineLevel="0" collapsed="false">
      <c r="A98" s="1" t="n">
        <v>82</v>
      </c>
      <c r="B98" s="42"/>
      <c r="C98" s="1"/>
      <c r="D98" s="47"/>
      <c r="E98" s="44"/>
      <c r="F98" s="45"/>
    </row>
    <row r="99" customFormat="false" ht="12.75" hidden="false" customHeight="false" outlineLevel="0" collapsed="false">
      <c r="A99" s="1" t="n">
        <v>83</v>
      </c>
      <c r="B99" s="42"/>
      <c r="C99" s="1"/>
      <c r="D99" s="47"/>
      <c r="E99" s="44"/>
      <c r="F99" s="45"/>
    </row>
    <row r="100" customFormat="false" ht="12.75" hidden="false" customHeight="false" outlineLevel="0" collapsed="false">
      <c r="A100" s="1" t="n">
        <v>84</v>
      </c>
      <c r="B100" s="42"/>
      <c r="C100" s="1"/>
      <c r="D100" s="47"/>
      <c r="E100" s="44"/>
      <c r="F100" s="45"/>
    </row>
  </sheetData>
  <dataValidations count="6">
    <dataValidation allowBlank="true" operator="equal" prompt="This is just an arbitrary unique (per sprint) integer assigned to a task, used by the team to refer to that task. " promptTitle="Task ID" showDropDown="false" showErrorMessage="true" showInputMessage="true" sqref="A17:A100" type="none">
      <formula1>0</formula1>
      <formula2>0</formula2>
    </dataValidation>
    <dataValidation allowBlank="true" operator="equal" prompt="Select a Feature ID to the left. Then, in this column, list each discrete task needed to implement that feature.&#10;&#10;Example tasks might be &quot;create the Foo class&quot;, &quot;add the Bar method to the (existing) Qux class&quot;, &quot;Find icons for the task bar&quot;, &quot;Update the m" promptTitle="Task Description" showDropDown="false" showErrorMessage="true" showInputMessage="true" sqref="D18:D100" type="none">
      <formula1>0</formula1>
      <formula2>0</formula2>
    </dataValidation>
    <dataValidation allowBlank="true" error="This cell may only contain a valid status value (hint: use the drop-down selection list) or be left blank (hint: use the Delete key)" errorTitle="Wrong Value" operator="equal" prompt="Leave blank until task is begun.&#10;Select &quot;In Work&quot; when started (for long tasks only).&#10;Select Completed ONLY when this task is done.&#10;    Select &quot;Completed Day 1&quot; if finished on the first day, and&#10;    similarly for &quot;Completed on Day 2&quot; et. al." promptTitle="Implementation Status" showDropDown="false" showErrorMessage="true" showInputMessage="true" sqref="E17:E100" type="list">
      <formula1>"In Work,Completed Day 1,Completed Day 2,Completed Day 3,Completed Day 4,Completed Day 5,Completed Day 6,Completed Day 7"</formula1>
      <formula2>0</formula2>
    </dataValidation>
    <dataValidation allowBlank="true" operator="equal" prompt="You may add any notes here that help understand the requirements and scope for this task" promptTitle="OPTIONAL" showDropDown="false" showErrorMessage="true" showInputMessage="true" sqref="F17:F100" type="none">
      <formula1>0</formula1>
      <formula2>0</formula2>
    </dataValidation>
    <dataValidation allowBlank="true" operator="equal" prompt="Exactly ONE team member may be responsible for any task, and they will receive grade credit for their work.&#10;&#10;If you have more than one person on your team, each member MUST select their initials for each task the agree to perform. Use this to ensure that " promptTitle="Select Feature ID from Product Backlog" showDropDown="false" showErrorMessage="true" showInputMessage="true" sqref="C17:C100" type="list">
      <formula1>'Product Backlog'!$H$5:$H$9</formula1>
      <formula2>0</formula2>
    </dataValidation>
    <dataValidation allowBlank="true" operator="equal" prompt="The list contains the Feature IDs from the same column on the Product Backlog tab.&#10;&#10;For each (ahem) Feature ID, create one or more rows in this table representing the tasks you need to complete to implement that feature.&#10;&#10;For example, for a &quot;Provide Help " promptTitle="Select Feature ID from Product Backlog" showDropDown="false" showErrorMessage="true" showInputMessage="true" sqref="B17:B100" type="list">
      <formula1>'Product Backlog'!$A$24:$A$100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2016-03-21T22:16:37Z</dcterms:created>
  <dc:creator/>
  <dc:description/>
  <dc:language>en-US</dc:language>
  <cp:lastModifiedBy/>
  <dcterms:modified xsi:type="dcterms:W3CDTF">2023-03-17T17:11:15Z</dcterms:modified>
  <cp:revision>196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