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<sst xmlns="http://schemas.openxmlformats.org/spreadsheetml/2006/main" count="442" uniqueCount="197">
  <si>
    <t xml:space="preserve">Product Name:</t>
  </si>
  <si>
    <t xml:space="preserve">Champion Amenity of Supercomputer Assembly (CASA)</t>
  </si>
  <si>
    <t xml:space="preserve">Complete Fields in Green!!!</t>
  </si>
  <si>
    <t xml:space="preserve">Team ID:</t>
  </si>
  <si>
    <t xml:space="preserve">Snow Lepord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</si>
  <si>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</si>
  <si>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</si>
  <si>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</si>
  <si>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</si>
  <si>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</si>
  <si>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AKS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</si>
  <si>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</si>
  <si>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</si>
  <si>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</si>
  <si>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</si>
  <si>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</si>
  <si>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</si>
  <si>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</si>
  <si>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</si>
  <si>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</si>
  <si>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</si>
  <si>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</si>
  <si>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</si>
  <si>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</si>
  <si>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</si>
  <si>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</si>
  <si>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</si>
  <si>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</si>
  <si>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</si>
  <si>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</si>
  <si>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</si>
  <si>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</si>
  <si>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</si>
  <si>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</si>
  <si>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</si>
  <si>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</si>
  <si>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</si>
  <si>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</si>
  <si>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</si>
  <si>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</si>
  <si>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</si>
  <si>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</si>
  <si>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</si>
  <si>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</si>
  <si>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</si>
  <si>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</si>
  <si>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</si>
  <si>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</si>
  <si>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</si>
  <si>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</si>
  <si>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</si>
  <si>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</si>
  <si>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</si>
  <si>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</si>
  <si>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</si>
  <si>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Finished in Sprint 3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</si>
  <si>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</si>
  <si>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</si>
  <si>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</si>
  <si>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</si>
  <si>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</si>
  <si>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</si>
  <si>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</si>
  <si>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</si>
  <si>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</si>
  <si>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</si>
  <si>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</si>
  <si>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</si>
  <si>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</si>
  <si>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</si>
  <si>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</si>
  <si>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</si>
  <si>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</si>
  <si>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</si>
  <si>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</si>
  <si>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</si>
  <si>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</si>
  <si>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</si>
  <si>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</si>
  <si>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</si>
  <si>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</si>
  <si>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In Work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</si>
  <si>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</si>
  <si>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</si>
  <si>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</si>
  <si>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</si>
  <si>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</si>
  <si>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</si>
  <si>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</si>
  <si>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</si>
  <si>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</si>
  <si>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</si>
  <si>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</si>
  <si>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</si>
  <si>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</si>
  <si>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</si>
  <si>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</si>
  <si>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</si>
  <si>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</si>
  <si>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</si>
  <si>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</si>
  <si>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</si>
  <si>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</si>
  <si>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</si>
  <si>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</si>
  <si>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</si>
  <si>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</si>
  <si>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</si>
  <si>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</si>
  <si>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</si>
  <si>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</si>
  <si>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</si>
  <si>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</si>
  <si>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</si>
  <si>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</si>
  <si>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</si>
  <si>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</si>
  <si>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</si>
  <si>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</si>
  <si>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</si>
  <si>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</si>
  <si>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</si>
  <si>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</si>
  <si>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</si>
  <si>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</si>
  <si>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</si>
  <si>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</si>
  <si>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</si>
  <si>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</si>
  <si>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</si>
  <si>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</si>
  <si>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</si>
  <si>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</si>
  <si>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</si>
  <si>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</si>
  <si>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</si>
  <si>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</si>
  <si>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</si>
  <si>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</si>
  <si>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</si>
  <si>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</si>
  <si>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</si>
  <si>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</si>
  <si>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</si>
  <si>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</si>
  <si>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</si>
  <si>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</si>
  <si>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</si>
  <si>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</si>
  <si>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</si>
  <si>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</si>
  <si>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</si>
  <si>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</si>
  <si>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</si>
  <si>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</si>
  <si>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</si>
  <si>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</si>
  <si>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</si>
  <si>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</si>
  <si>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</si>
  <si>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</si>
  <si>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</si>
  <si>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</si>
  <si>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</si>
  <si>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</si>
  <si>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</si>
  <si>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</si>
  <si>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</si>
  <si>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</si>
  <si>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</si>
  <si>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</si>
  <si>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</si>
  <si>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</si>
  <si>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</si>
  <si>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</si>
  <si>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</si>
  <si>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</si>
  <si>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</si>
  <si>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</si>
  <si>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</si>
  <si>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</si>
  <si>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</si>
  <si>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</si>
  <si>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</si>
  <si>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</si>
  <si>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</si>
  <si>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</si>
  <si>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</si>
  <si>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add INSCO to GitHub  ~ 3/6/23"</t>
  </si>
  <si>
    <t xml:space="preserve">git commit -m "P07 Trial Run GOOD 3/16/2023 5:08 AM"</t>
  </si>
  <si>
    <t xml:space="preserve">Completed Day 3</t>
  </si>
  <si>
    <t xml:space="preserve">Save (via method) &amp; reload (via constructor) each obj. Cust.</t>
  </si>
  <si>
    <t xml:space="preserve">git commit -m "P07 Trial Run GOOD 3/17/2023 2:54 AM"</t>
  </si>
  <si>
    <t xml:space="preserve">Save (via method) &amp; reload (via constructor) each obj. Opt.</t>
  </si>
  <si>
    <t xml:space="preserve">git commit -m "P07 Save/Load Option 3/17/2023 1:15 PM"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</si>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</sst>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4859696269"/>
          <c:y val="0.161931103847121"/>
          <c:w val="0.884069745640897"/>
          <c:h val="0.635403570530551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</c:ser>
        <c:axId val="99758733"/>
        <c:axId val="90488292"/>
      </c:scatterChart>
      <c:valAx>
        <c:axId val="9975873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488292"/>
        <c:crosses val="autoZero"/>
        <c:crossBetween val="midCat"/>
      </c:valAx>
      <c:valAx>
        <c:axId val="90488292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7587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661122"/>
        <c:axId val="53172241"/>
      </c:lineChart>
      <c:catAx>
        <c:axId val="296611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172241"/>
        <c:crosses val="autoZero"/>
        <c:auto val="1"/>
        <c:lblAlgn val="ctr"/>
        <c:lblOffset val="100"/>
        <c:noMultiLvlLbl val="0"/>
      </c:catAx>
      <c:valAx>
        <c:axId val="5317224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6611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411361"/>
        <c:axId val="21569018"/>
      </c:lineChart>
      <c:catAx>
        <c:axId val="684113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569018"/>
        <c:crosses val="autoZero"/>
        <c:auto val="1"/>
        <c:lblAlgn val="ctr"/>
        <c:lblOffset val="100"/>
        <c:noMultiLvlLbl val="0"/>
      </c:catAx>
      <c:valAx>
        <c:axId val="2156901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4113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889259"/>
        <c:axId val="76327102"/>
      </c:lineChart>
      <c:catAx>
        <c:axId val="138892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327102"/>
        <c:crosses val="autoZero"/>
        <c:auto val="1"/>
        <c:lblAlgn val="ctr"/>
        <c:lblOffset val="100"/>
        <c:noMultiLvlLbl val="0"/>
      </c:catAx>
      <c:valAx>
        <c:axId val="7632710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8892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573326"/>
        <c:axId val="81280412"/>
      </c:lineChart>
      <c:catAx>
        <c:axId val="285733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280412"/>
        <c:crosses val="autoZero"/>
        <c:auto val="1"/>
        <c:lblAlgn val="ctr"/>
        <c:lblOffset val="100"/>
        <c:noMultiLvlLbl val="0"/>
      </c:catAx>
      <c:valAx>
        <c:axId val="8128041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5733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991939"/>
        <c:axId val="58960274"/>
      </c:lineChart>
      <c:catAx>
        <c:axId val="329919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960274"/>
        <c:crosses val="autoZero"/>
        <c:auto val="1"/>
        <c:lblAlgn val="ctr"/>
        <c:lblOffset val="100"/>
        <c:noMultiLvlLbl val="0"/>
      </c:catAx>
      <c:valAx>
        <c:axId val="5896027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9919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057821"/>
        <c:axId val="68008980"/>
      </c:lineChart>
      <c:catAx>
        <c:axId val="720578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008980"/>
        <c:crosses val="autoZero"/>
        <c:auto val="1"/>
        <c:lblAlgn val="ctr"/>
        <c:lblOffset val="100"/>
        <c:noMultiLvlLbl val="0"/>
      </c:catAx>
      <c:valAx>
        <c:axId val="6800898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0578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1904040</xdr:colOff>
      <xdr:row>18</xdr:row>
      <xdr:rowOff>118800</xdr:rowOff>
    </xdr:to>
    <xdr:graphicFrame>
      <xdr:nvGraphicFramePr>
        <xdr:cNvPr id="0" name="Chart 1"/>
        <xdr:cNvGraphicFramePr/>
      </xdr:nvGraphicFramePr>
      <xdr:xfrm>
        <a:off x="9123120" y="275040"/>
        <a:ext cx="5760000" cy="286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1771560</xdr:colOff>
      <xdr:row>13</xdr:row>
      <xdr:rowOff>132840</xdr:rowOff>
    </xdr:to>
    <xdr:graphicFrame>
      <xdr:nvGraphicFramePr>
        <xdr:cNvPr id="1" name="Chart 1"/>
        <xdr:cNvGraphicFramePr/>
      </xdr:nvGraphicFramePr>
      <xdr:xfrm>
        <a:off x="4090680" y="457920"/>
        <a:ext cx="375120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516960</xdr:colOff>
      <xdr:row>13</xdr:row>
      <xdr:rowOff>132840</xdr:rowOff>
    </xdr:to>
    <xdr:graphicFrame>
      <xdr:nvGraphicFramePr>
        <xdr:cNvPr id="2" name="Chart 1"/>
        <xdr:cNvGraphicFramePr/>
      </xdr:nvGraphicFramePr>
      <xdr:xfrm>
        <a:off x="4090680" y="457920"/>
        <a:ext cx="374652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68040</xdr:rowOff>
    </xdr:from>
    <xdr:to>
      <xdr:col>5</xdr:col>
      <xdr:colOff>516960</xdr:colOff>
      <xdr:row>13</xdr:row>
      <xdr:rowOff>133200</xdr:rowOff>
    </xdr:to>
    <xdr:graphicFrame>
      <xdr:nvGraphicFramePr>
        <xdr:cNvPr id="3" name="Chart 2"/>
        <xdr:cNvGraphicFramePr/>
      </xdr:nvGraphicFramePr>
      <xdr:xfrm>
        <a:off x="4090680" y="458280"/>
        <a:ext cx="374652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516960</xdr:colOff>
      <xdr:row>13</xdr:row>
      <xdr:rowOff>132840</xdr:rowOff>
    </xdr:to>
    <xdr:graphicFrame>
      <xdr:nvGraphicFramePr>
        <xdr:cNvPr id="4" name="Chart 3"/>
        <xdr:cNvGraphicFramePr/>
      </xdr:nvGraphicFramePr>
      <xdr:xfrm>
        <a:off x="4090680" y="457920"/>
        <a:ext cx="374652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516960</xdr:colOff>
      <xdr:row>13</xdr:row>
      <xdr:rowOff>132840</xdr:rowOff>
    </xdr:to>
    <xdr:graphicFrame>
      <xdr:nvGraphicFramePr>
        <xdr:cNvPr id="5" name="Chart 4"/>
        <xdr:cNvGraphicFramePr/>
      </xdr:nvGraphicFramePr>
      <xdr:xfrm>
        <a:off x="4090680" y="457920"/>
        <a:ext cx="374652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516960</xdr:colOff>
      <xdr:row>13</xdr:row>
      <xdr:rowOff>132840</xdr:rowOff>
    </xdr:to>
    <xdr:graphicFrame>
      <xdr:nvGraphicFramePr>
        <xdr:cNvPr id="6" name="Chart 5"/>
        <xdr:cNvGraphicFramePr/>
      </xdr:nvGraphicFramePr>
      <xdr:xfrm>
        <a:off x="4090680" y="457920"/>
        <a:ext cx="374652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A37" activeCellId="0" sqref="A3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1"/>
    <col collapsed="false" customWidth="true" hidden="false" outlineLevel="0" max="7" min="7" style="1" width="35.13"/>
    <col collapsed="false" customWidth="true" hidden="false" outlineLevel="0" max="8" min="8" style="1" width="13.02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3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1000223632</v>
      </c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11</v>
      </c>
      <c r="B11" s="10" t="s">
        <v>12</v>
      </c>
      <c r="C11" s="11" t="s">
        <v>13</v>
      </c>
      <c r="D11" s="11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COUNT(B24:B132)</f>
        <v>23</v>
      </c>
      <c r="C12" s="11"/>
      <c r="D12" s="11"/>
      <c r="E12" s="3"/>
      <c r="F12" s="13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18</v>
      </c>
      <c r="C13" s="11" t="n">
        <f aca="false">COUNTIF(G$24:G$106,"Finished in Sprint 1")</f>
        <v>5</v>
      </c>
      <c r="D13" s="11"/>
      <c r="E13" s="3"/>
      <c r="F13" s="13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18</v>
      </c>
      <c r="C14" s="11" t="n">
        <f aca="false">COUNTIF(G$24:G$106,"Finished in Sprint 2")</f>
        <v>0</v>
      </c>
      <c r="D14" s="11"/>
      <c r="E14" s="3"/>
      <c r="F14" s="13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11</v>
      </c>
      <c r="C15" s="11" t="n">
        <f aca="false">COUNTIF(G$24:G$106,"Finished in Sprint 3")</f>
        <v>7</v>
      </c>
      <c r="D15" s="11"/>
      <c r="E15" s="3"/>
      <c r="F15" s="13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11</v>
      </c>
      <c r="C16" s="11" t="n">
        <f aca="false">COUNTIF(G$24:G$106,"Finished in Sprint 4")</f>
        <v>0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11</v>
      </c>
      <c r="C17" s="11" t="n">
        <f aca="false">COUNTIF(G$24:G$106,"Finished in Sprint 4")</f>
        <v>0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22</v>
      </c>
      <c r="G22" s="16"/>
      <c r="H22" s="15"/>
      <c r="I22" s="15" t="s">
        <v>23</v>
      </c>
      <c r="J22" s="15"/>
    </row>
    <row r="23" customFormat="false" ht="12.75" hidden="false" customHeight="false" outlineLevel="0" collapsed="false">
      <c r="A23" s="17" t="s">
        <v>24</v>
      </c>
      <c r="B23" s="17" t="s">
        <v>25</v>
      </c>
      <c r="C23" s="17" t="s">
        <v>8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</row>
    <row r="24" customFormat="false" ht="12.75" hidden="false" customHeight="false" outlineLevel="0" collapsed="false">
      <c r="A24" s="18" t="s">
        <v>34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35</v>
      </c>
      <c r="H24" s="22" t="s">
        <v>36</v>
      </c>
      <c r="I24" s="23" t="s">
        <v>37</v>
      </c>
      <c r="J24" s="23" t="s">
        <v>38</v>
      </c>
      <c r="K24" s="23" t="s">
        <v>39</v>
      </c>
    </row>
    <row r="25" customFormat="false" ht="25.5" hidden="false" customHeight="false" outlineLevel="0" collapsed="false">
      <c r="A25" s="18" t="s">
        <v>40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35</v>
      </c>
      <c r="H25" s="22" t="s">
        <v>41</v>
      </c>
      <c r="I25" s="23" t="s">
        <v>42</v>
      </c>
      <c r="J25" s="23" t="s">
        <v>43</v>
      </c>
      <c r="K25" s="23" t="s">
        <v>44</v>
      </c>
    </row>
    <row r="26" customFormat="false" ht="25.5" hidden="false" customHeight="false" outlineLevel="0" collapsed="false">
      <c r="A26" s="18" t="s">
        <v>45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35</v>
      </c>
      <c r="H26" s="22" t="s">
        <v>36</v>
      </c>
      <c r="I26" s="23" t="s">
        <v>46</v>
      </c>
      <c r="J26" s="23" t="s">
        <v>47</v>
      </c>
      <c r="K26" s="23"/>
    </row>
    <row r="27" customFormat="false" ht="25.5" hidden="false" customHeight="false" outlineLevel="0" collapsed="false">
      <c r="A27" s="18" t="s">
        <v>48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35</v>
      </c>
      <c r="H27" s="22" t="s">
        <v>36</v>
      </c>
      <c r="I27" s="23" t="s">
        <v>49</v>
      </c>
      <c r="J27" s="23" t="s">
        <v>50</v>
      </c>
      <c r="K27" s="23"/>
    </row>
    <row r="28" customFormat="false" ht="25.5" hidden="false" customHeight="false" outlineLevel="0" collapsed="false">
      <c r="A28" s="18" t="s">
        <v>51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35</v>
      </c>
      <c r="H28" s="22" t="s">
        <v>36</v>
      </c>
      <c r="I28" s="23" t="s">
        <v>52</v>
      </c>
      <c r="J28" s="23" t="s">
        <v>53</v>
      </c>
      <c r="K28" s="23"/>
    </row>
    <row r="29" customFormat="false" ht="12.75" hidden="false" customHeight="false" outlineLevel="0" collapsed="false">
      <c r="A29" s="24" t="s">
        <v>54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55</v>
      </c>
      <c r="H29" s="22" t="s">
        <v>36</v>
      </c>
      <c r="I29" s="23" t="s">
        <v>56</v>
      </c>
      <c r="J29" s="23" t="s">
        <v>57</v>
      </c>
      <c r="K29" s="23" t="s">
        <v>58</v>
      </c>
    </row>
    <row r="30" customFormat="false" ht="12.75" hidden="false" customHeight="false" outlineLevel="0" collapsed="false">
      <c r="A30" s="24" t="s">
        <v>59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 t="s">
        <v>55</v>
      </c>
      <c r="H30" s="22" t="s">
        <v>36</v>
      </c>
      <c r="I30" s="27" t="s">
        <v>60</v>
      </c>
      <c r="J30" s="1" t="s">
        <v>61</v>
      </c>
      <c r="K30" s="23" t="s">
        <v>62</v>
      </c>
    </row>
    <row r="31" customFormat="false" ht="12.75" hidden="false" customHeight="false" outlineLevel="0" collapsed="false">
      <c r="A31" s="24" t="s">
        <v>63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 t="s">
        <v>55</v>
      </c>
      <c r="H31" s="22" t="s">
        <v>36</v>
      </c>
      <c r="I31" s="27" t="s">
        <v>64</v>
      </c>
      <c r="J31" s="1" t="s">
        <v>61</v>
      </c>
      <c r="K31" s="23"/>
    </row>
    <row r="32" customFormat="false" ht="12.75" hidden="false" customHeight="false" outlineLevel="0" collapsed="false">
      <c r="A32" s="24" t="s">
        <v>65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 t="s">
        <v>55</v>
      </c>
      <c r="H32" s="22" t="s">
        <v>36</v>
      </c>
      <c r="I32" s="27" t="s">
        <v>66</v>
      </c>
      <c r="J32" s="1" t="s">
        <v>61</v>
      </c>
      <c r="K32" s="23"/>
    </row>
    <row r="33" customFormat="false" ht="25.5" hidden="false" customHeight="false" outlineLevel="0" collapsed="false">
      <c r="A33" s="24" t="s">
        <v>67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55</v>
      </c>
      <c r="H33" s="22" t="s">
        <v>36</v>
      </c>
      <c r="I33" s="23" t="s">
        <v>68</v>
      </c>
      <c r="J33" s="23" t="s">
        <v>69</v>
      </c>
      <c r="K33" s="23" t="s">
        <v>70</v>
      </c>
    </row>
    <row r="34" customFormat="false" ht="12.75" hidden="false" customHeight="false" outlineLevel="0" collapsed="false">
      <c r="A34" s="24" t="s">
        <v>71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 t="s">
        <v>55</v>
      </c>
      <c r="H34" s="22" t="s">
        <v>36</v>
      </c>
      <c r="I34" s="1" t="s">
        <v>72</v>
      </c>
      <c r="J34" s="1" t="s">
        <v>73</v>
      </c>
      <c r="K34" s="1" t="s">
        <v>74</v>
      </c>
    </row>
    <row r="35" customFormat="false" ht="25.5" hidden="false" customHeight="false" outlineLevel="0" collapsed="false">
      <c r="A35" s="28" t="s">
        <v>75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 t="s">
        <v>55</v>
      </c>
      <c r="H35" s="22" t="s">
        <v>76</v>
      </c>
      <c r="I35" s="23" t="s">
        <v>77</v>
      </c>
      <c r="J35" s="23" t="s">
        <v>78</v>
      </c>
      <c r="K35" s="23" t="s">
        <v>79</v>
      </c>
    </row>
    <row r="36" s="29" customFormat="true" ht="25.5" hidden="false" customHeight="false" outlineLevel="0" collapsed="false">
      <c r="A36" s="18" t="s">
        <v>80</v>
      </c>
      <c r="B36" s="19" t="n">
        <v>13</v>
      </c>
      <c r="C36" s="19" t="n">
        <v>3</v>
      </c>
      <c r="D36" s="19"/>
      <c r="E36" s="19" t="n">
        <v>5</v>
      </c>
      <c r="F36" s="20" t="n">
        <v>3</v>
      </c>
      <c r="G36" s="21" t="s">
        <v>81</v>
      </c>
      <c r="H36" s="22" t="s">
        <v>76</v>
      </c>
      <c r="I36" s="23" t="s">
        <v>82</v>
      </c>
      <c r="J36" s="23" t="s">
        <v>83</v>
      </c>
      <c r="K36" s="23" t="s">
        <v>84</v>
      </c>
    </row>
    <row r="37" s="29" customFormat="true" ht="23.85" hidden="false" customHeight="false" outlineLevel="0" collapsed="false">
      <c r="A37" s="18" t="s">
        <v>85</v>
      </c>
      <c r="B37" s="19" t="n">
        <v>14</v>
      </c>
      <c r="C37" s="19" t="n">
        <v>3</v>
      </c>
      <c r="D37" s="19"/>
      <c r="E37" s="19" t="n">
        <v>13</v>
      </c>
      <c r="F37" s="20" t="n">
        <v>3</v>
      </c>
      <c r="G37" s="21" t="s">
        <v>81</v>
      </c>
      <c r="H37" s="22" t="s">
        <v>86</v>
      </c>
      <c r="I37" s="23" t="s">
        <v>87</v>
      </c>
      <c r="J37" s="23" t="s">
        <v>88</v>
      </c>
      <c r="K37" s="23" t="s">
        <v>89</v>
      </c>
    </row>
    <row r="38" s="29" customFormat="true" ht="12.75" hidden="false" customHeight="false" outlineLevel="0" collapsed="false">
      <c r="A38" s="18" t="s">
        <v>90</v>
      </c>
      <c r="B38" s="19" t="n">
        <v>15</v>
      </c>
      <c r="C38" s="19" t="n">
        <v>3</v>
      </c>
      <c r="D38" s="19"/>
      <c r="E38" s="19" t="n">
        <v>1</v>
      </c>
      <c r="F38" s="20" t="n">
        <v>3</v>
      </c>
      <c r="G38" s="21" t="s">
        <v>81</v>
      </c>
      <c r="H38" s="22" t="s">
        <v>86</v>
      </c>
      <c r="I38" s="23" t="s">
        <v>91</v>
      </c>
      <c r="J38" s="23" t="s">
        <v>92</v>
      </c>
      <c r="K38" s="23" t="s">
        <v>93</v>
      </c>
    </row>
    <row r="39" s="29" customFormat="true" ht="12.75" hidden="false" customHeight="false" outlineLevel="0" collapsed="false">
      <c r="A39" s="18" t="s">
        <v>94</v>
      </c>
      <c r="B39" s="19" t="n">
        <v>16</v>
      </c>
      <c r="C39" s="19" t="n">
        <v>3</v>
      </c>
      <c r="D39" s="19"/>
      <c r="E39" s="19" t="n">
        <v>5</v>
      </c>
      <c r="F39" s="20" t="n">
        <v>3</v>
      </c>
      <c r="G39" s="21" t="s">
        <v>81</v>
      </c>
      <c r="H39" s="22" t="s">
        <v>86</v>
      </c>
      <c r="I39" s="23" t="s">
        <v>95</v>
      </c>
      <c r="J39" s="23" t="s">
        <v>88</v>
      </c>
      <c r="K39" s="23" t="s">
        <v>96</v>
      </c>
    </row>
    <row r="40" s="29" customFormat="true" ht="12.75" hidden="false" customHeight="false" outlineLevel="0" collapsed="false">
      <c r="A40" s="18" t="s">
        <v>97</v>
      </c>
      <c r="B40" s="19" t="n">
        <v>17</v>
      </c>
      <c r="C40" s="19" t="n">
        <v>3</v>
      </c>
      <c r="D40" s="19"/>
      <c r="E40" s="19" t="n">
        <v>8</v>
      </c>
      <c r="F40" s="20" t="n">
        <v>3</v>
      </c>
      <c r="G40" s="21" t="s">
        <v>81</v>
      </c>
      <c r="H40" s="22" t="s">
        <v>86</v>
      </c>
      <c r="I40" s="23" t="s">
        <v>98</v>
      </c>
      <c r="J40" s="23" t="s">
        <v>88</v>
      </c>
      <c r="K40" s="23" t="s">
        <v>96</v>
      </c>
    </row>
    <row r="41" customFormat="false" ht="12.75" hidden="false" customHeight="false" outlineLevel="0" collapsed="false">
      <c r="A41" s="24" t="s">
        <v>99</v>
      </c>
      <c r="B41" s="25" t="n">
        <v>18</v>
      </c>
      <c r="C41" s="26" t="n">
        <v>4</v>
      </c>
      <c r="D41" s="26"/>
      <c r="E41" s="26" t="n">
        <v>13</v>
      </c>
      <c r="F41" s="20"/>
      <c r="G41" s="21"/>
      <c r="H41" s="22" t="s">
        <v>100</v>
      </c>
      <c r="I41" s="23" t="s">
        <v>101</v>
      </c>
      <c r="J41" s="23" t="s">
        <v>102</v>
      </c>
      <c r="K41" s="23" t="s">
        <v>103</v>
      </c>
    </row>
    <row r="42" customFormat="false" ht="12.75" hidden="false" customHeight="false" outlineLevel="0" collapsed="false">
      <c r="A42" s="24" t="s">
        <v>104</v>
      </c>
      <c r="B42" s="25" t="n">
        <v>19</v>
      </c>
      <c r="C42" s="26" t="n">
        <v>4</v>
      </c>
      <c r="D42" s="26"/>
      <c r="E42" s="26" t="n">
        <v>5</v>
      </c>
      <c r="F42" s="20"/>
      <c r="G42" s="21"/>
      <c r="H42" s="22" t="s">
        <v>36</v>
      </c>
      <c r="I42" s="27" t="s">
        <v>66</v>
      </c>
      <c r="J42" s="1" t="s">
        <v>61</v>
      </c>
      <c r="K42" s="23"/>
    </row>
    <row r="43" customFormat="false" ht="12.75" hidden="false" customHeight="false" outlineLevel="0" collapsed="false">
      <c r="A43" s="24" t="s">
        <v>105</v>
      </c>
      <c r="B43" s="25" t="n">
        <v>20</v>
      </c>
      <c r="C43" s="26" t="n">
        <v>4</v>
      </c>
      <c r="D43" s="26"/>
      <c r="E43" s="26" t="n">
        <v>1</v>
      </c>
      <c r="F43" s="20"/>
      <c r="G43" s="21"/>
      <c r="H43" s="22" t="s">
        <v>36</v>
      </c>
      <c r="I43" s="23" t="s">
        <v>106</v>
      </c>
      <c r="J43" s="1" t="s">
        <v>107</v>
      </c>
      <c r="K43" s="23" t="s">
        <v>108</v>
      </c>
    </row>
    <row r="44" s="29" customFormat="true" ht="12.75" hidden="false" customHeight="false" outlineLevel="0" collapsed="false">
      <c r="A44" s="24" t="s">
        <v>109</v>
      </c>
      <c r="B44" s="25" t="n">
        <v>21</v>
      </c>
      <c r="C44" s="26" t="n">
        <v>4</v>
      </c>
      <c r="D44" s="26"/>
      <c r="E44" s="26" t="n">
        <v>8</v>
      </c>
      <c r="F44" s="20"/>
      <c r="G44" s="21"/>
      <c r="H44" s="22" t="s">
        <v>36</v>
      </c>
      <c r="I44" s="23" t="s">
        <v>110</v>
      </c>
      <c r="J44" s="23" t="s">
        <v>111</v>
      </c>
      <c r="K44" s="23" t="s">
        <v>112</v>
      </c>
    </row>
    <row r="45" s="29" customFormat="true" ht="12.75" hidden="false" customHeight="false" outlineLevel="0" collapsed="false">
      <c r="A45" s="24" t="s">
        <v>113</v>
      </c>
      <c r="B45" s="25" t="n">
        <v>22</v>
      </c>
      <c r="C45" s="26" t="n">
        <v>4</v>
      </c>
      <c r="D45" s="26"/>
      <c r="E45" s="26" t="n">
        <v>8</v>
      </c>
      <c r="F45" s="20"/>
      <c r="G45" s="21"/>
      <c r="H45" s="22"/>
      <c r="I45" s="23"/>
      <c r="J45" s="23"/>
      <c r="K45" s="23" t="s">
        <v>114</v>
      </c>
    </row>
    <row r="46" s="29" customFormat="true" ht="12.75" hidden="false" customHeight="false" outlineLevel="0" collapsed="false">
      <c r="A46" s="18" t="s">
        <v>115</v>
      </c>
      <c r="B46" s="19" t="n">
        <v>22</v>
      </c>
      <c r="C46" s="19" t="n">
        <v>5</v>
      </c>
      <c r="D46" s="19"/>
      <c r="E46" s="19" t="n">
        <v>5</v>
      </c>
      <c r="F46" s="20"/>
      <c r="G46" s="21"/>
      <c r="H46" s="22" t="s">
        <v>86</v>
      </c>
      <c r="I46" s="23" t="s">
        <v>116</v>
      </c>
      <c r="J46" s="23" t="s">
        <v>117</v>
      </c>
      <c r="K46" s="23" t="s">
        <v>118</v>
      </c>
    </row>
    <row r="47" s="29" customFormat="true" ht="12.75" hidden="false" customHeight="false" outlineLevel="0" collapsed="false">
      <c r="A47" s="18"/>
      <c r="B47" s="19"/>
      <c r="C47" s="19"/>
      <c r="D47" s="19"/>
      <c r="E47" s="19"/>
      <c r="F47" s="20"/>
      <c r="G47" s="21"/>
      <c r="H47" s="22"/>
      <c r="I47" s="23"/>
      <c r="J47" s="23"/>
      <c r="K47" s="23"/>
    </row>
    <row r="48" s="29" customFormat="true" ht="15.75" hidden="false" customHeight="false" outlineLevel="0" collapsed="false">
      <c r="A48" s="18"/>
      <c r="B48" s="19"/>
      <c r="C48" s="19"/>
      <c r="D48" s="19"/>
      <c r="E48" s="19"/>
      <c r="F48" s="20"/>
      <c r="G48" s="21"/>
      <c r="H48" s="22"/>
      <c r="I48" s="30" t="s">
        <v>119</v>
      </c>
      <c r="J48" s="23"/>
      <c r="K48" s="23"/>
    </row>
    <row r="49" customFormat="false" ht="12.75" hidden="false" customHeight="false" outlineLevel="0" collapsed="false">
      <c r="A49" s="18"/>
      <c r="B49" s="19"/>
      <c r="C49" s="19"/>
      <c r="D49" s="19"/>
      <c r="E49" s="19"/>
      <c r="F49" s="20"/>
      <c r="G49" s="21"/>
      <c r="H49" s="22"/>
      <c r="I49" s="23"/>
      <c r="J49" s="23"/>
      <c r="K49" s="23"/>
    </row>
    <row r="50" customFormat="false" ht="25.5" hidden="false" customHeight="false" outlineLevel="0" collapsed="false">
      <c r="A50" s="18" t="s">
        <v>120</v>
      </c>
      <c r="B50" s="19"/>
      <c r="C50" s="19"/>
      <c r="D50" s="19"/>
      <c r="E50" s="19" t="n">
        <v>5</v>
      </c>
      <c r="F50" s="20"/>
      <c r="G50" s="21"/>
      <c r="H50" s="22" t="s">
        <v>100</v>
      </c>
      <c r="I50" s="23" t="s">
        <v>121</v>
      </c>
      <c r="J50" s="23" t="s">
        <v>122</v>
      </c>
      <c r="K50" s="23" t="s">
        <v>123</v>
      </c>
    </row>
    <row r="51" customFormat="false" ht="38.25" hidden="false" customHeight="false" outlineLevel="0" collapsed="false">
      <c r="A51" s="18" t="s">
        <v>124</v>
      </c>
      <c r="B51" s="19"/>
      <c r="C51" s="19"/>
      <c r="D51" s="19"/>
      <c r="E51" s="19" t="n">
        <v>13</v>
      </c>
      <c r="F51" s="20"/>
      <c r="G51" s="21"/>
      <c r="H51" s="22" t="s">
        <v>41</v>
      </c>
      <c r="I51" s="23" t="s">
        <v>125</v>
      </c>
      <c r="J51" s="23" t="s">
        <v>126</v>
      </c>
      <c r="K51" s="23" t="s">
        <v>127</v>
      </c>
    </row>
    <row r="52" customFormat="false" ht="12.75" hidden="false" customHeight="false" outlineLevel="0" collapsed="false">
      <c r="A52" s="18" t="s">
        <v>128</v>
      </c>
      <c r="B52" s="19"/>
      <c r="C52" s="19"/>
      <c r="D52" s="19"/>
      <c r="E52" s="19" t="n">
        <v>8</v>
      </c>
      <c r="F52" s="20"/>
      <c r="G52" s="21"/>
      <c r="H52" s="22" t="s">
        <v>86</v>
      </c>
      <c r="I52" s="23" t="s">
        <v>129</v>
      </c>
      <c r="J52" s="23" t="s">
        <v>130</v>
      </c>
      <c r="K52" s="23" t="s">
        <v>131</v>
      </c>
    </row>
    <row r="53" customFormat="false" ht="25.5" hidden="false" customHeight="false" outlineLevel="0" collapsed="false">
      <c r="A53" s="18" t="s">
        <v>132</v>
      </c>
      <c r="B53" s="19"/>
      <c r="C53" s="19"/>
      <c r="D53" s="19"/>
      <c r="E53" s="19" t="n">
        <v>21</v>
      </c>
      <c r="F53" s="20"/>
      <c r="G53" s="21"/>
      <c r="H53" s="22" t="s">
        <v>100</v>
      </c>
      <c r="I53" s="23" t="s">
        <v>133</v>
      </c>
      <c r="J53" s="23" t="s">
        <v>134</v>
      </c>
      <c r="K53" s="23"/>
    </row>
    <row r="54" customFormat="false" ht="25.5" hidden="false" customHeight="false" outlineLevel="0" collapsed="false">
      <c r="A54" s="18" t="s">
        <v>135</v>
      </c>
      <c r="B54" s="19"/>
      <c r="C54" s="19"/>
      <c r="D54" s="19"/>
      <c r="E54" s="19" t="n">
        <v>13</v>
      </c>
      <c r="F54" s="20"/>
      <c r="G54" s="21"/>
      <c r="H54" s="22" t="s">
        <v>100</v>
      </c>
      <c r="I54" s="23" t="s">
        <v>136</v>
      </c>
      <c r="J54" s="23" t="s">
        <v>137</v>
      </c>
      <c r="K54" s="23" t="s">
        <v>138</v>
      </c>
    </row>
    <row r="55" customFormat="false" ht="12.75" hidden="false" customHeight="false" outlineLevel="0" collapsed="false">
      <c r="A55" s="18"/>
      <c r="B55" s="19"/>
      <c r="C55" s="19"/>
      <c r="D55" s="19"/>
      <c r="E55" s="19"/>
      <c r="F55" s="20"/>
      <c r="G55" s="21"/>
      <c r="H55" s="22"/>
      <c r="I55" s="23"/>
      <c r="J55" s="23"/>
      <c r="K55" s="23"/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1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1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1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1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1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1"/>
      <c r="H61" s="22"/>
      <c r="I61" s="18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1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1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1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1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1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1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1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1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1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1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1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1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1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1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1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1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1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1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1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1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1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1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1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1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1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1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1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1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1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1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1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1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1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1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1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1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1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1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1"/>
      <c r="H100" s="22"/>
      <c r="I100" s="18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0" colorId="64" zoomScale="160" zoomScaleNormal="160" zoomScalePageLayoutView="100" workbookViewId="0">
      <selection pane="topLeft" activeCell="D13" activeCellId="0" sqref="D1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1" width="51.86"/>
  </cols>
  <sheetData>
    <row r="1" s="34" customFormat="true" ht="18" hidden="false" customHeight="false" outlineLevel="0" collapsed="false">
      <c r="A1" s="32" t="s">
        <v>11</v>
      </c>
      <c r="B1" s="32" t="n">
        <v>1</v>
      </c>
      <c r="C1" s="32"/>
      <c r="D1" s="33" t="s">
        <v>2</v>
      </c>
      <c r="F1" s="35"/>
    </row>
    <row r="2" s="34" customFormat="true" ht="12.75" hidden="false" customHeight="false" outlineLevel="0" collapsed="false">
      <c r="A2" s="32" t="s">
        <v>139</v>
      </c>
      <c r="B2" s="36" t="n">
        <v>44978</v>
      </c>
      <c r="C2" s="32"/>
      <c r="D2" s="37" t="s">
        <v>140</v>
      </c>
      <c r="E2" s="32"/>
      <c r="F2" s="35"/>
    </row>
    <row r="3" s="34" customFormat="true" ht="12.75" hidden="false" customHeight="false" outlineLevel="0" collapsed="false">
      <c r="A3" s="32" t="s">
        <v>141</v>
      </c>
      <c r="B3" s="36" t="n">
        <f aca="false">B2+7</f>
        <v>44985</v>
      </c>
      <c r="C3" s="32"/>
      <c r="D3" s="32"/>
      <c r="E3" s="32"/>
      <c r="F3" s="35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5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5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5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22</v>
      </c>
      <c r="C7" s="32"/>
      <c r="D7" s="32"/>
      <c r="E7" s="32"/>
      <c r="F7" s="35"/>
    </row>
    <row r="8" s="34" customFormat="true" ht="12.75" hidden="false" customHeight="false" outlineLevel="0" collapsed="false">
      <c r="A8" s="32" t="s">
        <v>146</v>
      </c>
      <c r="B8" s="32" t="n">
        <f aca="false">B7-C8</f>
        <v>22</v>
      </c>
      <c r="C8" s="32" t="n">
        <f aca="false">COUNTIF(E$17:E$995, "Completed Day 1")</f>
        <v>0</v>
      </c>
      <c r="D8" s="32"/>
      <c r="E8" s="32"/>
      <c r="F8" s="35"/>
    </row>
    <row r="9" s="34" customFormat="true" ht="12.75" hidden="false" customHeight="false" outlineLevel="0" collapsed="false">
      <c r="A9" s="32" t="s">
        <v>147</v>
      </c>
      <c r="B9" s="32" t="n">
        <f aca="false">B8-C9</f>
        <v>22</v>
      </c>
      <c r="C9" s="32" t="n">
        <f aca="false">COUNTIF(E$17:E$995, "Completed Day 2")</f>
        <v>0</v>
      </c>
      <c r="D9" s="32"/>
      <c r="E9" s="32"/>
      <c r="F9" s="35"/>
    </row>
    <row r="10" s="34" customFormat="true" ht="12.75" hidden="false" customHeight="false" outlineLevel="0" collapsed="false">
      <c r="A10" s="32" t="s">
        <v>148</v>
      </c>
      <c r="B10" s="32" t="n">
        <f aca="false">B9-C10</f>
        <v>22</v>
      </c>
      <c r="C10" s="32" t="n">
        <f aca="false">COUNTIF(E$17:E$995, "Completed Day 3")</f>
        <v>0</v>
      </c>
      <c r="D10" s="32"/>
      <c r="E10" s="32"/>
      <c r="F10" s="35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17</v>
      </c>
      <c r="C11" s="32" t="n">
        <f aca="false">COUNTIF(E$17:E$995, "Completed Day 4")</f>
        <v>5</v>
      </c>
      <c r="D11" s="32"/>
      <c r="E11" s="32"/>
      <c r="F11" s="35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13</v>
      </c>
      <c r="C12" s="32" t="n">
        <f aca="false">COUNTIF(E$17:E$995, "Completed Day 5")</f>
        <v>4</v>
      </c>
      <c r="D12" s="32"/>
      <c r="E12" s="32"/>
      <c r="F12" s="35"/>
    </row>
    <row r="13" s="34" customFormat="true" ht="12.75" hidden="false" customHeight="false" outlineLevel="0" collapsed="false">
      <c r="A13" s="32" t="s">
        <v>151</v>
      </c>
      <c r="B13" s="32" t="n">
        <f aca="false">B12-C13</f>
        <v>9</v>
      </c>
      <c r="C13" s="32" t="n">
        <f aca="false">COUNTIF(E$17:E$995, "Completed Day 6")</f>
        <v>4</v>
      </c>
      <c r="D13" s="32"/>
      <c r="E13" s="32"/>
      <c r="F13" s="35"/>
    </row>
    <row r="14" s="34" customFormat="true" ht="12.75" hidden="false" customHeight="false" outlineLevel="0" collapsed="false">
      <c r="A14" s="32" t="s">
        <v>152</v>
      </c>
      <c r="B14" s="32" t="n">
        <f aca="false">B13-C14</f>
        <v>7</v>
      </c>
      <c r="C14" s="32" t="n">
        <f aca="false">COUNTIF(E$17:E$995, "Completed Day 7")</f>
        <v>2</v>
      </c>
      <c r="D14" s="32"/>
      <c r="E14" s="32"/>
      <c r="F14" s="35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5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155</v>
      </c>
      <c r="E16" s="40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34</v>
      </c>
      <c r="C18" s="1"/>
      <c r="D18" s="46" t="s">
        <v>157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34</v>
      </c>
      <c r="C19" s="1"/>
      <c r="D19" s="46" t="s">
        <v>158</v>
      </c>
      <c r="E19" s="44" t="s">
        <v>159</v>
      </c>
      <c r="F19" s="45"/>
    </row>
    <row r="20" customFormat="false" ht="12.75" hidden="false" customHeight="false" outlineLevel="0" collapsed="false">
      <c r="A20" s="1" t="n">
        <v>4</v>
      </c>
      <c r="B20" s="42" t="s">
        <v>34</v>
      </c>
      <c r="C20" s="1"/>
      <c r="D20" s="46" t="s">
        <v>160</v>
      </c>
      <c r="E20" s="44" t="s">
        <v>159</v>
      </c>
      <c r="F20" s="45" t="s">
        <v>161</v>
      </c>
    </row>
    <row r="21" customFormat="false" ht="12.75" hidden="false" customHeight="false" outlineLevel="0" collapsed="false">
      <c r="A21" s="1" t="n">
        <v>5</v>
      </c>
      <c r="B21" s="42" t="s">
        <v>40</v>
      </c>
      <c r="C21" s="1"/>
      <c r="D21" s="46" t="s">
        <v>162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40</v>
      </c>
      <c r="C22" s="1"/>
      <c r="D22" s="46" t="s">
        <v>163</v>
      </c>
      <c r="E22" s="44" t="s">
        <v>159</v>
      </c>
      <c r="F22" s="45" t="s">
        <v>161</v>
      </c>
    </row>
    <row r="23" customFormat="false" ht="12.75" hidden="false" customHeight="false" outlineLevel="0" collapsed="false">
      <c r="A23" s="1" t="n">
        <v>7</v>
      </c>
      <c r="B23" s="42" t="s">
        <v>34</v>
      </c>
      <c r="C23" s="1"/>
      <c r="D23" s="46" t="s">
        <v>164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 t="s">
        <v>34</v>
      </c>
      <c r="C24" s="1"/>
      <c r="D24" s="46" t="s">
        <v>165</v>
      </c>
      <c r="E24" s="44" t="s">
        <v>159</v>
      </c>
      <c r="F24" s="45" t="s">
        <v>161</v>
      </c>
    </row>
    <row r="25" customFormat="false" ht="12.75" hidden="false" customHeight="false" outlineLevel="0" collapsed="false">
      <c r="A25" s="1" t="n">
        <v>9</v>
      </c>
      <c r="B25" s="42" t="s">
        <v>34</v>
      </c>
      <c r="C25" s="1"/>
      <c r="D25" s="46" t="s">
        <v>165</v>
      </c>
      <c r="E25" s="44" t="s">
        <v>159</v>
      </c>
      <c r="F25" s="45" t="s">
        <v>161</v>
      </c>
    </row>
    <row r="26" customFormat="false" ht="12.75" hidden="false" customHeight="false" outlineLevel="0" collapsed="false">
      <c r="A26" s="1" t="n">
        <v>10</v>
      </c>
      <c r="B26" s="42" t="s">
        <v>48</v>
      </c>
      <c r="C26" s="1"/>
      <c r="D26" s="46" t="s">
        <v>166</v>
      </c>
      <c r="E26" s="44" t="s">
        <v>81</v>
      </c>
      <c r="F26" s="45"/>
    </row>
    <row r="27" customFormat="false" ht="12.75" hidden="false" customHeight="false" outlineLevel="0" collapsed="false">
      <c r="A27" s="1" t="n">
        <v>11</v>
      </c>
      <c r="B27" s="42" t="s">
        <v>48</v>
      </c>
      <c r="C27" s="1"/>
      <c r="D27" s="46" t="s">
        <v>167</v>
      </c>
      <c r="E27" s="44" t="s">
        <v>168</v>
      </c>
      <c r="F27" s="45" t="s">
        <v>161</v>
      </c>
    </row>
    <row r="28" customFormat="false" ht="12.75" hidden="false" customHeight="false" outlineLevel="0" collapsed="false">
      <c r="A28" s="1" t="n">
        <v>12</v>
      </c>
      <c r="B28" s="42" t="s">
        <v>48</v>
      </c>
      <c r="C28" s="1"/>
      <c r="D28" s="46" t="s">
        <v>169</v>
      </c>
      <c r="E28" s="44" t="s">
        <v>168</v>
      </c>
      <c r="F28" s="45"/>
    </row>
    <row r="29" customFormat="false" ht="12.75" hidden="false" customHeight="false" outlineLevel="0" collapsed="false">
      <c r="A29" s="1" t="n">
        <v>13</v>
      </c>
      <c r="B29" s="42" t="s">
        <v>34</v>
      </c>
      <c r="C29" s="1"/>
      <c r="D29" s="46" t="s">
        <v>170</v>
      </c>
      <c r="E29" s="44" t="s">
        <v>168</v>
      </c>
      <c r="F29" s="45" t="s">
        <v>161</v>
      </c>
    </row>
    <row r="30" customFormat="false" ht="12.75" hidden="false" customHeight="false" outlineLevel="0" collapsed="false">
      <c r="A30" s="1" t="n">
        <v>14</v>
      </c>
      <c r="B30" s="42" t="s">
        <v>34</v>
      </c>
      <c r="C30" s="1"/>
      <c r="D30" s="46" t="s">
        <v>171</v>
      </c>
      <c r="E30" s="44" t="s">
        <v>168</v>
      </c>
      <c r="F30" s="45"/>
    </row>
    <row r="31" customFormat="false" ht="12.75" hidden="false" customHeight="false" outlineLevel="0" collapsed="false">
      <c r="A31" s="1" t="n">
        <v>15</v>
      </c>
      <c r="B31" s="42" t="s">
        <v>34</v>
      </c>
      <c r="C31" s="1"/>
      <c r="D31" s="46" t="s">
        <v>172</v>
      </c>
      <c r="E31" s="44" t="s">
        <v>173</v>
      </c>
      <c r="F31" s="45" t="s">
        <v>161</v>
      </c>
    </row>
    <row r="32" customFormat="false" ht="12.75" hidden="false" customHeight="false" outlineLevel="0" collapsed="false">
      <c r="A32" s="1" t="n">
        <v>16</v>
      </c>
      <c r="B32" s="42" t="s">
        <v>34</v>
      </c>
      <c r="C32" s="1"/>
      <c r="D32" s="46" t="s">
        <v>174</v>
      </c>
      <c r="E32" s="44" t="s">
        <v>173</v>
      </c>
      <c r="F32" s="45" t="s">
        <v>161</v>
      </c>
    </row>
    <row r="33" customFormat="false" ht="12.75" hidden="false" customHeight="false" outlineLevel="0" collapsed="false">
      <c r="A33" s="1" t="n">
        <v>17</v>
      </c>
      <c r="B33" s="42" t="s">
        <v>40</v>
      </c>
      <c r="C33" s="1"/>
      <c r="D33" s="46" t="s">
        <v>175</v>
      </c>
      <c r="E33" s="44" t="s">
        <v>173</v>
      </c>
      <c r="F33" s="45"/>
    </row>
    <row r="34" customFormat="false" ht="12.75" hidden="false" customHeight="false" outlineLevel="0" collapsed="false">
      <c r="A34" s="1" t="n">
        <v>18</v>
      </c>
      <c r="B34" s="42" t="s">
        <v>40</v>
      </c>
      <c r="C34" s="1"/>
      <c r="D34" s="46" t="s">
        <v>176</v>
      </c>
      <c r="E34" s="44" t="s">
        <v>173</v>
      </c>
      <c r="F34" s="45" t="s">
        <v>161</v>
      </c>
    </row>
    <row r="35" customFormat="false" ht="12.75" hidden="false" customHeight="false" outlineLevel="0" collapsed="false">
      <c r="A35" s="1" t="n">
        <v>19</v>
      </c>
      <c r="B35" s="42" t="s">
        <v>45</v>
      </c>
      <c r="C35" s="1"/>
      <c r="D35" s="46" t="s">
        <v>177</v>
      </c>
      <c r="E35" s="44" t="s">
        <v>178</v>
      </c>
      <c r="F35" s="45" t="s">
        <v>161</v>
      </c>
    </row>
    <row r="36" customFormat="false" ht="12.75" hidden="false" customHeight="false" outlineLevel="0" collapsed="false">
      <c r="A36" s="1" t="n">
        <v>20</v>
      </c>
      <c r="B36" s="42" t="s">
        <v>51</v>
      </c>
      <c r="C36" s="1"/>
      <c r="D36" s="46" t="s">
        <v>179</v>
      </c>
      <c r="E36" s="44" t="s">
        <v>81</v>
      </c>
      <c r="F36" s="45"/>
    </row>
    <row r="37" customFormat="false" ht="12.75" hidden="false" customHeight="false" outlineLevel="0" collapsed="false">
      <c r="A37" s="1" t="n">
        <v>21</v>
      </c>
      <c r="B37" s="42" t="s">
        <v>51</v>
      </c>
      <c r="C37" s="1"/>
      <c r="D37" s="46" t="s">
        <v>180</v>
      </c>
      <c r="E37" s="44" t="s">
        <v>81</v>
      </c>
      <c r="F37" s="45"/>
    </row>
    <row r="38" customFormat="false" ht="12.75" hidden="false" customHeight="false" outlineLevel="0" collapsed="false">
      <c r="A38" s="1" t="n">
        <v>22</v>
      </c>
      <c r="B38" s="42" t="s">
        <v>51</v>
      </c>
      <c r="C38" s="1"/>
      <c r="D38" s="46" t="s">
        <v>181</v>
      </c>
      <c r="E38" s="44" t="s">
        <v>178</v>
      </c>
      <c r="F38" s="45" t="s">
        <v>182</v>
      </c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E24" activeCellId="0" sqref="E24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01 Backlog'!B1+1</f>
        <v>2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01 Backlog'!B3</f>
        <v>44985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44992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7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7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7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7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7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7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7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6</v>
      </c>
      <c r="C14" s="32" t="n">
        <f aca="false">COUNTIF(E$17:E$995, "Completed Day 7")</f>
        <v>1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54</v>
      </c>
      <c r="C18" s="1"/>
      <c r="D18" s="46" t="s">
        <v>184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67</v>
      </c>
      <c r="C19" s="1"/>
      <c r="D19" s="46" t="s">
        <v>185</v>
      </c>
      <c r="E19" s="44" t="s">
        <v>81</v>
      </c>
      <c r="F19" s="45"/>
    </row>
    <row r="20" customFormat="false" ht="12.75" hidden="false" customHeight="false" outlineLevel="0" collapsed="false">
      <c r="A20" s="1" t="n">
        <v>4</v>
      </c>
      <c r="B20" s="42" t="s">
        <v>59</v>
      </c>
      <c r="C20" s="1"/>
      <c r="D20" s="46" t="s">
        <v>186</v>
      </c>
      <c r="E20" s="44" t="s">
        <v>81</v>
      </c>
      <c r="F20" s="45"/>
    </row>
    <row r="21" customFormat="false" ht="12.75" hidden="false" customHeight="false" outlineLevel="0" collapsed="false">
      <c r="A21" s="1" t="n">
        <v>5</v>
      </c>
      <c r="B21" s="42" t="s">
        <v>59</v>
      </c>
      <c r="C21" s="1"/>
      <c r="D21" s="46" t="s">
        <v>187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34</v>
      </c>
      <c r="C22" s="1"/>
      <c r="D22" s="46" t="s">
        <v>187</v>
      </c>
      <c r="E22" s="44" t="s">
        <v>178</v>
      </c>
      <c r="F22" s="45"/>
    </row>
    <row r="23" customFormat="false" ht="12.75" hidden="false" customHeight="false" outlineLevel="0" collapsed="false">
      <c r="A23" s="1" t="n">
        <v>7</v>
      </c>
      <c r="B23" s="42" t="s">
        <v>65</v>
      </c>
      <c r="C23" s="1"/>
      <c r="D23" s="46" t="s">
        <v>188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7" colorId="64" zoomScale="160" zoomScaleNormal="160" zoomScalePageLayoutView="100" workbookViewId="0">
      <selection pane="topLeft" activeCell="D24" activeCellId="0" sqref="D24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02 Backlog'!B1+1</f>
        <v>3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02 Backlog'!B2+7</f>
        <v>44992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B2+14</f>
        <v>45006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7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7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7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6</v>
      </c>
      <c r="C10" s="32" t="n">
        <f aca="false">COUNTIF(E$17:E$995, "Completed Day 3")</f>
        <v>1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3</v>
      </c>
      <c r="C11" s="32" t="n">
        <f aca="false">COUNTIF(E$17:E$995, "Completed Day 4")</f>
        <v>3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3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3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3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8" hidden="false" customHeight="false" outlineLevel="0" collapsed="false">
      <c r="A18" s="1" t="n">
        <v>2</v>
      </c>
      <c r="B18" s="42" t="s">
        <v>85</v>
      </c>
      <c r="C18" s="1"/>
      <c r="D18" s="46" t="s">
        <v>189</v>
      </c>
      <c r="E18" s="44" t="s">
        <v>190</v>
      </c>
      <c r="F18" s="45" t="s">
        <v>161</v>
      </c>
    </row>
    <row r="19" customFormat="false" ht="12.8" hidden="false" customHeight="false" outlineLevel="0" collapsed="false">
      <c r="A19" s="1" t="n">
        <v>3</v>
      </c>
      <c r="B19" s="42" t="s">
        <v>85</v>
      </c>
      <c r="C19" s="1"/>
      <c r="D19" s="46" t="s">
        <v>191</v>
      </c>
      <c r="E19" s="44" t="s">
        <v>81</v>
      </c>
      <c r="F19" s="45"/>
    </row>
    <row r="20" customFormat="false" ht="12.8" hidden="false" customHeight="false" outlineLevel="0" collapsed="false">
      <c r="A20" s="1" t="n">
        <v>4</v>
      </c>
      <c r="B20" s="42" t="s">
        <v>85</v>
      </c>
      <c r="C20" s="1"/>
      <c r="D20" s="46" t="s">
        <v>192</v>
      </c>
      <c r="E20" s="44" t="s">
        <v>159</v>
      </c>
      <c r="F20" s="45" t="s">
        <v>161</v>
      </c>
    </row>
    <row r="21" customFormat="false" ht="12.8" hidden="false" customHeight="false" outlineLevel="0" collapsed="false">
      <c r="A21" s="1" t="n">
        <v>5</v>
      </c>
      <c r="B21" s="42" t="s">
        <v>85</v>
      </c>
      <c r="C21" s="1"/>
      <c r="D21" s="46" t="s">
        <v>193</v>
      </c>
      <c r="E21" s="44" t="s">
        <v>159</v>
      </c>
      <c r="F21" s="45"/>
    </row>
    <row r="22" customFormat="false" ht="12.8" hidden="false" customHeight="false" outlineLevel="0" collapsed="false">
      <c r="A22" s="1" t="n">
        <v>6</v>
      </c>
      <c r="B22" s="42" t="s">
        <v>85</v>
      </c>
      <c r="C22" s="1"/>
      <c r="D22" s="46" t="s">
        <v>194</v>
      </c>
      <c r="E22" s="44" t="s">
        <v>81</v>
      </c>
      <c r="F22" s="45" t="s">
        <v>161</v>
      </c>
    </row>
    <row r="23" customFormat="false" ht="12.8" hidden="false" customHeight="false" outlineLevel="0" collapsed="false">
      <c r="A23" s="1" t="n">
        <v>7</v>
      </c>
      <c r="B23" s="42" t="s">
        <v>85</v>
      </c>
      <c r="C23" s="1"/>
      <c r="D23" s="46" t="s">
        <v>193</v>
      </c>
      <c r="E23" s="44" t="s">
        <v>159</v>
      </c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03 Backlog'!B1+1</f>
        <v>4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v>45027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45034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04 Backlog'!B1+1</f>
        <v>5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04 Backlog'!B3</f>
        <v>45034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45041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05 Backlog'!B1+1</f>
        <v>6</v>
      </c>
      <c r="C1" s="48" t="s">
        <v>195</v>
      </c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05 Backlog'!B3</f>
        <v>45041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45048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48" t="s">
        <v>196</v>
      </c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2023-03-18T17:37:20Z</dcterms:modified>
  <cp:revision>202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