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>
      <text>
        <r>
          <rPr>
            <sz val="10"/>
            <rFont val="Arial"/>
            <family val="2"/>
            <charset val="1"/>
          </rPr>
          <t xml:space="preserve">git commit -m "P07 Save (File &gt; Save) 3/19/2023 9:10 PM"</t>
        </r>
      </text>
    </comment>
    <comment ref="D33" authorId="0">
      <text>
        <r>
          <rPr>
            <sz val="10"/>
            <rFont val="Arial"/>
            <family val="2"/>
            <charset val="1"/>
          </rPr>
          <t xml:space="preserve">git commit -m "P07 Create a new, empty store 3/20/2023 3:15 PM"</t>
        </r>
      </text>
    </comment>
    <comment ref="D34" authorId="0">
      <text>
        <r>
          <rPr>
            <sz val="10"/>
            <rFont val="Arial"/>
            <family val="2"/>
            <charset val="1"/>
          </rPr>
          <t xml:space="preserve">git commit -m "P07 Create Graphics 3/20/2023 10:12 PM"
</t>
        </r>
      </text>
    </comment>
    <comment ref="D35" authorId="0">
      <text>
        <r>
          <rPr>
            <sz val="10"/>
            <rFont val="Arial"/>
            <family val="2"/>
            <charset val="1"/>
          </rPr>
          <t xml:space="preserve">git commit -m "P07 Last Item - Create Graphics 3/21/2023 12:57 AM"
</t>
        </r>
      </text>
    </comment>
  </commentList>
</comments>
</file>

<file path=xl/sharedStrings.xml><?xml version="1.0" encoding="utf-8"?>
<sst xmlns="http://schemas.openxmlformats.org/spreadsheetml/2006/main" count="493" uniqueCount="214">
  <si>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</si>
  <si>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</si>
  <si>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</si>
  <si>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</si>
  <si>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</si>
  <si>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</si>
  <si>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</si>
  <si>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</si>
  <si>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</si>
  <si>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</si>
  <si>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</si>
  <si>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</si>
  <si>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</si>
  <si>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</si>
  <si>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</si>
  <si>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</si>
  <si>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</si>
  <si>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</si>
  <si>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</si>
  <si>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</si>
  <si>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</si>
  <si>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</si>
  <si>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</si>
  <si>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</si>
  <si>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</si>
  <si>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</si>
  <si>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</si>
  <si>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</si>
  <si>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</si>
  <si>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</si>
  <si>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</si>
  <si>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</si>
  <si>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</si>
  <si>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</si>
  <si>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</si>
  <si>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</si>
  <si>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</si>
  <si>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</si>
  <si>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</si>
  <si>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</si>
  <si>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</si>
  <si>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</si>
  <si>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</si>
  <si>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</si>
  <si>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</si>
  <si>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</si>
  <si>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</si>
  <si>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</si>
  <si>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</si>
  <si>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</si>
  <si>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</si>
  <si>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</si>
  <si>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</si>
  <si>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</si>
  <si>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</si>
  <si>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</si>
  <si>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</si>
  <si>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</si>
  <si>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</si>
  <si>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</si>
  <si>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</si>
  <si>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</si>
  <si>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</si>
  <si>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</si>
  <si>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</si>
  <si>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</si>
  <si>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</si>
  <si>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</si>
  <si>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</si>
  <si>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</si>
  <si>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</si>
  <si>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</si>
  <si>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</si>
  <si>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</si>
  <si>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</si>
  <si>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</si>
  <si>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</si>
  <si>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</si>
  <si>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</si>
  <si>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</si>
  <si>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</si>
  <si>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</si>
  <si>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</si>
  <si>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</si>
  <si>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</si>
  <si>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</si>
  <si>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</si>
  <si>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</si>
  <si>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</si>
  <si>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</si>
  <si>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</si>
  <si>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</si>
  <si>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</si>
  <si>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</si>
  <si>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</si>
  <si>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</si>
  <si>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</si>
  <si>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</si>
  <si>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</si>
  <si>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INSOR</t>
  </si>
  <si>
    <t xml:space="preserve">Insert new Orders via a sequence of dialogs</t>
  </si>
  <si>
    <t xml:space="preserve">OCOST</t>
  </si>
  <si>
    <t xml:space="preserve">Finished in Sprint 4</t>
  </si>
  <si>
    <t xml:space="preserve">Calculate and display total cost of order</t>
  </si>
  <si>
    <t xml:space="preserve">Know how much to charge the customer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</si>
  <si>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</si>
  <si>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</si>
  <si>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</si>
  <si>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</si>
  <si>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</si>
  <si>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</si>
  <si>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</si>
  <si>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 (just Insert Customer &amp; Option here) - INCLUDE icon used on button in the dialog 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</si>
  <si>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</si>
  <si>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</si>
  <si>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</si>
  <si>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</si>
  <si>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</si>
  <si>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with hashCode implementations for store classes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</si>
  <si>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</si>
  <si>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</si>
  <si>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</si>
  <si>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</si>
  <si>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</si>
  <si>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</si>
  <si>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</si>
  <si>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</si>
  <si>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</si>
  <si>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</si>
  <si>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</si>
  <si>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</si>
  <si>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</si>
  <si>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</si>
  <si>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</si>
  <si>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</si>
  <si>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</si>
  <si>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</si>
  <si>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</si>
  <si>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</si>
  <si>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</si>
  <si>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</si>
  <si>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</si>
  <si>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</si>
  <si>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</si>
  <si>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</si>
  <si>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</si>
  <si>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</si>
  <si>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</si>
  <si>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</si>
  <si>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</si>
  <si>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</si>
  <si>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</si>
  <si>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</si>
  <si>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</si>
  <si>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</si>
  <si>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</si>
  <si>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</si>
  <si>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</si>
  <si>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</si>
  <si>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</si>
  <si>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</si>
  <si>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</si>
  <si>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</si>
  <si>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</si>
  <si>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</si>
  <si>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</si>
  <si>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</si>
  <si>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</si>
  <si>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</si>
  <si>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</si>
  <si>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</si>
  <si>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</si>
  <si>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</si>
  <si>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</si>
  <si>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</si>
  <si>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</si>
  <si>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</si>
  <si>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</si>
  <si>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</si>
  <si>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</si>
  <si>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</si>
  <si>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</si>
  <si>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</si>
  <si>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</si>
  <si>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</si>
  <si>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</si>
  <si>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</si>
  <si>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</si>
  <si>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</si>
  <si>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</si>
  <si>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</si>
  <si>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</si>
  <si>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</si>
  <si>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</si>
  <si>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</si>
  <si>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</si>
  <si>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</si>
  <si>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</si>
  <si>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</si>
  <si>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</si>
  <si>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git commit -m "P07 Save/Load Order  3/18/2023 1:15 AM"</t>
  </si>
  <si>
    <t xml:space="preserve">Save (via method) &amp; reload (via constructor) each obj. Store &amp; Order </t>
  </si>
  <si>
    <t xml:space="preserve">git commit -m "P07 Save/Load Order  3/19/2023 2:37 AM"</t>
  </si>
  <si>
    <t xml:space="preserve">Write – “Load” data form a specified file (File &gt; Open)</t>
  </si>
  <si>
    <t xml:space="preserve">Add (File &gt; Open) to GitHub</t>
  </si>
  <si>
    <t xml:space="preserve">Write – “Save” data to a specified file (File &gt; Save As)</t>
  </si>
  <si>
    <t xml:space="preserve">Add (File &gt; Save As) to GitHub</t>
  </si>
  <si>
    <t xml:space="preserve">Finish write – “Save” the data to a default file (File &gt; Save)</t>
  </si>
  <si>
    <t xml:space="preserve">Add (File &gt; Save) to GitHub</t>
  </si>
  <si>
    <t xml:space="preserve">Add to GitHub - Create a new, empty store </t>
  </si>
  <si>
    <t xml:space="preserve">Write – Design Graph</t>
  </si>
  <si>
    <t xml:space="preserve">git commit -m "P10 Trial Run Calculate total cost of order”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</si>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</sst>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243049047173"/>
          <c:y val="0.161870051526957"/>
          <c:w val="0.88428616057482"/>
          <c:h val="0.63554103305265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</c:ser>
        <c:axId val="80301376"/>
        <c:axId val="78889942"/>
      </c:scatterChart>
      <c:valAx>
        <c:axId val="8030137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889942"/>
        <c:crosses val="autoZero"/>
        <c:crossBetween val="midCat"/>
      </c:valAx>
      <c:valAx>
        <c:axId val="7888994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3013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286716"/>
        <c:axId val="55825780"/>
      </c:lineChart>
      <c:catAx>
        <c:axId val="82286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825780"/>
        <c:crosses val="autoZero"/>
        <c:auto val="1"/>
        <c:lblAlgn val="ctr"/>
        <c:lblOffset val="100"/>
        <c:noMultiLvlLbl val="0"/>
      </c:catAx>
      <c:valAx>
        <c:axId val="55825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2867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27777"/>
        <c:axId val="17323115"/>
      </c:lineChart>
      <c:catAx>
        <c:axId val="74277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323115"/>
        <c:crosses val="autoZero"/>
        <c:auto val="1"/>
        <c:lblAlgn val="ctr"/>
        <c:lblOffset val="100"/>
        <c:noMultiLvlLbl val="0"/>
      </c:catAx>
      <c:valAx>
        <c:axId val="17323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27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6580"/>
        <c:axId val="71205806"/>
      </c:lineChart>
      <c:catAx>
        <c:axId val="9016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205806"/>
        <c:crosses val="autoZero"/>
        <c:auto val="1"/>
        <c:lblAlgn val="ctr"/>
        <c:lblOffset val="100"/>
        <c:noMultiLvlLbl val="0"/>
      </c:catAx>
      <c:valAx>
        <c:axId val="712058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16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325897"/>
        <c:axId val="80895127"/>
      </c:lineChart>
      <c:catAx>
        <c:axId val="273258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895127"/>
        <c:crosses val="autoZero"/>
        <c:auto val="1"/>
        <c:lblAlgn val="ctr"/>
        <c:lblOffset val="100"/>
        <c:noMultiLvlLbl val="0"/>
      </c:catAx>
      <c:valAx>
        <c:axId val="808951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3258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839920"/>
        <c:axId val="90687836"/>
      </c:lineChart>
      <c:catAx>
        <c:axId val="93839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687836"/>
        <c:crosses val="autoZero"/>
        <c:auto val="1"/>
        <c:lblAlgn val="ctr"/>
        <c:lblOffset val="100"/>
        <c:noMultiLvlLbl val="0"/>
      </c:catAx>
      <c:valAx>
        <c:axId val="906878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839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166369"/>
        <c:axId val="11912586"/>
      </c:lineChart>
      <c:catAx>
        <c:axId val="801663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912586"/>
        <c:crosses val="autoZero"/>
        <c:auto val="1"/>
        <c:lblAlgn val="ctr"/>
        <c:lblOffset val="100"/>
        <c:noMultiLvlLbl val="0"/>
      </c:catAx>
      <c:valAx>
        <c:axId val="11912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1663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1905120</xdr:colOff>
      <xdr:row>18</xdr:row>
      <xdr:rowOff>119880</xdr:rowOff>
    </xdr:to>
    <xdr:graphicFrame>
      <xdr:nvGraphicFramePr>
        <xdr:cNvPr id="0" name="Chart 1"/>
        <xdr:cNvGraphicFramePr/>
      </xdr:nvGraphicFramePr>
      <xdr:xfrm>
        <a:off x="9125280" y="275040"/>
        <a:ext cx="5761440" cy="286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1772640</xdr:colOff>
      <xdr:row>13</xdr:row>
      <xdr:rowOff>133920</xdr:rowOff>
    </xdr:to>
    <xdr:graphicFrame>
      <xdr:nvGraphicFramePr>
        <xdr:cNvPr id="1" name="Chart 1"/>
        <xdr:cNvGraphicFramePr/>
      </xdr:nvGraphicFramePr>
      <xdr:xfrm>
        <a:off x="4088880" y="457920"/>
        <a:ext cx="375156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2" name="Chart 1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3" name="Chart 2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4" name="Chart 3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5" name="Chart 4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6" name="Chart 5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H34" colorId="64" zoomScale="160" zoomScaleNormal="160" zoomScalePageLayoutView="100" workbookViewId="0">
      <selection pane="topLeft" activeCell="J42" activeCellId="0" sqref="J4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35.14"/>
    <col collapsed="false" customWidth="true" hidden="false" outlineLevel="0" max="8" min="8" style="1" width="13.01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29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/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COUNT(B24:B133)</f>
        <v>24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19</v>
      </c>
      <c r="C13" s="11" t="n">
        <f aca="false">COUNTIF(G$24:G$107,"Finished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19</v>
      </c>
      <c r="C14" s="11" t="n">
        <f aca="false">COUNTIF(G$24:G$107,"Finished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8</v>
      </c>
      <c r="C15" s="11" t="n">
        <f aca="false">COUNTIF(G$24:G$107,"Finished in Sprint 3")</f>
        <v>11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7</v>
      </c>
      <c r="C16" s="11" t="n">
        <f aca="false">COUNTIF(G$24:G$107,"Finished in Sprint 4")</f>
        <v>1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6</v>
      </c>
      <c r="C17" s="11" t="n">
        <f aca="false">COUNTIF(G$24:G$107,"Finished in Sprint 4")</f>
        <v>1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5.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55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55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55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55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5</v>
      </c>
      <c r="F41" s="20"/>
      <c r="G41" s="20"/>
      <c r="H41" s="22" t="s">
        <v>36</v>
      </c>
      <c r="I41" s="27" t="s">
        <v>100</v>
      </c>
      <c r="J41" s="1" t="s">
        <v>61</v>
      </c>
      <c r="K41" s="23"/>
    </row>
    <row r="42" customFormat="false" ht="12.75" hidden="false" customHeight="false" outlineLevel="0" collapsed="false">
      <c r="A42" s="24" t="s">
        <v>101</v>
      </c>
      <c r="B42" s="25" t="n">
        <v>19</v>
      </c>
      <c r="C42" s="26" t="n">
        <v>4</v>
      </c>
      <c r="D42" s="26"/>
      <c r="E42" s="26" t="n">
        <v>5</v>
      </c>
      <c r="F42" s="20" t="n">
        <v>4</v>
      </c>
      <c r="G42" s="20" t="s">
        <v>102</v>
      </c>
      <c r="H42" s="22" t="s">
        <v>36</v>
      </c>
      <c r="I42" s="23" t="s">
        <v>103</v>
      </c>
      <c r="J42" s="23" t="s">
        <v>104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2</v>
      </c>
      <c r="F43" s="20"/>
      <c r="G43" s="20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25.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13</v>
      </c>
      <c r="F44" s="20"/>
      <c r="G44" s="20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30" t="s">
        <v>113</v>
      </c>
      <c r="B45" s="31" t="n">
        <v>22</v>
      </c>
      <c r="C45" s="31" t="n">
        <v>5</v>
      </c>
      <c r="D45" s="31"/>
      <c r="E45" s="31" t="n">
        <v>8</v>
      </c>
      <c r="F45" s="20"/>
      <c r="G45" s="20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0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 t="s">
        <v>119</v>
      </c>
      <c r="B47" s="19" t="n">
        <v>18</v>
      </c>
      <c r="C47" s="19" t="n">
        <v>5</v>
      </c>
      <c r="D47" s="19"/>
      <c r="E47" s="19" t="n">
        <v>13</v>
      </c>
      <c r="F47" s="20"/>
      <c r="G47" s="20"/>
      <c r="H47" s="22" t="s">
        <v>120</v>
      </c>
      <c r="I47" s="23" t="s">
        <v>121</v>
      </c>
      <c r="J47" s="23" t="s">
        <v>122</v>
      </c>
      <c r="K47" s="23" t="s">
        <v>123</v>
      </c>
    </row>
    <row r="48" customFormat="false" ht="12.75" hidden="false" customHeight="false" outlineLevel="0" collapsed="false">
      <c r="A48" s="18"/>
      <c r="B48" s="19"/>
      <c r="C48" s="19"/>
      <c r="D48" s="19"/>
      <c r="E48" s="19"/>
      <c r="F48" s="20"/>
      <c r="G48" s="20"/>
      <c r="H48" s="22"/>
      <c r="I48" s="23"/>
      <c r="J48" s="23"/>
      <c r="K48" s="23"/>
    </row>
    <row r="49" s="29" customFormat="true" ht="15.75" hidden="false" customHeight="false" outlineLevel="0" collapsed="false">
      <c r="A49" s="18"/>
      <c r="B49" s="19"/>
      <c r="C49" s="19"/>
      <c r="D49" s="19"/>
      <c r="E49" s="19"/>
      <c r="F49" s="20"/>
      <c r="G49" s="20"/>
      <c r="H49" s="22"/>
      <c r="I49" s="32" t="s">
        <v>124</v>
      </c>
      <c r="J49" s="23"/>
      <c r="K49" s="23"/>
    </row>
    <row r="50" customFormat="false" ht="12.75" hidden="false" customHeight="false" outlineLevel="0" collapsed="false">
      <c r="A50" s="18"/>
      <c r="B50" s="19"/>
      <c r="C50" s="19"/>
      <c r="D50" s="19"/>
      <c r="E50" s="19"/>
      <c r="F50" s="20"/>
      <c r="G50" s="20"/>
      <c r="H50" s="22"/>
      <c r="I50" s="23"/>
      <c r="J50" s="23"/>
      <c r="K50" s="23"/>
    </row>
    <row r="51" customFormat="false" ht="25.5" hidden="false" customHeight="false" outlineLevel="0" collapsed="false">
      <c r="A51" s="18" t="s">
        <v>125</v>
      </c>
      <c r="B51" s="19"/>
      <c r="C51" s="19"/>
      <c r="D51" s="19"/>
      <c r="E51" s="19" t="n">
        <v>5</v>
      </c>
      <c r="F51" s="20"/>
      <c r="G51" s="20"/>
      <c r="H51" s="22" t="s">
        <v>120</v>
      </c>
      <c r="I51" s="23" t="s">
        <v>126</v>
      </c>
      <c r="J51" s="23" t="s">
        <v>127</v>
      </c>
      <c r="K51" s="23" t="s">
        <v>128</v>
      </c>
    </row>
    <row r="52" customFormat="false" ht="38.25" hidden="false" customHeight="false" outlineLevel="0" collapsed="false">
      <c r="A52" s="18" t="s">
        <v>129</v>
      </c>
      <c r="B52" s="19"/>
      <c r="C52" s="19"/>
      <c r="D52" s="19"/>
      <c r="E52" s="19" t="n">
        <v>13</v>
      </c>
      <c r="F52" s="20"/>
      <c r="G52" s="20"/>
      <c r="H52" s="22" t="s">
        <v>41</v>
      </c>
      <c r="I52" s="23" t="s">
        <v>130</v>
      </c>
      <c r="J52" s="23" t="s">
        <v>131</v>
      </c>
      <c r="K52" s="23" t="s">
        <v>132</v>
      </c>
    </row>
    <row r="53" customFormat="false" ht="12.75" hidden="false" customHeight="false" outlineLevel="0" collapsed="false">
      <c r="A53" s="18" t="s">
        <v>133</v>
      </c>
      <c r="B53" s="19"/>
      <c r="C53" s="19"/>
      <c r="D53" s="19"/>
      <c r="E53" s="19" t="n">
        <v>8</v>
      </c>
      <c r="F53" s="20"/>
      <c r="G53" s="20"/>
      <c r="H53" s="22" t="s">
        <v>86</v>
      </c>
      <c r="I53" s="23" t="s">
        <v>134</v>
      </c>
      <c r="J53" s="23" t="s">
        <v>135</v>
      </c>
      <c r="K53" s="23" t="s">
        <v>136</v>
      </c>
    </row>
    <row r="54" customFormat="false" ht="25.5" hidden="false" customHeight="false" outlineLevel="0" collapsed="false">
      <c r="A54" s="18" t="s">
        <v>137</v>
      </c>
      <c r="B54" s="19"/>
      <c r="C54" s="19"/>
      <c r="D54" s="19"/>
      <c r="E54" s="19" t="n">
        <v>21</v>
      </c>
      <c r="F54" s="20"/>
      <c r="G54" s="20"/>
      <c r="H54" s="22" t="s">
        <v>120</v>
      </c>
      <c r="I54" s="23" t="s">
        <v>138</v>
      </c>
      <c r="J54" s="23" t="s">
        <v>139</v>
      </c>
      <c r="K54" s="23"/>
    </row>
    <row r="55" customFormat="false" ht="25.5" hidden="false" customHeight="false" outlineLevel="0" collapsed="false">
      <c r="A55" s="18" t="s">
        <v>140</v>
      </c>
      <c r="B55" s="19"/>
      <c r="C55" s="19"/>
      <c r="D55" s="19"/>
      <c r="E55" s="19" t="n">
        <v>13</v>
      </c>
      <c r="F55" s="20"/>
      <c r="G55" s="20"/>
      <c r="H55" s="22" t="s">
        <v>120</v>
      </c>
      <c r="I55" s="23" t="s">
        <v>141</v>
      </c>
      <c r="J55" s="23" t="s">
        <v>142</v>
      </c>
      <c r="K55" s="23" t="s">
        <v>143</v>
      </c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0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0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0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0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0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0"/>
      <c r="H61" s="22"/>
      <c r="I61" s="23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0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0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0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0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0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0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0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0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0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0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0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0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0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0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0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0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0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0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0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0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0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0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0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0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0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0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0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0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0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0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0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0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0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0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0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0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0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0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0"/>
      <c r="H100" s="22"/>
      <c r="I100" s="18"/>
      <c r="J100" s="23"/>
      <c r="K100" s="23"/>
    </row>
    <row r="101" customFormat="false" ht="12.75" hidden="false" customHeight="false" outlineLevel="0" collapsed="false">
      <c r="A101" s="18"/>
      <c r="B101" s="19"/>
      <c r="C101" s="19"/>
      <c r="D101" s="19"/>
      <c r="E101" s="19"/>
      <c r="F101" s="20"/>
      <c r="G101" s="20"/>
      <c r="H101" s="22"/>
      <c r="I101" s="18"/>
      <c r="J101" s="23"/>
      <c r="K101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1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1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3" colorId="64" zoomScale="160" zoomScaleNormal="160" zoomScalePageLayoutView="100" workbookViewId="0">
      <selection pane="topLeft" activeCell="D42" activeCellId="0" sqref="D4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3" width="51.86"/>
  </cols>
  <sheetData>
    <row r="1" s="36" customFormat="true" ht="18" hidden="false" customHeight="false" outlineLevel="0" collapsed="false">
      <c r="A1" s="34" t="s">
        <v>11</v>
      </c>
      <c r="B1" s="34" t="n">
        <v>1</v>
      </c>
      <c r="C1" s="34"/>
      <c r="D1" s="35" t="s">
        <v>2</v>
      </c>
      <c r="F1" s="37"/>
    </row>
    <row r="2" s="36" customFormat="true" ht="12.75" hidden="false" customHeight="false" outlineLevel="0" collapsed="false">
      <c r="A2" s="34" t="s">
        <v>144</v>
      </c>
      <c r="B2" s="38" t="n">
        <v>44978</v>
      </c>
      <c r="C2" s="34"/>
      <c r="D2" s="39" t="s">
        <v>145</v>
      </c>
      <c r="E2" s="34"/>
      <c r="F2" s="37"/>
    </row>
    <row r="3" s="36" customFormat="true" ht="12.75" hidden="false" customHeight="false" outlineLevel="0" collapsed="false">
      <c r="A3" s="34" t="s">
        <v>146</v>
      </c>
      <c r="B3" s="38" t="n">
        <f aca="false">B2+7</f>
        <v>44985</v>
      </c>
      <c r="C3" s="34"/>
      <c r="D3" s="34"/>
      <c r="E3" s="34"/>
      <c r="F3" s="37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7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7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7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22</v>
      </c>
      <c r="C7" s="34"/>
      <c r="D7" s="34"/>
      <c r="E7" s="34"/>
      <c r="F7" s="37"/>
    </row>
    <row r="8" s="36" customFormat="true" ht="12.75" hidden="false" customHeight="false" outlineLevel="0" collapsed="false">
      <c r="A8" s="34" t="s">
        <v>151</v>
      </c>
      <c r="B8" s="34" t="n">
        <f aca="false">B7-C8</f>
        <v>22</v>
      </c>
      <c r="C8" s="34" t="n">
        <f aca="false">COUNTIF(E$17:E$995, "Completed Day 1")</f>
        <v>0</v>
      </c>
      <c r="D8" s="34"/>
      <c r="E8" s="34"/>
      <c r="F8" s="37"/>
    </row>
    <row r="9" s="36" customFormat="true" ht="12.75" hidden="false" customHeight="false" outlineLevel="0" collapsed="false">
      <c r="A9" s="34" t="s">
        <v>152</v>
      </c>
      <c r="B9" s="34" t="n">
        <f aca="false">B8-C9</f>
        <v>22</v>
      </c>
      <c r="C9" s="34" t="n">
        <f aca="false">COUNTIF(E$17:E$995, "Completed Day 2")</f>
        <v>0</v>
      </c>
      <c r="D9" s="34"/>
      <c r="E9" s="34"/>
      <c r="F9" s="37"/>
    </row>
    <row r="10" s="36" customFormat="true" ht="12.75" hidden="false" customHeight="false" outlineLevel="0" collapsed="false">
      <c r="A10" s="34" t="s">
        <v>153</v>
      </c>
      <c r="B10" s="34" t="n">
        <f aca="false">B9-C10</f>
        <v>22</v>
      </c>
      <c r="C10" s="34" t="n">
        <f aca="false">COUNTIF(E$17:E$995, "Completed Day 3")</f>
        <v>0</v>
      </c>
      <c r="D10" s="34"/>
      <c r="E10" s="34"/>
      <c r="F10" s="37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17</v>
      </c>
      <c r="C11" s="34" t="n">
        <f aca="false">COUNTIF(E$17:E$995, "Completed Day 4")</f>
        <v>5</v>
      </c>
      <c r="D11" s="34"/>
      <c r="E11" s="34"/>
      <c r="F11" s="37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13</v>
      </c>
      <c r="C12" s="34" t="n">
        <f aca="false">COUNTIF(E$17:E$995, "Completed Day 5")</f>
        <v>4</v>
      </c>
      <c r="D12" s="34"/>
      <c r="E12" s="34"/>
      <c r="F12" s="37"/>
    </row>
    <row r="13" s="36" customFormat="true" ht="12.75" hidden="false" customHeight="false" outlineLevel="0" collapsed="false">
      <c r="A13" s="34" t="s">
        <v>156</v>
      </c>
      <c r="B13" s="34" t="n">
        <f aca="false">B12-C13</f>
        <v>9</v>
      </c>
      <c r="C13" s="34" t="n">
        <f aca="false">COUNTIF(E$17:E$995, "Completed Day 6")</f>
        <v>4</v>
      </c>
      <c r="D13" s="34"/>
      <c r="E13" s="34"/>
      <c r="F13" s="37"/>
    </row>
    <row r="14" s="36" customFormat="true" ht="12.75" hidden="false" customHeight="false" outlineLevel="0" collapsed="false">
      <c r="A14" s="34" t="s">
        <v>157</v>
      </c>
      <c r="B14" s="34" t="n">
        <f aca="false">B13-C14</f>
        <v>7</v>
      </c>
      <c r="C14" s="34" t="n">
        <f aca="false">COUNTIF(E$17:E$995, "Completed Day 7")</f>
        <v>2</v>
      </c>
      <c r="D14" s="34"/>
      <c r="E14" s="34"/>
      <c r="F14" s="37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7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160</v>
      </c>
      <c r="E16" s="42" t="s">
        <v>29</v>
      </c>
      <c r="F16" s="43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27"/>
    </row>
    <row r="18" customFormat="false" ht="12.75" hidden="false" customHeight="false" outlineLevel="0" collapsed="false">
      <c r="A18" s="1" t="n">
        <v>2</v>
      </c>
      <c r="B18" s="44" t="s">
        <v>34</v>
      </c>
      <c r="C18" s="1"/>
      <c r="D18" s="47" t="s">
        <v>162</v>
      </c>
      <c r="E18" s="46" t="s">
        <v>81</v>
      </c>
      <c r="F18" s="27"/>
    </row>
    <row r="19" customFormat="false" ht="12.75" hidden="false" customHeight="false" outlineLevel="0" collapsed="false">
      <c r="A19" s="1" t="n">
        <v>3</v>
      </c>
      <c r="B19" s="44" t="s">
        <v>34</v>
      </c>
      <c r="C19" s="1"/>
      <c r="D19" s="47" t="s">
        <v>163</v>
      </c>
      <c r="E19" s="46" t="s">
        <v>164</v>
      </c>
      <c r="F19" s="27"/>
    </row>
    <row r="20" customFormat="false" ht="12.75" hidden="false" customHeight="false" outlineLevel="0" collapsed="false">
      <c r="A20" s="1" t="n">
        <v>4</v>
      </c>
      <c r="B20" s="44" t="s">
        <v>34</v>
      </c>
      <c r="C20" s="1"/>
      <c r="D20" s="47" t="s">
        <v>165</v>
      </c>
      <c r="E20" s="46" t="s">
        <v>164</v>
      </c>
      <c r="F20" s="27" t="s">
        <v>166</v>
      </c>
    </row>
    <row r="21" customFormat="false" ht="12.75" hidden="false" customHeight="false" outlineLevel="0" collapsed="false">
      <c r="A21" s="1" t="n">
        <v>5</v>
      </c>
      <c r="B21" s="44" t="s">
        <v>40</v>
      </c>
      <c r="C21" s="1"/>
      <c r="D21" s="47" t="s">
        <v>167</v>
      </c>
      <c r="E21" s="46" t="s">
        <v>81</v>
      </c>
      <c r="F21" s="27"/>
    </row>
    <row r="22" customFormat="false" ht="12.75" hidden="false" customHeight="false" outlineLevel="0" collapsed="false">
      <c r="A22" s="1" t="n">
        <v>6</v>
      </c>
      <c r="B22" s="44" t="s">
        <v>40</v>
      </c>
      <c r="C22" s="1"/>
      <c r="D22" s="47" t="s">
        <v>168</v>
      </c>
      <c r="E22" s="46" t="s">
        <v>164</v>
      </c>
      <c r="F22" s="27" t="s">
        <v>166</v>
      </c>
    </row>
    <row r="23" customFormat="false" ht="12.75" hidden="false" customHeight="false" outlineLevel="0" collapsed="false">
      <c r="A23" s="1" t="n">
        <v>7</v>
      </c>
      <c r="B23" s="44" t="s">
        <v>34</v>
      </c>
      <c r="C23" s="1"/>
      <c r="D23" s="47" t="s">
        <v>169</v>
      </c>
      <c r="E23" s="46" t="s">
        <v>81</v>
      </c>
      <c r="F23" s="27"/>
    </row>
    <row r="24" customFormat="false" ht="12.75" hidden="false" customHeight="false" outlineLevel="0" collapsed="false">
      <c r="A24" s="1" t="n">
        <v>8</v>
      </c>
      <c r="B24" s="44" t="s">
        <v>34</v>
      </c>
      <c r="C24" s="1"/>
      <c r="D24" s="47" t="s">
        <v>170</v>
      </c>
      <c r="E24" s="46" t="s">
        <v>164</v>
      </c>
      <c r="F24" s="27" t="s">
        <v>166</v>
      </c>
    </row>
    <row r="25" customFormat="false" ht="12.75" hidden="false" customHeight="false" outlineLevel="0" collapsed="false">
      <c r="A25" s="1" t="n">
        <v>9</v>
      </c>
      <c r="B25" s="44" t="s">
        <v>34</v>
      </c>
      <c r="C25" s="1"/>
      <c r="D25" s="47" t="s">
        <v>170</v>
      </c>
      <c r="E25" s="46" t="s">
        <v>164</v>
      </c>
      <c r="F25" s="27" t="s">
        <v>166</v>
      </c>
    </row>
    <row r="26" customFormat="false" ht="12.75" hidden="false" customHeight="false" outlineLevel="0" collapsed="false">
      <c r="A26" s="1" t="n">
        <v>10</v>
      </c>
      <c r="B26" s="44" t="s">
        <v>48</v>
      </c>
      <c r="C26" s="1"/>
      <c r="D26" s="47" t="s">
        <v>171</v>
      </c>
      <c r="E26" s="46" t="s">
        <v>81</v>
      </c>
      <c r="F26" s="27"/>
    </row>
    <row r="27" customFormat="false" ht="12.75" hidden="false" customHeight="false" outlineLevel="0" collapsed="false">
      <c r="A27" s="1" t="n">
        <v>11</v>
      </c>
      <c r="B27" s="44" t="s">
        <v>48</v>
      </c>
      <c r="C27" s="1"/>
      <c r="D27" s="47" t="s">
        <v>172</v>
      </c>
      <c r="E27" s="46" t="s">
        <v>173</v>
      </c>
      <c r="F27" s="27" t="s">
        <v>166</v>
      </c>
    </row>
    <row r="28" customFormat="false" ht="12.75" hidden="false" customHeight="false" outlineLevel="0" collapsed="false">
      <c r="A28" s="1" t="n">
        <v>12</v>
      </c>
      <c r="B28" s="44" t="s">
        <v>48</v>
      </c>
      <c r="C28" s="1"/>
      <c r="D28" s="47" t="s">
        <v>174</v>
      </c>
      <c r="E28" s="46" t="s">
        <v>173</v>
      </c>
      <c r="F28" s="27"/>
    </row>
    <row r="29" customFormat="false" ht="12.75" hidden="false" customHeight="false" outlineLevel="0" collapsed="false">
      <c r="A29" s="1" t="n">
        <v>13</v>
      </c>
      <c r="B29" s="44" t="s">
        <v>34</v>
      </c>
      <c r="C29" s="1"/>
      <c r="D29" s="47" t="s">
        <v>175</v>
      </c>
      <c r="E29" s="46" t="s">
        <v>173</v>
      </c>
      <c r="F29" s="27" t="s">
        <v>166</v>
      </c>
    </row>
    <row r="30" customFormat="false" ht="12.75" hidden="false" customHeight="false" outlineLevel="0" collapsed="false">
      <c r="A30" s="1" t="n">
        <v>14</v>
      </c>
      <c r="B30" s="44" t="s">
        <v>34</v>
      </c>
      <c r="C30" s="1"/>
      <c r="D30" s="47" t="s">
        <v>176</v>
      </c>
      <c r="E30" s="46" t="s">
        <v>173</v>
      </c>
      <c r="F30" s="27"/>
    </row>
    <row r="31" customFormat="false" ht="12.75" hidden="false" customHeight="false" outlineLevel="0" collapsed="false">
      <c r="A31" s="1" t="n">
        <v>15</v>
      </c>
      <c r="B31" s="44" t="s">
        <v>34</v>
      </c>
      <c r="C31" s="1"/>
      <c r="D31" s="47" t="s">
        <v>177</v>
      </c>
      <c r="E31" s="46" t="s">
        <v>178</v>
      </c>
      <c r="F31" s="27" t="s">
        <v>166</v>
      </c>
    </row>
    <row r="32" customFormat="false" ht="12.75" hidden="false" customHeight="false" outlineLevel="0" collapsed="false">
      <c r="A32" s="1" t="n">
        <v>16</v>
      </c>
      <c r="B32" s="44" t="s">
        <v>34</v>
      </c>
      <c r="C32" s="1"/>
      <c r="D32" s="47" t="s">
        <v>179</v>
      </c>
      <c r="E32" s="46" t="s">
        <v>178</v>
      </c>
      <c r="F32" s="27" t="s">
        <v>166</v>
      </c>
    </row>
    <row r="33" customFormat="false" ht="12.75" hidden="false" customHeight="false" outlineLevel="0" collapsed="false">
      <c r="A33" s="1" t="n">
        <v>17</v>
      </c>
      <c r="B33" s="44" t="s">
        <v>40</v>
      </c>
      <c r="C33" s="1"/>
      <c r="D33" s="47" t="s">
        <v>180</v>
      </c>
      <c r="E33" s="46" t="s">
        <v>178</v>
      </c>
      <c r="F33" s="27"/>
    </row>
    <row r="34" customFormat="false" ht="12.75" hidden="false" customHeight="false" outlineLevel="0" collapsed="false">
      <c r="A34" s="1" t="n">
        <v>18</v>
      </c>
      <c r="B34" s="44" t="s">
        <v>40</v>
      </c>
      <c r="C34" s="1"/>
      <c r="D34" s="47" t="s">
        <v>181</v>
      </c>
      <c r="E34" s="46" t="s">
        <v>178</v>
      </c>
      <c r="F34" s="27" t="s">
        <v>166</v>
      </c>
    </row>
    <row r="35" customFormat="false" ht="12.75" hidden="false" customHeight="false" outlineLevel="0" collapsed="false">
      <c r="A35" s="1" t="n">
        <v>19</v>
      </c>
      <c r="B35" s="44" t="s">
        <v>45</v>
      </c>
      <c r="C35" s="1"/>
      <c r="D35" s="47" t="s">
        <v>182</v>
      </c>
      <c r="E35" s="46" t="s">
        <v>183</v>
      </c>
      <c r="F35" s="27" t="s">
        <v>166</v>
      </c>
    </row>
    <row r="36" customFormat="false" ht="12.75" hidden="false" customHeight="false" outlineLevel="0" collapsed="false">
      <c r="A36" s="1" t="n">
        <v>20</v>
      </c>
      <c r="B36" s="44" t="s">
        <v>51</v>
      </c>
      <c r="C36" s="1"/>
      <c r="D36" s="47" t="s">
        <v>184</v>
      </c>
      <c r="E36" s="46" t="s">
        <v>81</v>
      </c>
      <c r="F36" s="27"/>
    </row>
    <row r="37" customFormat="false" ht="12.75" hidden="false" customHeight="false" outlineLevel="0" collapsed="false">
      <c r="A37" s="1" t="n">
        <v>21</v>
      </c>
      <c r="B37" s="44" t="s">
        <v>51</v>
      </c>
      <c r="C37" s="1"/>
      <c r="D37" s="47" t="s">
        <v>185</v>
      </c>
      <c r="E37" s="46" t="s">
        <v>81</v>
      </c>
      <c r="F37" s="27"/>
    </row>
    <row r="38" customFormat="false" ht="12.75" hidden="false" customHeight="false" outlineLevel="0" collapsed="false">
      <c r="A38" s="1" t="n">
        <v>22</v>
      </c>
      <c r="B38" s="44" t="s">
        <v>51</v>
      </c>
      <c r="C38" s="1"/>
      <c r="D38" s="47" t="s">
        <v>186</v>
      </c>
      <c r="E38" s="46" t="s">
        <v>183</v>
      </c>
      <c r="F38" s="27" t="s">
        <v>187</v>
      </c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27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27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27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27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27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27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27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27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27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27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27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27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27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27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27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27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27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27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27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27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27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27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27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27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27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27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27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27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27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27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27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27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27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27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27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27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27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27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27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27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27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27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27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27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27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27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27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27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27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27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27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27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27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27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27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27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27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27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27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27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27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8" activeCellId="0" sqref="B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01 Backlog'!B1+1</f>
        <v>2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01 Backlog'!B3</f>
        <v>44985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44992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7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7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7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7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7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7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7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6</v>
      </c>
      <c r="C14" s="34" t="n">
        <f aca="false">COUNTIF(E$17:E$995, "Completed Day 7")</f>
        <v>1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27"/>
    </row>
    <row r="18" customFormat="false" ht="12.75" hidden="false" customHeight="false" outlineLevel="0" collapsed="false">
      <c r="A18" s="1" t="n">
        <v>2</v>
      </c>
      <c r="B18" s="44" t="s">
        <v>54</v>
      </c>
      <c r="C18" s="1"/>
      <c r="D18" s="47" t="s">
        <v>189</v>
      </c>
      <c r="E18" s="46" t="s">
        <v>81</v>
      </c>
      <c r="F18" s="27"/>
    </row>
    <row r="19" customFormat="false" ht="12.75" hidden="false" customHeight="false" outlineLevel="0" collapsed="false">
      <c r="A19" s="1" t="n">
        <v>3</v>
      </c>
      <c r="B19" s="44" t="s">
        <v>67</v>
      </c>
      <c r="C19" s="1"/>
      <c r="D19" s="47" t="s">
        <v>190</v>
      </c>
      <c r="E19" s="46" t="s">
        <v>81</v>
      </c>
      <c r="F19" s="27"/>
    </row>
    <row r="20" customFormat="false" ht="12.75" hidden="false" customHeight="false" outlineLevel="0" collapsed="false">
      <c r="A20" s="1" t="n">
        <v>4</v>
      </c>
      <c r="B20" s="44" t="s">
        <v>59</v>
      </c>
      <c r="C20" s="1"/>
      <c r="D20" s="47" t="s">
        <v>191</v>
      </c>
      <c r="E20" s="46" t="s">
        <v>81</v>
      </c>
      <c r="F20" s="27"/>
    </row>
    <row r="21" customFormat="false" ht="12.75" hidden="false" customHeight="false" outlineLevel="0" collapsed="false">
      <c r="A21" s="1" t="n">
        <v>5</v>
      </c>
      <c r="B21" s="44" t="s">
        <v>59</v>
      </c>
      <c r="C21" s="1"/>
      <c r="D21" s="47" t="s">
        <v>192</v>
      </c>
      <c r="E21" s="46" t="s">
        <v>81</v>
      </c>
      <c r="F21" s="27"/>
    </row>
    <row r="22" customFormat="false" ht="12.75" hidden="false" customHeight="false" outlineLevel="0" collapsed="false">
      <c r="A22" s="1" t="n">
        <v>6</v>
      </c>
      <c r="B22" s="44" t="s">
        <v>34</v>
      </c>
      <c r="C22" s="1"/>
      <c r="D22" s="47" t="s">
        <v>192</v>
      </c>
      <c r="E22" s="46" t="s">
        <v>183</v>
      </c>
      <c r="F22" s="27"/>
    </row>
    <row r="23" customFormat="false" ht="12.75" hidden="false" customHeight="false" outlineLevel="0" collapsed="false">
      <c r="A23" s="1" t="n">
        <v>7</v>
      </c>
      <c r="B23" s="44" t="s">
        <v>65</v>
      </c>
      <c r="C23" s="1"/>
      <c r="D23" s="47" t="s">
        <v>193</v>
      </c>
      <c r="E23" s="46" t="s">
        <v>81</v>
      </c>
      <c r="F23" s="27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27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27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27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27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27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27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27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27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27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27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27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27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27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27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27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27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27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27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27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27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27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27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27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27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27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27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27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27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27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27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27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27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27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27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27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27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27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27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27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27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27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27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27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27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27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27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27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27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27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27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27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27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27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27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27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27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27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27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27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27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27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27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27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27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27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27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27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27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27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27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27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27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27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27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27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27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1" activeCellId="0" sqref="D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02 Backlog'!B1+1</f>
        <v>3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02 Backlog'!B2+7</f>
        <v>44992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B2+14</f>
        <v>45006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19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19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19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18</v>
      </c>
      <c r="C10" s="34" t="n">
        <f aca="false">COUNTIF(E$17:E$995, "Completed Day 3")</f>
        <v>1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18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14</v>
      </c>
      <c r="C12" s="34" t="n">
        <f aca="false">COUNTIF(E$17:E$995, "Completed Day 5")</f>
        <v>4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13</v>
      </c>
      <c r="C13" s="34" t="n">
        <f aca="false">COUNTIF(E$17:E$995, "Completed Day 6")</f>
        <v>1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13</v>
      </c>
      <c r="C14" s="34" t="n">
        <f aca="false">COUNTIF(E$17:E$995, "Completed Day 7")</f>
        <v>0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27"/>
    </row>
    <row r="18" customFormat="false" ht="12.75" hidden="false" customHeight="false" outlineLevel="0" collapsed="false">
      <c r="A18" s="1" t="n">
        <v>2</v>
      </c>
      <c r="B18" s="44" t="s">
        <v>85</v>
      </c>
      <c r="C18" s="1"/>
      <c r="D18" s="47" t="s">
        <v>194</v>
      </c>
      <c r="E18" s="46" t="s">
        <v>195</v>
      </c>
      <c r="F18" s="27" t="s">
        <v>166</v>
      </c>
    </row>
    <row r="19" customFormat="false" ht="12.75" hidden="false" customHeight="false" outlineLevel="0" collapsed="false">
      <c r="A19" s="1" t="n">
        <v>3</v>
      </c>
      <c r="B19" s="44" t="s">
        <v>85</v>
      </c>
      <c r="C19" s="1"/>
      <c r="D19" s="47" t="s">
        <v>196</v>
      </c>
      <c r="E19" s="46" t="s">
        <v>81</v>
      </c>
      <c r="F19" s="27"/>
    </row>
    <row r="20" customFormat="false" ht="12.75" hidden="false" customHeight="false" outlineLevel="0" collapsed="false">
      <c r="A20" s="1" t="n">
        <v>4</v>
      </c>
      <c r="B20" s="44" t="s">
        <v>85</v>
      </c>
      <c r="C20" s="1"/>
      <c r="D20" s="47" t="s">
        <v>197</v>
      </c>
      <c r="E20" s="46" t="s">
        <v>81</v>
      </c>
      <c r="F20" s="27" t="s">
        <v>166</v>
      </c>
    </row>
    <row r="21" customFormat="false" ht="12.75" hidden="false" customHeight="false" outlineLevel="0" collapsed="false">
      <c r="A21" s="1" t="n">
        <v>5</v>
      </c>
      <c r="B21" s="44" t="s">
        <v>85</v>
      </c>
      <c r="C21" s="1"/>
      <c r="D21" s="47" t="s">
        <v>198</v>
      </c>
      <c r="E21" s="46" t="s">
        <v>81</v>
      </c>
      <c r="F21" s="27"/>
    </row>
    <row r="22" customFormat="false" ht="12.75" hidden="false" customHeight="false" outlineLevel="0" collapsed="false">
      <c r="A22" s="1" t="n">
        <v>6</v>
      </c>
      <c r="B22" s="44" t="s">
        <v>85</v>
      </c>
      <c r="C22" s="1"/>
      <c r="D22" s="47" t="s">
        <v>199</v>
      </c>
      <c r="E22" s="46" t="s">
        <v>81</v>
      </c>
      <c r="F22" s="27" t="s">
        <v>166</v>
      </c>
    </row>
    <row r="23" customFormat="false" ht="12.75" hidden="false" customHeight="false" outlineLevel="0" collapsed="false">
      <c r="A23" s="1" t="n">
        <v>7</v>
      </c>
      <c r="B23" s="44" t="s">
        <v>85</v>
      </c>
      <c r="C23" s="1"/>
      <c r="D23" s="47" t="s">
        <v>198</v>
      </c>
      <c r="E23" s="46" t="s">
        <v>81</v>
      </c>
      <c r="F23" s="27"/>
    </row>
    <row r="24" customFormat="false" ht="12.75" hidden="false" customHeight="false" outlineLevel="0" collapsed="false">
      <c r="A24" s="1" t="n">
        <v>8</v>
      </c>
      <c r="B24" s="44" t="s">
        <v>85</v>
      </c>
      <c r="C24" s="1"/>
      <c r="D24" s="47" t="s">
        <v>200</v>
      </c>
      <c r="E24" s="46" t="s">
        <v>81</v>
      </c>
      <c r="F24" s="27" t="s">
        <v>166</v>
      </c>
    </row>
    <row r="25" customFormat="false" ht="25.5" hidden="false" customHeight="false" outlineLevel="0" collapsed="false">
      <c r="A25" s="1" t="n">
        <v>9</v>
      </c>
      <c r="B25" s="44" t="s">
        <v>85</v>
      </c>
      <c r="C25" s="1"/>
      <c r="D25" s="47" t="s">
        <v>201</v>
      </c>
      <c r="E25" s="46" t="s">
        <v>81</v>
      </c>
      <c r="F25" s="27"/>
    </row>
    <row r="26" customFormat="false" ht="12.75" hidden="false" customHeight="false" outlineLevel="0" collapsed="false">
      <c r="A26" s="1" t="n">
        <v>10</v>
      </c>
      <c r="B26" s="44" t="s">
        <v>85</v>
      </c>
      <c r="C26" s="1"/>
      <c r="D26" s="47" t="s">
        <v>202</v>
      </c>
      <c r="E26" s="46" t="s">
        <v>81</v>
      </c>
      <c r="F26" s="27" t="s">
        <v>166</v>
      </c>
    </row>
    <row r="27" customFormat="false" ht="12.75" hidden="false" customHeight="false" outlineLevel="0" collapsed="false">
      <c r="A27" s="1" t="n">
        <v>11</v>
      </c>
      <c r="B27" s="44" t="s">
        <v>97</v>
      </c>
      <c r="C27" s="1"/>
      <c r="D27" s="47" t="s">
        <v>203</v>
      </c>
      <c r="E27" s="46" t="s">
        <v>81</v>
      </c>
      <c r="F27" s="27"/>
    </row>
    <row r="28" customFormat="false" ht="12.75" hidden="false" customHeight="false" outlineLevel="0" collapsed="false">
      <c r="A28" s="1" t="n">
        <v>12</v>
      </c>
      <c r="B28" s="44" t="s">
        <v>97</v>
      </c>
      <c r="C28" s="49"/>
      <c r="D28" s="47" t="s">
        <v>204</v>
      </c>
      <c r="E28" s="46" t="s">
        <v>173</v>
      </c>
      <c r="F28" s="27" t="s">
        <v>166</v>
      </c>
    </row>
    <row r="29" customFormat="false" ht="12.75" hidden="false" customHeight="false" outlineLevel="0" collapsed="false">
      <c r="A29" s="1" t="n">
        <v>13</v>
      </c>
      <c r="B29" s="44" t="s">
        <v>94</v>
      </c>
      <c r="C29" s="1"/>
      <c r="D29" s="47" t="s">
        <v>205</v>
      </c>
      <c r="E29" s="46" t="s">
        <v>81</v>
      </c>
      <c r="F29" s="27"/>
    </row>
    <row r="30" customFormat="false" ht="12.75" hidden="false" customHeight="false" outlineLevel="0" collapsed="false">
      <c r="A30" s="1" t="n">
        <v>14</v>
      </c>
      <c r="B30" s="44" t="s">
        <v>94</v>
      </c>
      <c r="C30" s="1"/>
      <c r="D30" s="47" t="s">
        <v>206</v>
      </c>
      <c r="E30" s="46" t="s">
        <v>173</v>
      </c>
      <c r="F30" s="27" t="s">
        <v>166</v>
      </c>
    </row>
    <row r="31" customFormat="false" ht="12.75" hidden="false" customHeight="false" outlineLevel="0" collapsed="false">
      <c r="A31" s="1" t="n">
        <v>15</v>
      </c>
      <c r="B31" s="44" t="s">
        <v>85</v>
      </c>
      <c r="C31" s="1"/>
      <c r="D31" s="47" t="s">
        <v>207</v>
      </c>
      <c r="E31" s="46" t="s">
        <v>173</v>
      </c>
      <c r="F31" s="27"/>
    </row>
    <row r="32" customFormat="false" ht="12.75" hidden="false" customHeight="false" outlineLevel="0" collapsed="false">
      <c r="A32" s="1" t="n">
        <v>16</v>
      </c>
      <c r="B32" s="44" t="s">
        <v>85</v>
      </c>
      <c r="C32" s="1"/>
      <c r="D32" s="47" t="s">
        <v>208</v>
      </c>
      <c r="E32" s="46" t="s">
        <v>173</v>
      </c>
      <c r="F32" s="27" t="s">
        <v>166</v>
      </c>
    </row>
    <row r="33" customFormat="false" ht="12.75" hidden="false" customHeight="false" outlineLevel="0" collapsed="false">
      <c r="A33" s="1" t="n">
        <v>17</v>
      </c>
      <c r="B33" s="44" t="s">
        <v>90</v>
      </c>
      <c r="C33" s="1"/>
      <c r="D33" s="47" t="s">
        <v>209</v>
      </c>
      <c r="E33" s="46" t="s">
        <v>178</v>
      </c>
      <c r="F33" s="27" t="s">
        <v>166</v>
      </c>
    </row>
    <row r="34" customFormat="false" ht="12.75" hidden="false" customHeight="false" outlineLevel="0" collapsed="false">
      <c r="A34" s="1" t="n">
        <v>18</v>
      </c>
      <c r="B34" s="44" t="s">
        <v>80</v>
      </c>
      <c r="C34" s="1"/>
      <c r="D34" s="47" t="s">
        <v>210</v>
      </c>
      <c r="E34" s="46" t="s">
        <v>81</v>
      </c>
      <c r="F34" s="27" t="s">
        <v>166</v>
      </c>
    </row>
    <row r="35" customFormat="false" ht="12.75" hidden="false" customHeight="false" outlineLevel="0" collapsed="false">
      <c r="A35" s="1" t="n">
        <v>19</v>
      </c>
      <c r="B35" s="44" t="s">
        <v>80</v>
      </c>
      <c r="C35" s="1"/>
      <c r="D35" s="47" t="s">
        <v>210</v>
      </c>
      <c r="E35" s="46" t="s">
        <v>81</v>
      </c>
      <c r="F35" s="27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27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27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27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27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27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27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27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27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27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27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27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27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27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27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27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27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27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27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27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27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27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27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27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27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27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27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27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27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27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27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27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27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27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27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27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27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27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27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27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27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27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27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27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27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27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27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27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27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27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27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27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27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27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27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27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27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27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27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27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27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27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27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27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27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B10" colorId="64" zoomScale="160" zoomScaleNormal="160" zoomScalePageLayoutView="100" workbookViewId="0">
      <selection pane="topLeft" activeCell="D29" activeCellId="0" sqref="D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03 Backlog'!B1+1</f>
        <v>4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v>45027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45034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2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2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2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2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2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2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2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</v>
      </c>
      <c r="C14" s="34" t="n">
        <f aca="false">COUNTIF(E$17:E$995, "Completed Day 7")</f>
        <v>1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50"/>
    </row>
    <row r="18" customFormat="false" ht="12.8" hidden="false" customHeight="false" outlineLevel="0" collapsed="false">
      <c r="A18" s="1" t="n">
        <v>2</v>
      </c>
      <c r="B18" s="44" t="s">
        <v>101</v>
      </c>
      <c r="C18" s="1"/>
      <c r="D18" s="51" t="s">
        <v>211</v>
      </c>
      <c r="E18" s="46" t="s">
        <v>183</v>
      </c>
      <c r="F18" s="50"/>
    </row>
    <row r="19" customFormat="false" ht="12.75" hidden="false" customHeight="false" outlineLevel="0" collapsed="false">
      <c r="A19" s="1" t="n">
        <v>3</v>
      </c>
      <c r="B19" s="44"/>
      <c r="C19" s="1"/>
      <c r="D19" s="48"/>
      <c r="E19" s="46"/>
      <c r="F19" s="50"/>
    </row>
    <row r="20" customFormat="false" ht="12.75" hidden="false" customHeight="false" outlineLevel="0" collapsed="false">
      <c r="A20" s="1" t="n">
        <v>4</v>
      </c>
      <c r="B20" s="44"/>
      <c r="C20" s="1"/>
      <c r="D20" s="48"/>
      <c r="E20" s="46"/>
      <c r="F20" s="50"/>
    </row>
    <row r="21" customFormat="false" ht="12.75" hidden="false" customHeight="false" outlineLevel="0" collapsed="false">
      <c r="A21" s="1" t="n">
        <v>5</v>
      </c>
      <c r="B21" s="44"/>
      <c r="C21" s="1"/>
      <c r="D21" s="48"/>
      <c r="E21" s="46"/>
      <c r="F21" s="50"/>
    </row>
    <row r="22" customFormat="false" ht="12.75" hidden="false" customHeight="false" outlineLevel="0" collapsed="false">
      <c r="A22" s="1" t="n">
        <v>6</v>
      </c>
      <c r="B22" s="44"/>
      <c r="C22" s="1"/>
      <c r="D22" s="48"/>
      <c r="E22" s="46"/>
      <c r="F22" s="50"/>
    </row>
    <row r="23" customFormat="false" ht="12.75" hidden="false" customHeight="false" outlineLevel="0" collapsed="false">
      <c r="A23" s="1" t="n">
        <v>7</v>
      </c>
      <c r="B23" s="44"/>
      <c r="C23" s="1"/>
      <c r="D23" s="48"/>
      <c r="E23" s="46"/>
      <c r="F23" s="50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50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50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50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50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50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50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50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50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50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50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50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50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50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50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50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50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50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50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50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50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50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50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50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50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50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50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50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50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50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50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50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50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50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50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50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50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50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50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50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50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50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50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50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50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50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50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50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50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50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50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50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50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50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50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50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50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50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50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50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50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50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50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50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50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50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50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50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50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50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50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50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50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50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50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50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50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5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04 Backlog'!B1+1</f>
        <v>5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04 Backlog'!B3</f>
        <v>45034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45041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1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1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1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1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1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</v>
      </c>
      <c r="C14" s="34" t="n">
        <f aca="false">COUNTIF(E$17:E$995, "Completed Day 7")</f>
        <v>0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50"/>
    </row>
    <row r="18" customFormat="false" ht="12.75" hidden="false" customHeight="false" outlineLevel="0" collapsed="false">
      <c r="A18" s="1" t="n">
        <v>2</v>
      </c>
      <c r="B18" s="44"/>
      <c r="C18" s="1"/>
      <c r="D18" s="48"/>
      <c r="E18" s="46"/>
      <c r="F18" s="50"/>
    </row>
    <row r="19" customFormat="false" ht="12.75" hidden="false" customHeight="false" outlineLevel="0" collapsed="false">
      <c r="A19" s="1" t="n">
        <v>3</v>
      </c>
      <c r="B19" s="44"/>
      <c r="C19" s="1"/>
      <c r="D19" s="48"/>
      <c r="E19" s="46"/>
      <c r="F19" s="50"/>
    </row>
    <row r="20" customFormat="false" ht="12.75" hidden="false" customHeight="false" outlineLevel="0" collapsed="false">
      <c r="A20" s="1" t="n">
        <v>4</v>
      </c>
      <c r="B20" s="44"/>
      <c r="C20" s="1"/>
      <c r="D20" s="48"/>
      <c r="E20" s="46"/>
      <c r="F20" s="50"/>
    </row>
    <row r="21" customFormat="false" ht="12.75" hidden="false" customHeight="false" outlineLevel="0" collapsed="false">
      <c r="A21" s="1" t="n">
        <v>5</v>
      </c>
      <c r="B21" s="44"/>
      <c r="C21" s="1"/>
      <c r="D21" s="48"/>
      <c r="E21" s="46"/>
      <c r="F21" s="50"/>
    </row>
    <row r="22" customFormat="false" ht="12.75" hidden="false" customHeight="false" outlineLevel="0" collapsed="false">
      <c r="A22" s="1" t="n">
        <v>6</v>
      </c>
      <c r="B22" s="44"/>
      <c r="C22" s="1"/>
      <c r="D22" s="48"/>
      <c r="E22" s="46"/>
      <c r="F22" s="50"/>
    </row>
    <row r="23" customFormat="false" ht="12.75" hidden="false" customHeight="false" outlineLevel="0" collapsed="false">
      <c r="A23" s="1" t="n">
        <v>7</v>
      </c>
      <c r="B23" s="44"/>
      <c r="C23" s="1"/>
      <c r="D23" s="48"/>
      <c r="E23" s="46"/>
      <c r="F23" s="50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50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50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50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50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50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50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50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50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50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50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50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50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50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50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50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50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50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50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50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50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50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50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50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50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50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50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50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50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50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50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50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50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50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50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50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50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50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50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50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50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50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50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50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50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50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50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50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50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50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50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50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50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50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50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50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50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50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50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50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50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50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50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50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50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50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50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50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50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50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50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50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50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50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50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50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50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5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05 Backlog'!B1+1</f>
        <v>6</v>
      </c>
      <c r="C1" s="52" t="s">
        <v>212</v>
      </c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05 Backlog'!B3</f>
        <v>45041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45048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1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1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1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1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1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</v>
      </c>
      <c r="C14" s="34" t="n">
        <f aca="false">COUNTIF(E$17:E$995, "Completed Day 7")</f>
        <v>0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52" t="s">
        <v>213</v>
      </c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50"/>
    </row>
    <row r="18" customFormat="false" ht="12.75" hidden="false" customHeight="false" outlineLevel="0" collapsed="false">
      <c r="A18" s="1" t="n">
        <v>2</v>
      </c>
      <c r="B18" s="44"/>
      <c r="C18" s="1"/>
      <c r="D18" s="48"/>
      <c r="E18" s="46"/>
      <c r="F18" s="50"/>
    </row>
    <row r="19" customFormat="false" ht="12.75" hidden="false" customHeight="false" outlineLevel="0" collapsed="false">
      <c r="A19" s="1" t="n">
        <v>3</v>
      </c>
      <c r="B19" s="44"/>
      <c r="C19" s="1"/>
      <c r="D19" s="48"/>
      <c r="E19" s="46"/>
      <c r="F19" s="50"/>
    </row>
    <row r="20" customFormat="false" ht="12.75" hidden="false" customHeight="false" outlineLevel="0" collapsed="false">
      <c r="A20" s="1" t="n">
        <v>4</v>
      </c>
      <c r="B20" s="44"/>
      <c r="C20" s="1"/>
      <c r="D20" s="48"/>
      <c r="E20" s="46"/>
      <c r="F20" s="50"/>
    </row>
    <row r="21" customFormat="false" ht="12.75" hidden="false" customHeight="false" outlineLevel="0" collapsed="false">
      <c r="A21" s="1" t="n">
        <v>5</v>
      </c>
      <c r="B21" s="44"/>
      <c r="C21" s="1"/>
      <c r="D21" s="48"/>
      <c r="E21" s="46"/>
      <c r="F21" s="50"/>
    </row>
    <row r="22" customFormat="false" ht="12.75" hidden="false" customHeight="false" outlineLevel="0" collapsed="false">
      <c r="A22" s="1" t="n">
        <v>6</v>
      </c>
      <c r="B22" s="44"/>
      <c r="C22" s="1"/>
      <c r="D22" s="48"/>
      <c r="E22" s="46"/>
      <c r="F22" s="50"/>
    </row>
    <row r="23" customFormat="false" ht="12.75" hidden="false" customHeight="false" outlineLevel="0" collapsed="false">
      <c r="A23" s="1" t="n">
        <v>7</v>
      </c>
      <c r="B23" s="44"/>
      <c r="C23" s="1"/>
      <c r="D23" s="48"/>
      <c r="E23" s="46"/>
      <c r="F23" s="50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50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50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50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50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50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50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50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50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50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50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50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50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50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50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50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50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50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50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50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50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50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50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50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50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50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50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50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50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50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50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50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50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50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50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50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50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50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50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50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50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50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50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50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50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50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50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50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50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50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50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50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50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50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50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50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50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50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50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50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50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50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50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50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50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50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50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50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50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50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50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50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50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50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50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50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50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5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>Aliya Senkayi</dc:creator>
  <dc:description/>
  <dc:language>en-US</dc:language>
  <cp:lastModifiedBy/>
  <dcterms:modified xsi:type="dcterms:W3CDTF">2023-04-18T09:34:51Z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