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-Drive\AI For Retail\EcommerceTools Hackathon\data\"/>
    </mc:Choice>
  </mc:AlternateContent>
  <xr:revisionPtr revIDLastSave="0" documentId="13_ncr:1_{BB8167D4-A868-4B07-9A8B-CD6F205D3285}" xr6:coauthVersionLast="47" xr6:coauthVersionMax="47" xr10:uidLastSave="{00000000-0000-0000-0000-000000000000}"/>
  <bookViews>
    <workbookView xWindow="-110" yWindow="-110" windowWidth="19420" windowHeight="10300" xr2:uid="{87B7C620-BF3D-42F7-9A6D-6342CA8BB8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0" i="1"/>
  <c r="A10" i="1"/>
  <c r="B9" i="1"/>
  <c r="A9" i="1"/>
  <c r="B8" i="1"/>
  <c r="A8" i="1"/>
  <c r="B7" i="1"/>
  <c r="A7" i="1"/>
  <c r="B6" i="1"/>
  <c r="A6" i="1"/>
  <c r="B5" i="1"/>
  <c r="A5" i="1"/>
  <c r="B4" i="1"/>
</calcChain>
</file>

<file path=xl/sharedStrings.xml><?xml version="1.0" encoding="utf-8"?>
<sst xmlns="http://schemas.openxmlformats.org/spreadsheetml/2006/main" count="72" uniqueCount="54">
  <si>
    <t>product_id</t>
  </si>
  <si>
    <t>name</t>
  </si>
  <si>
    <t>description</t>
  </si>
  <si>
    <t>category</t>
  </si>
  <si>
    <t>price</t>
  </si>
  <si>
    <t>image_url</t>
  </si>
  <si>
    <t>Shirts</t>
  </si>
  <si>
    <t>https://s3-eu-west-1.amazonaws.com/commercetools-maximilian/products/080606_1_large.jpg</t>
  </si>
  <si>
    <t>Shirt Himons white-blue</t>
  </si>
  <si>
    <t>Shirt Himons beige</t>
  </si>
  <si>
    <t>https://s3-eu-west-1.amazonaws.com/commercetools-maximilian/products/080573_1_large.jpg</t>
  </si>
  <si>
    <t>https://s3-eu-west-1.amazonaws.com/commercetools-maximilian/products/078995_1_medium.jpg</t>
  </si>
  <si>
    <t>80181</t>
  </si>
  <si>
    <t>Shirt Closed light blue</t>
  </si>
  <si>
    <t>https://s3-eu-west-1.amazonaws.com/commercetools-maximilian/products/080181_1_large.jpg</t>
  </si>
  <si>
    <t>79909</t>
  </si>
  <si>
    <t>Shirt Polo Ralph Lauren white</t>
  </si>
  <si>
    <t>https://s3-eu-west-1.amazonaws.com/commercetools-maximilian/products/079909_1_large.jpg</t>
  </si>
  <si>
    <t>Shoes</t>
  </si>
  <si>
    <t>https://s3-eu-west-1.amazonaws.com/commercetools-maximilian/products/082384_1_large.jpg</t>
  </si>
  <si>
    <t>https://s3-eu-west-1.amazonaws.com/commercetools-maximilian/products/079955_1_large.jpg</t>
  </si>
  <si>
    <t>https://s3-eu-west-1.amazonaws.com/commercetools-maximilian/products/079883_1_large.jpg</t>
  </si>
  <si>
    <t>https://s3-eu-west-1.amazonaws.com/commercetools-maximilian/products/080600_1_large.jpg</t>
  </si>
  <si>
    <t>https://s3-eu-west-1.amazonaws.com/commercetools-maximilian/products/081214_1_large.jpg</t>
  </si>
  <si>
    <t>https://s3-eu-west-1.amazonaws.com/commercetools-maximilian/products/081562_1_large.jpg</t>
  </si>
  <si>
    <t>https://s3-eu-west-1.amazonaws.com/commercetools-maximilian/products/073416_1_large.jpg</t>
  </si>
  <si>
    <t>https://s3-eu-west-1.amazonaws.com/commercetools-maximilian/products/080959_1_medium.jpg</t>
  </si>
  <si>
    <t>https://s3-eu-west-1.amazonaws.com/commercetools-maximilian/products/079458_1_medium.jpg</t>
  </si>
  <si>
    <t>https://s3-eu-west-1.amazonaws.com/commercetools-maximilian/products/080973_1_medium.jpg</t>
  </si>
  <si>
    <t>https://s3-eu-west-1.amazonaws.com/commercetools-maximilian/products/079987_1_large.jpg</t>
  </si>
  <si>
    <t>https://s3-eu-west-1.amazonaws.com/commercetools-maximilian/products/073424_1_medium.jpg</t>
  </si>
  <si>
    <t>https://s3-eu-west-1.amazonaws.com/commercetools-maximilian/products/080536_1_medium.jpg</t>
  </si>
  <si>
    <t>https://s3-eu-west-1.amazonaws.com/commercetools-maximilian/products/079561_1_large.jpg</t>
  </si>
  <si>
    <t>https://s3-eu-west-1.amazonaws.com/commercetools-maximilian/products/080540_1_large.jpg</t>
  </si>
  <si>
    <t>Classic white-blue striped Himons shirt blending timeless style with comfortable cotton fabric for everyday elegance.</t>
  </si>
  <si>
    <t>Elegant beige Himons shirt crafted from soft, breathable cotton for a sophisticated neutral look in any wardrobe.</t>
  </si>
  <si>
    <t>Iconic Polo Ralph Lauren “Harper“ shirt in light blue, featuring premium cotton construction and signature pony embroidery for effortless casual sophistication.</t>
  </si>
  <si>
    <t>Luxurious Michael Kors beige linen shirt with a relaxed button-down fit, roll-tab sleeves, and subtle branding for effortless summer sophistication.</t>
  </si>
  <si>
    <t>Vibrant multi-colored “Honore“ shirt by Luis Trenker, featuring a bold plaid pattern in premium cotton flannel for rugged Alpine-inspired style and comfort.</t>
  </si>
  <si>
    <t>Dynamic multi-striped Polo Ralph Lauren shirt in premium cotton Oxford fabric, complete with signature pony embroidery for vibrant, preppy everyday appeal.</t>
  </si>
  <si>
    <t>Sophisticated Himons yellow shirt in luxurious silk with geometric print, spread collar, and relaxed fit for a bold, modern edge.</t>
  </si>
  <si>
    <t>Refined Aspesi cream linen shirt with stand collar, subtle pleats, and relaxed silhouette for understated Italian elegance and breathable comfort.</t>
  </si>
  <si>
    <t>Flowing Jijil maxi skirt in white-grey ombre chiffon with drawstring waist and breezy silhouette for effortless summer chic.</t>
  </si>
  <si>
    <t>Crisp light blue Closed shirt in premium denim cotton with subtle distressing, button-down front, and relaxed fit for casual everyday versatility.</t>
  </si>
  <si>
    <t>Classic white Polo Ralph Lauren shirt in crisp cotton Oxford fabric, featuring signature pony embroidery and button-down collar for timeless preppy elegance.</t>
  </si>
  <si>
    <t>Iconic Philippe Model grey sneakers with signature monogram print, suede overlays, and gum rubber sole for luxurious urban edge and all-day comfort.</t>
  </si>
  <si>
    <t>Sleek Nike “Flyknit Chukka” sneakers in versatile grey, featuring innovative Flyknit upper for lightweight breathability and dynamic cushioning for all-day urban comfort.</t>
  </si>
  <si>
    <t>Premium Leather Crown white leather sneakers with signature gold accents, perforated detailing, and vulcanized sole for iconic minimalist style and superior comfort.</t>
  </si>
  <si>
    <t>Retro-inspired Nike “Lunar Internationalist” sneakers in sleek grey mesh and suede with Lunarlon cushioning for lightweight comfort and timeless street-style versatility.</t>
  </si>
  <si>
    <t>Vibrant Saucony “Shadow” sneakers in striking blue-green with suede overlays, signature lime accents, and cushioned sole for retro athletic style and all-day support.</t>
  </si>
  <si>
    <t>Premium Philippe Model grey sneakers in soft suede with signature woven label, lace-up front, and rubber outsole for luxurious comfort and timeless athletic style.</t>
  </si>
  <si>
    <t>Vibrant pink Lotto “Tokyo” sneakers in lightweight mesh with retro-inspired design, cushioned midsole, and grippy rubber outsole for playful athletic flair and everyday comfort.</t>
  </si>
  <si>
    <t>Dynamic New Balance sneakers in vibrant blue with yellow accents, featuring breathable mesh upper, Fresh Foam cushioning, and grippy outsole for superior comfort and athletic performance.</t>
  </si>
  <si>
    <t>Vibrant light blue Lotto “Tokyo” sneakers in breathable mesh and suede with pink accents, retro-inspired design, cushioned midsole, and grippy outsole for playful athletic flair and everyday comfort.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</si>
</sst>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3-eu-west-1.amazonaws.com/commercetools-maximilian/products/073424_1_medium.jpg" TargetMode="External"/><Relationship Id="rId3" Type="http://schemas.openxmlformats.org/officeDocument/2006/relationships/hyperlink" Target="https://s3-eu-west-1.amazonaws.com/commercetools-maximilian/products/078995_1_medium.jpg" TargetMode="External"/><Relationship Id="rId7" Type="http://schemas.openxmlformats.org/officeDocument/2006/relationships/hyperlink" Target="https://s3-eu-west-1.amazonaws.com/commercetools-maximilian/products/079987_1_large.jpg" TargetMode="External"/><Relationship Id="rId2" Type="http://schemas.openxmlformats.org/officeDocument/2006/relationships/hyperlink" Target="https://s3-eu-west-1.amazonaws.com/commercetools-maximilian/products/080573_1_large.jpg" TargetMode="External"/><Relationship Id="rId1" Type="http://schemas.openxmlformats.org/officeDocument/2006/relationships/hyperlink" Target="https://s3-eu-west-1.amazonaws.com/commercetools-maximilian/products/080606_1_large.jpg" TargetMode="External"/><Relationship Id="rId6" Type="http://schemas.openxmlformats.org/officeDocument/2006/relationships/hyperlink" Target="https://s3-eu-west-1.amazonaws.com/commercetools-maximilian/products/080973_1_medium.jpg" TargetMode="External"/><Relationship Id="rId11" Type="http://schemas.openxmlformats.org/officeDocument/2006/relationships/hyperlink" Target="https://s3-eu-west-1.amazonaws.com/commercetools-maximilian/products/080540_1_large.jpg" TargetMode="External"/><Relationship Id="rId5" Type="http://schemas.openxmlformats.org/officeDocument/2006/relationships/hyperlink" Target="https://s3-eu-west-1.amazonaws.com/commercetools-maximilian/products/079458_1_medium.jpg" TargetMode="External"/><Relationship Id="rId10" Type="http://schemas.openxmlformats.org/officeDocument/2006/relationships/hyperlink" Target="https://s3-eu-west-1.amazonaws.com/commercetools-maximilian/products/079561_1_large.jpg" TargetMode="External"/><Relationship Id="rId4" Type="http://schemas.openxmlformats.org/officeDocument/2006/relationships/hyperlink" Target="https://s3-eu-west-1.amazonaws.com/commercetools-maximilian/products/080959_1_medium.jpg" TargetMode="External"/><Relationship Id="rId9" Type="http://schemas.openxmlformats.org/officeDocument/2006/relationships/hyperlink" Target="https://s3-eu-west-1.amazonaws.com/commercetools-maximilian/products/080536_1_medium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9C85-E4AD-486A-8A20-3A3795B94EE5}">
  <dimension ref="A1:G21"/>
  <sheetViews>
    <sheetView tabSelected="1" topLeftCell="A5" workbookViewId="0">
      <selection activeCell="C17" sqref="C17"/>
    </sheetView>
  </sheetViews>
  <sheetFormatPr defaultRowHeight="14.5" x14ac:dyDescent="0.35"/>
  <cols>
    <col min="1" max="1" width="24.26953125" style="1" customWidth="1"/>
    <col min="2" max="2" width="35.36328125" style="1" customWidth="1"/>
    <col min="3" max="3" width="28.90625" style="2" customWidth="1"/>
    <col min="4" max="4" width="25.6328125" style="1" customWidth="1"/>
    <col min="5" max="5" width="36.7265625" style="1" customWidth="1"/>
    <col min="6" max="6" width="81.08984375" style="2" customWidth="1"/>
    <col min="7" max="16384" width="8.7265625" style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5">
      <c r="A2" s="1">
        <v>80606</v>
      </c>
      <c r="B2" s="1" t="s">
        <v>8</v>
      </c>
      <c r="C2" s="2" t="s">
        <v>34</v>
      </c>
      <c r="D2" s="1" t="s">
        <v>6</v>
      </c>
      <c r="F2" s="3" t="s">
        <v>7</v>
      </c>
    </row>
    <row r="3" spans="1:7" x14ac:dyDescent="0.35">
      <c r="A3" s="1">
        <v>80573</v>
      </c>
      <c r="B3" s="1" t="s">
        <v>9</v>
      </c>
      <c r="C3" s="2" t="s">
        <v>35</v>
      </c>
      <c r="D3" s="1" t="s">
        <v>6</v>
      </c>
      <c r="F3" s="3" t="s">
        <v>10</v>
      </c>
    </row>
    <row r="4" spans="1:7" customFormat="1" x14ac:dyDescent="0.35">
      <c r="A4" s="1" t="str">
        <f>"78995"</f>
        <v>78995</v>
      </c>
      <c r="B4" s="1" t="str">
        <f>"Shirt “Harper“ Polo Ralph Lauren light blue"</f>
        <v>Shirt “Harper“ Polo Ralph Lauren light blue</v>
      </c>
      <c r="C4" s="2" t="s">
        <v>36</v>
      </c>
      <c r="D4" s="1" t="s">
        <v>6</v>
      </c>
      <c r="E4" s="1"/>
      <c r="F4" s="4" t="s">
        <v>11</v>
      </c>
    </row>
    <row r="5" spans="1:7" customFormat="1" x14ac:dyDescent="0.35">
      <c r="A5" s="1" t="str">
        <f>"82384"</f>
        <v>82384</v>
      </c>
      <c r="B5" s="1" t="str">
        <f>"Shirt Michael Kors beige"</f>
        <v>Shirt Michael Kors beige</v>
      </c>
      <c r="C5" s="2" t="s">
        <v>37</v>
      </c>
      <c r="D5" s="1" t="s">
        <v>6</v>
      </c>
      <c r="E5" s="1"/>
      <c r="F5" t="s">
        <v>19</v>
      </c>
    </row>
    <row r="6" spans="1:7" customFormat="1" x14ac:dyDescent="0.35">
      <c r="A6" s="1" t="str">
        <f>"79955"</f>
        <v>79955</v>
      </c>
      <c r="B6" s="1" t="str">
        <f>"Shirt “Honore“ Luis Trenker multi"</f>
        <v>Shirt “Honore“ Luis Trenker multi</v>
      </c>
      <c r="C6" s="2" t="s">
        <v>38</v>
      </c>
      <c r="D6" s="1" t="s">
        <v>6</v>
      </c>
      <c r="E6" s="1"/>
      <c r="F6" t="s">
        <v>20</v>
      </c>
    </row>
    <row r="7" spans="1:7" customFormat="1" x14ac:dyDescent="0.35">
      <c r="A7" s="1" t="str">
        <f>"79883"</f>
        <v>79883</v>
      </c>
      <c r="B7" s="1" t="str">
        <f>"Shirt Polo Ralph Lauren multi"</f>
        <v>Shirt Polo Ralph Lauren multi</v>
      </c>
      <c r="C7" s="2" t="s">
        <v>39</v>
      </c>
      <c r="D7" s="1" t="s">
        <v>6</v>
      </c>
      <c r="E7" s="1"/>
      <c r="F7" t="s">
        <v>21</v>
      </c>
    </row>
    <row r="8" spans="1:7" customFormat="1" x14ac:dyDescent="0.35">
      <c r="A8" s="1" t="str">
        <f>"80600"</f>
        <v>80600</v>
      </c>
      <c r="B8" s="1" t="str">
        <f>"Shirt Himons yellow"</f>
        <v>Shirt Himons yellow</v>
      </c>
      <c r="C8" s="2" t="s">
        <v>40</v>
      </c>
      <c r="D8" s="1" t="s">
        <v>6</v>
      </c>
      <c r="E8" s="1"/>
      <c r="F8" t="s">
        <v>22</v>
      </c>
    </row>
    <row r="9" spans="1:7" customFormat="1" x14ac:dyDescent="0.35">
      <c r="A9" s="1" t="str">
        <f>"81214"</f>
        <v>81214</v>
      </c>
      <c r="B9" s="1" t="str">
        <f>"Shirt Aspesi cream"</f>
        <v>Shirt Aspesi cream</v>
      </c>
      <c r="C9" s="2" t="s">
        <v>41</v>
      </c>
      <c r="D9" s="1" t="s">
        <v>6</v>
      </c>
      <c r="E9" s="1"/>
      <c r="F9" t="s">
        <v>23</v>
      </c>
    </row>
    <row r="10" spans="1:7" customFormat="1" x14ac:dyDescent="0.35">
      <c r="A10" s="1" t="str">
        <f>"81562"</f>
        <v>81562</v>
      </c>
      <c r="B10" s="1" t="str">
        <f>"Skirt Jijil white-grey"</f>
        <v>Skirt Jijil white-grey</v>
      </c>
      <c r="C10" s="2" t="s">
        <v>42</v>
      </c>
      <c r="D10" s="1" t="s">
        <v>6</v>
      </c>
      <c r="E10" s="1"/>
      <c r="F10" t="s">
        <v>24</v>
      </c>
    </row>
    <row r="11" spans="1:7" customFormat="1" x14ac:dyDescent="0.35">
      <c r="A11" s="1" t="s">
        <v>12</v>
      </c>
      <c r="B11" s="1" t="s">
        <v>13</v>
      </c>
      <c r="C11" s="2" t="s">
        <v>43</v>
      </c>
      <c r="D11" s="1" t="s">
        <v>6</v>
      </c>
      <c r="E11" s="1"/>
      <c r="F11" t="s">
        <v>14</v>
      </c>
      <c r="G11" s="4"/>
    </row>
    <row r="12" spans="1:7" customFormat="1" x14ac:dyDescent="0.35">
      <c r="A12" s="1" t="s">
        <v>15</v>
      </c>
      <c r="B12" s="1" t="s">
        <v>16</v>
      </c>
      <c r="C12" s="2" t="s">
        <v>44</v>
      </c>
      <c r="D12" s="1" t="s">
        <v>6</v>
      </c>
      <c r="E12" s="1"/>
      <c r="F12" t="s">
        <v>17</v>
      </c>
      <c r="G12" s="4"/>
    </row>
    <row r="13" spans="1:7" customFormat="1" x14ac:dyDescent="0.35">
      <c r="A13" s="1" t="str">
        <f>"73416"</f>
        <v>73416</v>
      </c>
      <c r="B13" s="1" t="str">
        <f>"Sneakers Philippe Model grey"</f>
        <v>Sneakers Philippe Model grey</v>
      </c>
      <c r="C13" s="2" t="s">
        <v>45</v>
      </c>
      <c r="D13" s="1" t="s">
        <v>18</v>
      </c>
      <c r="E13" s="1"/>
      <c r="F13" t="s">
        <v>25</v>
      </c>
    </row>
    <row r="14" spans="1:7" customFormat="1" x14ac:dyDescent="0.35">
      <c r="A14" s="1" t="str">
        <f>"80959"</f>
        <v>80959</v>
      </c>
      <c r="B14" s="1" t="str">
        <f>"Sneakers ”Flyknit Chukka” Nike grey"</f>
        <v>Sneakers ”Flyknit Chukka” Nike grey</v>
      </c>
      <c r="C14" s="2" t="s">
        <v>46</v>
      </c>
      <c r="D14" s="1" t="s">
        <v>18</v>
      </c>
      <c r="E14" s="1"/>
      <c r="F14" s="4" t="s">
        <v>26</v>
      </c>
    </row>
    <row r="15" spans="1:7" customFormat="1" x14ac:dyDescent="0.35">
      <c r="A15" s="1" t="str">
        <f>"79458"</f>
        <v>79458</v>
      </c>
      <c r="B15" s="1" t="str">
        <f>"Sneakers Leather Crown white"</f>
        <v>Sneakers Leather Crown white</v>
      </c>
      <c r="C15" s="2" t="s">
        <v>47</v>
      </c>
      <c r="D15" s="1" t="s">
        <v>18</v>
      </c>
      <c r="E15" s="1"/>
      <c r="F15" s="4" t="s">
        <v>27</v>
      </c>
    </row>
    <row r="16" spans="1:7" customFormat="1" x14ac:dyDescent="0.35">
      <c r="A16" s="1" t="str">
        <f>"80973"</f>
        <v>80973</v>
      </c>
      <c r="B16" s="1" t="str">
        <f>"Sneakers ”Lunar Internationalist” Nike grey"</f>
        <v>Sneakers ”Lunar Internationalist” Nike grey</v>
      </c>
      <c r="C16" s="2" t="s">
        <v>48</v>
      </c>
      <c r="D16" s="1" t="s">
        <v>18</v>
      </c>
      <c r="E16" s="1"/>
      <c r="F16" s="4" t="s">
        <v>28</v>
      </c>
    </row>
    <row r="17" spans="1:6" customFormat="1" x14ac:dyDescent="0.35">
      <c r="A17" s="1" t="str">
        <f>"79987"</f>
        <v>79987</v>
      </c>
      <c r="B17" s="1" t="str">
        <f>"Sneakers “Shadow“ Saucony blue-green"</f>
        <v>Sneakers “Shadow“ Saucony blue-green</v>
      </c>
      <c r="C17" s="2" t="s">
        <v>49</v>
      </c>
      <c r="D17" s="1" t="s">
        <v>18</v>
      </c>
      <c r="E17" s="1"/>
      <c r="F17" s="4" t="s">
        <v>29</v>
      </c>
    </row>
    <row r="18" spans="1:6" customFormat="1" x14ac:dyDescent="0.35">
      <c r="A18" s="1" t="str">
        <f>"73424"</f>
        <v>73424</v>
      </c>
      <c r="B18" s="1" t="str">
        <f>"Sneakers Philippe Model grey"</f>
        <v>Sneakers Philippe Model grey</v>
      </c>
      <c r="C18" s="2" t="s">
        <v>50</v>
      </c>
      <c r="D18" s="1" t="s">
        <v>18</v>
      </c>
      <c r="E18" s="1"/>
      <c r="F18" s="4" t="s">
        <v>30</v>
      </c>
    </row>
    <row r="19" spans="1:6" customFormat="1" x14ac:dyDescent="0.35">
      <c r="A19" s="1" t="str">
        <f>"80536"</f>
        <v>80536</v>
      </c>
      <c r="B19" s="1" t="str">
        <f>"Sneakers ”Tokyo” Lotto pink"</f>
        <v>Sneakers ”Tokyo” Lotto pink</v>
      </c>
      <c r="C19" s="2" t="s">
        <v>51</v>
      </c>
      <c r="D19" s="1" t="s">
        <v>18</v>
      </c>
      <c r="E19" s="1"/>
      <c r="F19" s="4" t="s">
        <v>31</v>
      </c>
    </row>
    <row r="20" spans="1:6" customFormat="1" x14ac:dyDescent="0.35">
      <c r="A20" s="1" t="str">
        <f>"79561"</f>
        <v>79561</v>
      </c>
      <c r="B20" s="1" t="str">
        <f>"Sneakers New Balance blue"</f>
        <v>Sneakers New Balance blue</v>
      </c>
      <c r="C20" s="2" t="s">
        <v>52</v>
      </c>
      <c r="D20" s="1" t="s">
        <v>18</v>
      </c>
      <c r="E20" s="1"/>
      <c r="F20" s="4" t="s">
        <v>32</v>
      </c>
    </row>
    <row r="21" spans="1:6" customFormat="1" x14ac:dyDescent="0.35">
      <c r="A21" s="1" t="str">
        <f>"80540"</f>
        <v>80540</v>
      </c>
      <c r="B21" s="1" t="str">
        <f>"Sneakers ”Tokyo” Lotto light blue"</f>
        <v>Sneakers ”Tokyo” Lotto light blue</v>
      </c>
      <c r="C21" s="2" t="s">
        <v>53</v>
      </c>
      <c r="D21" s="1" t="s">
        <v>18</v>
      </c>
      <c r="E21" s="1"/>
      <c r="F21" s="4" t="s">
        <v>33</v>
      </c>
    </row>
  </sheetData>
  <hyperlinks>
    <hyperlink ref="F2" r:id="rId1" xr:uid="{83DAB920-17D0-4782-9232-8851750FE970}"/>
    <hyperlink ref="F3" r:id="rId2" xr:uid="{A9FD8D00-14C7-4BC0-ACEF-A810BFC4A317}"/>
    <hyperlink ref="F4" r:id="rId3" xr:uid="{6C9FA4B5-7C42-4D38-8067-B0FEED53B7FB}"/>
    <hyperlink ref="F14" r:id="rId4" xr:uid="{6AFB83D8-0C1C-45A3-9CF8-4D84D8635ED8}"/>
    <hyperlink ref="F15" r:id="rId5" xr:uid="{939A528E-55AA-44F8-B750-C5C4BC404FEA}"/>
    <hyperlink ref="F16" r:id="rId6" xr:uid="{0A23F5D2-D12E-40C1-8E56-494B59B81CF4}"/>
    <hyperlink ref="F17" r:id="rId7" xr:uid="{39C12F43-AF07-4374-B992-42E208793EA6}"/>
    <hyperlink ref="F18" r:id="rId8" xr:uid="{6A86FFB6-E444-42C6-8222-162C5985356D}"/>
    <hyperlink ref="F19" r:id="rId9" xr:uid="{A0DA9E81-A0DD-4EDC-A3E6-F3BB4FDE3049}"/>
    <hyperlink ref="F20" r:id="rId10" xr:uid="{68378CC0-0952-4CA9-A94C-A9194529E714}"/>
    <hyperlink ref="F21" r:id="rId11" xr:uid="{04DF68A9-487D-4FDA-B2D2-3647E331BE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Aggarwal</dc:creator>
  <cp:lastModifiedBy>Akshat Aggarwal</cp:lastModifiedBy>
  <dcterms:created xsi:type="dcterms:W3CDTF">2025-10-14T11:30:38Z</dcterms:created>
  <dcterms:modified xsi:type="dcterms:W3CDTF">2025-10-14T18:24:33Z</dcterms:modified>
</cp:coreProperties>
</file>