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10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F20" i="1"/>
  <c r="F16"/>
  <c r="F15"/>
  <c r="C16"/>
  <c r="C15"/>
  <c r="J17"/>
  <c r="J15"/>
  <c r="H12"/>
  <c r="I12"/>
  <c r="J12"/>
  <c r="G12"/>
  <c r="I11"/>
  <c r="J11"/>
  <c r="H11"/>
  <c r="G11"/>
  <c r="D12"/>
  <c r="E12"/>
  <c r="F12"/>
  <c r="C12"/>
  <c r="E11"/>
  <c r="F11"/>
  <c r="D11"/>
  <c r="C11"/>
  <c r="K3"/>
  <c r="C9"/>
  <c r="J8"/>
  <c r="C8"/>
  <c r="J3"/>
  <c r="D6"/>
  <c r="E6"/>
  <c r="F6"/>
  <c r="C6"/>
  <c r="H4"/>
  <c r="H3"/>
  <c r="A4"/>
  <c r="A3"/>
  <c r="F1"/>
  <c r="E1"/>
  <c r="D1"/>
  <c r="C1"/>
</calcChain>
</file>

<file path=xl/sharedStrings.xml><?xml version="1.0" encoding="utf-8"?>
<sst xmlns="http://schemas.openxmlformats.org/spreadsheetml/2006/main" count="24" uniqueCount="20">
  <si>
    <t>n2</t>
  </si>
  <si>
    <t>e2</t>
  </si>
  <si>
    <t>e\n</t>
  </si>
  <si>
    <t xml:space="preserve"> </t>
  </si>
  <si>
    <t>p(n)</t>
  </si>
  <si>
    <t>p(e)</t>
  </si>
  <si>
    <t>En</t>
  </si>
  <si>
    <t>Ee</t>
  </si>
  <si>
    <t>Ee*En</t>
  </si>
  <si>
    <t>Ee2</t>
  </si>
  <si>
    <t>En2</t>
  </si>
  <si>
    <t>en</t>
  </si>
  <si>
    <t>p</t>
  </si>
  <si>
    <t>E(en)</t>
  </si>
  <si>
    <t>cov(e,n)</t>
  </si>
  <si>
    <t>De</t>
  </si>
  <si>
    <t>Dn</t>
  </si>
  <si>
    <t>Oe</t>
  </si>
  <si>
    <t>On</t>
  </si>
  <si>
    <t>K(e,n)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</si>
</sst>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00"/>
    <numFmt numFmtId="166" formatCode="0.0"/>
  </numFmts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2" borderId="0" xfId="0" applyFill="1"/>
    <xf numFmtId="0" fontId="0" fillId="2" borderId="0" xfId="0" applyNumberFormat="1" applyFill="1" applyAlignment="1">
      <alignment horizontal="center" vertical="center"/>
    </xf>
    <xf numFmtId="0" fontId="0" fillId="2" borderId="0" xfId="0" applyNumberFormat="1" applyFill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2" fontId="0" fillId="2" borderId="0" xfId="0" applyNumberFormat="1" applyFill="1"/>
    <xf numFmtId="165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selection activeCell="L7" sqref="L7"/>
    </sheetView>
  </sheetViews>
  <sheetFormatPr defaultRowHeight="14.5"/>
  <cols>
    <col min="3" max="3" width="11.54296875" bestFit="1" customWidth="1"/>
  </cols>
  <sheetData>
    <row r="1" spans="1:14">
      <c r="A1" s="1"/>
      <c r="B1" s="1" t="s">
        <v>0</v>
      </c>
      <c r="C1" s="1">
        <f>POWER(C2,2)</f>
        <v>29584</v>
      </c>
      <c r="D1" s="1">
        <f t="shared" ref="D1:F1" si="0">POWER(D2,2)</f>
        <v>29929</v>
      </c>
      <c r="E1" s="1">
        <f t="shared" si="0"/>
        <v>31329</v>
      </c>
      <c r="F1" s="1">
        <f t="shared" si="0"/>
        <v>38416</v>
      </c>
      <c r="G1" s="1"/>
    </row>
    <row r="2" spans="1:14">
      <c r="A2" s="1" t="s">
        <v>1</v>
      </c>
      <c r="B2" s="1" t="s">
        <v>2</v>
      </c>
      <c r="C2" s="1">
        <v>172</v>
      </c>
      <c r="D2" s="1">
        <v>173</v>
      </c>
      <c r="E2" s="1">
        <v>177</v>
      </c>
      <c r="F2" s="1">
        <v>196</v>
      </c>
      <c r="G2" s="1"/>
      <c r="H2" t="s">
        <v>4</v>
      </c>
      <c r="J2" s="4" t="s">
        <v>6</v>
      </c>
      <c r="K2" t="s">
        <v>10</v>
      </c>
    </row>
    <row r="3" spans="1:14">
      <c r="A3" s="1">
        <f>POWER(B3,2)</f>
        <v>16</v>
      </c>
      <c r="B3" s="1">
        <v>4</v>
      </c>
      <c r="C3" s="1">
        <v>0.09</v>
      </c>
      <c r="D3" s="1">
        <v>0.01</v>
      </c>
      <c r="E3" s="1">
        <v>0.09</v>
      </c>
      <c r="F3" s="1">
        <v>0.12</v>
      </c>
      <c r="G3" s="1"/>
      <c r="H3">
        <f>SUM(C3:F3)</f>
        <v>0.31</v>
      </c>
      <c r="J3" s="10">
        <f>SUMPRODUCT(B3:B4,H3:H4)</f>
        <v>5.38</v>
      </c>
      <c r="K3">
        <f>SUMPRODUCT(A3:A4,H3:H4)</f>
        <v>29.799999999999997</v>
      </c>
    </row>
    <row r="4" spans="1:14">
      <c r="A4" s="1">
        <f t="shared" ref="A4" si="1">POWER(B4,2)</f>
        <v>36</v>
      </c>
      <c r="B4" s="1">
        <v>6</v>
      </c>
      <c r="C4" s="1">
        <v>0.2</v>
      </c>
      <c r="D4" s="1">
        <v>0.12</v>
      </c>
      <c r="E4" s="1">
        <v>0.16</v>
      </c>
      <c r="F4" s="1">
        <v>0.21</v>
      </c>
      <c r="G4" s="1"/>
      <c r="H4">
        <f>SUM(C4:F4)</f>
        <v>0.69</v>
      </c>
    </row>
    <row r="5" spans="1:14">
      <c r="A5" s="2"/>
      <c r="B5" s="2"/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</row>
    <row r="6" spans="1:14">
      <c r="A6" s="2"/>
      <c r="B6" s="2" t="s">
        <v>5</v>
      </c>
      <c r="C6" s="2">
        <f>SUM(C3:C4)</f>
        <v>0.29000000000000004</v>
      </c>
      <c r="D6" s="2">
        <f t="shared" ref="D6:F6" si="2">SUM(D3:D4)</f>
        <v>0.13</v>
      </c>
      <c r="E6" s="2">
        <f t="shared" si="2"/>
        <v>0.25</v>
      </c>
      <c r="F6" s="2">
        <f t="shared" si="2"/>
        <v>0.32999999999999996</v>
      </c>
      <c r="G6" s="2"/>
      <c r="H6" s="3"/>
      <c r="I6" s="3"/>
      <c r="J6" s="3"/>
      <c r="K6" s="3"/>
      <c r="L6" s="3"/>
      <c r="M6" s="3"/>
      <c r="N6" s="3"/>
    </row>
    <row r="7" spans="1:14">
      <c r="A7" s="2"/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</row>
    <row r="8" spans="1:14">
      <c r="A8" s="2"/>
      <c r="B8" s="5" t="s">
        <v>7</v>
      </c>
      <c r="C8" s="9">
        <f>SUMPRODUCT(C2:F2,C6:F6)</f>
        <v>181.3</v>
      </c>
      <c r="D8" s="2"/>
      <c r="E8" s="2"/>
      <c r="F8" s="2"/>
      <c r="G8" s="3"/>
      <c r="H8" s="3"/>
      <c r="I8" s="1" t="s">
        <v>8</v>
      </c>
      <c r="J8" s="3">
        <f>C8*J3</f>
        <v>975.39400000000001</v>
      </c>
      <c r="K8" s="3"/>
      <c r="L8" s="3"/>
      <c r="M8" s="3"/>
      <c r="N8" s="3"/>
    </row>
    <row r="9" spans="1:14">
      <c r="A9" s="2"/>
      <c r="B9" s="2" t="s">
        <v>9</v>
      </c>
      <c r="C9" s="2">
        <f>SUMPRODUCT(C1:F1,C6:F6)</f>
        <v>32979.660000000003</v>
      </c>
      <c r="D9" s="2"/>
      <c r="E9" s="2"/>
      <c r="F9" s="2"/>
      <c r="G9" s="3"/>
      <c r="H9" s="3"/>
      <c r="I9" s="3"/>
      <c r="J9" s="3"/>
      <c r="K9" s="3"/>
      <c r="L9" s="3"/>
      <c r="M9" s="3"/>
      <c r="N9" s="3"/>
    </row>
    <row r="10" spans="1:14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>
      <c r="A11" s="3"/>
      <c r="B11" s="1" t="s">
        <v>11</v>
      </c>
      <c r="C11" s="3">
        <f>$B$3*C2</f>
        <v>688</v>
      </c>
      <c r="D11" s="3">
        <f>$B$3*D2</f>
        <v>692</v>
      </c>
      <c r="E11" s="3">
        <f t="shared" ref="E11:F11" si="3">$B$3*E2</f>
        <v>708</v>
      </c>
      <c r="F11" s="3">
        <f t="shared" si="3"/>
        <v>784</v>
      </c>
      <c r="G11" s="3">
        <f>$B$4*C2</f>
        <v>1032</v>
      </c>
      <c r="H11" s="3">
        <f>$B$4*D2</f>
        <v>1038</v>
      </c>
      <c r="I11" s="3">
        <f>$B$4*E2</f>
        <v>1062</v>
      </c>
      <c r="J11" s="3">
        <f>$B$4*F2</f>
        <v>1176</v>
      </c>
      <c r="K11" s="3" t="s">
        <v>3</v>
      </c>
      <c r="L11" s="3"/>
      <c r="M11" s="3"/>
      <c r="N11" s="3"/>
    </row>
    <row r="12" spans="1:14">
      <c r="A12" s="3"/>
      <c r="B12" s="1" t="s">
        <v>12</v>
      </c>
      <c r="C12" s="3">
        <f>C3</f>
        <v>0.09</v>
      </c>
      <c r="D12" s="3">
        <f t="shared" ref="D12:F12" si="4">D3</f>
        <v>0.01</v>
      </c>
      <c r="E12" s="3">
        <f t="shared" si="4"/>
        <v>0.09</v>
      </c>
      <c r="F12" s="3">
        <f t="shared" si="4"/>
        <v>0.12</v>
      </c>
      <c r="G12" s="3">
        <f>C4</f>
        <v>0.2</v>
      </c>
      <c r="H12" s="3">
        <f t="shared" ref="H12:J12" si="5">D4</f>
        <v>0.12</v>
      </c>
      <c r="I12" s="3">
        <f t="shared" si="5"/>
        <v>0.16</v>
      </c>
      <c r="J12" s="3">
        <f t="shared" si="5"/>
        <v>0.21</v>
      </c>
      <c r="K12" s="3"/>
      <c r="L12" s="3"/>
      <c r="M12" s="3"/>
      <c r="N12" s="3"/>
    </row>
    <row r="13" spans="1:1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>
      <c r="A14" s="3"/>
      <c r="B14" s="3"/>
      <c r="C14" s="3"/>
      <c r="D14" s="3"/>
      <c r="E14" s="3"/>
      <c r="F14" s="3"/>
      <c r="G14" s="3"/>
      <c r="H14" s="3"/>
      <c r="I14" s="3" t="s">
        <v>3</v>
      </c>
      <c r="J14" s="3"/>
      <c r="K14" s="3"/>
      <c r="L14" s="3"/>
      <c r="M14" s="3"/>
      <c r="N14" s="3"/>
    </row>
    <row r="15" spans="1:14">
      <c r="A15" s="3"/>
      <c r="B15" s="7" t="s">
        <v>15</v>
      </c>
      <c r="C15" s="6">
        <f>C9-POWER(C8,2)</f>
        <v>109.97000000000116</v>
      </c>
      <c r="D15" s="3"/>
      <c r="E15" s="1" t="s">
        <v>17</v>
      </c>
      <c r="F15" s="3">
        <f>SQRT(C15)</f>
        <v>10.486658190291184</v>
      </c>
      <c r="G15" s="3"/>
      <c r="H15" s="3"/>
      <c r="I15" s="2" t="s">
        <v>13</v>
      </c>
      <c r="J15" s="2">
        <f>SUMPRODUCT(C11:J11,C12:J12)</f>
        <v>974.48</v>
      </c>
      <c r="K15" s="3" t="s">
        <v>3</v>
      </c>
      <c r="L15" s="3"/>
      <c r="M15" s="3"/>
      <c r="N15" s="3"/>
    </row>
    <row r="16" spans="1:14">
      <c r="A16" s="3"/>
      <c r="B16" s="7" t="s">
        <v>16</v>
      </c>
      <c r="C16" s="11">
        <f>K3-POWER(J3,2)</f>
        <v>0.85559999999999903</v>
      </c>
      <c r="D16" s="3"/>
      <c r="E16" s="1" t="s">
        <v>18</v>
      </c>
      <c r="F16" s="3">
        <f>SQRT(C16)</f>
        <v>0.9249864863877737</v>
      </c>
      <c r="G16" s="3"/>
      <c r="H16" s="3"/>
      <c r="I16" s="3"/>
      <c r="J16" s="3"/>
      <c r="K16" s="3"/>
      <c r="L16" s="3"/>
      <c r="M16" s="3"/>
      <c r="N16" s="3"/>
    </row>
    <row r="17" spans="1:14">
      <c r="A17" s="3"/>
      <c r="B17" s="3"/>
      <c r="C17" s="3"/>
      <c r="D17" s="3"/>
      <c r="E17" s="3"/>
      <c r="F17" s="3"/>
      <c r="G17" s="3"/>
      <c r="H17" s="3"/>
      <c r="I17" s="6" t="s">
        <v>14</v>
      </c>
      <c r="J17" s="6">
        <f>J15-J8</f>
        <v>-0.91399999999998727</v>
      </c>
      <c r="K17" s="3"/>
      <c r="L17" s="3"/>
      <c r="M17" s="3"/>
      <c r="N17" s="3"/>
    </row>
    <row r="18" spans="1:1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>
      <c r="A20" s="3"/>
      <c r="B20" s="3"/>
      <c r="C20" s="3"/>
      <c r="D20" s="3"/>
      <c r="E20" s="7" t="s">
        <v>19</v>
      </c>
      <c r="F20" s="8">
        <f>J17/(F15*F16)</f>
        <v>-9.4226637882790343E-2</v>
      </c>
      <c r="G20" s="3"/>
      <c r="H20" s="3"/>
      <c r="I20" s="3"/>
      <c r="J20" s="3"/>
      <c r="K20" s="3"/>
      <c r="L20" s="3"/>
      <c r="M20" s="3"/>
      <c r="N20" s="3"/>
    </row>
    <row r="21" spans="1:14">
      <c r="A21" s="3"/>
      <c r="B21" s="3"/>
      <c r="C21" s="3"/>
      <c r="D21" s="3"/>
      <c r="E21" s="3"/>
      <c r="F21" s="3"/>
      <c r="G21" s="3"/>
      <c r="H21" s="3"/>
      <c r="I21" s="3"/>
      <c r="J21" s="3"/>
      <c r="K21" s="3" t="s">
        <v>3</v>
      </c>
      <c r="L21" s="3"/>
      <c r="M21" s="3"/>
      <c r="N21" s="3"/>
    </row>
    <row r="22" spans="1:1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 t="s">
        <v>3</v>
      </c>
    </row>
    <row r="27" spans="1:1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2020-01-10T21:14:01Z</dcterms:modified>
</cp:coreProperties>
</file>