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8497072-5316-4D79-906B-29F52E6B883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E5" i="1" s="1"/>
  <c r="C6" i="1"/>
  <c r="C7" i="1"/>
  <c r="C2" i="1"/>
  <c r="E2" i="1" s="1"/>
  <c r="F4" i="1" l="1"/>
  <c r="H4" i="1" s="1"/>
  <c r="G4" i="1"/>
  <c r="F2" i="1"/>
  <c r="H2" i="1" s="1"/>
  <c r="G2" i="1"/>
  <c r="G5" i="1"/>
  <c r="F5" i="1"/>
  <c r="H5" i="1" s="1"/>
  <c r="G3" i="1"/>
  <c r="F3" i="1"/>
  <c r="H3" i="1" s="1"/>
</calcChain>
</file>

<file path=xl/sharedStrings.xml><?xml version="1.0" encoding="utf-8"?>
<sst xmlns="http://schemas.openxmlformats.org/spreadsheetml/2006/main" count="15" uniqueCount="11">
  <si>
    <t>Yes</t>
  </si>
  <si>
    <t>No</t>
  </si>
  <si>
    <t>x</t>
  </si>
  <si>
    <t>y</t>
  </si>
  <si>
    <t>r</t>
  </si>
  <si>
    <t>Reachability</t>
  </si>
  <si>
    <t>theta2 in rad</t>
  </si>
  <si>
    <t>theta1 in rad</t>
  </si>
  <si>
    <t>theta2 in deg</t>
  </si>
  <si>
    <t>theta1 in deg</t>
  </si>
  <si>
    <t xml:space="preserve">Note: There can be more than 1 valid solutions for inverse kinematics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</si>
</sst>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"/>
    <numFmt numFmtId="169" formatCode="0.000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8" fontId="0" fillId="3" borderId="0" xfId="0" applyNumberFormat="1" applyFill="1" applyBorder="1" applyAlignment="1">
      <alignment horizontal="center" vertical="center"/>
    </xf>
    <xf numFmtId="169" fontId="0" fillId="3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170" fontId="0" fillId="3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numFmt numFmtId="169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70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70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BC137-7B65-495F-A918-62855EBBF01C}" name="Table1" displayName="Table1" ref="A1:H7" totalsRowShown="0" headerRowDxfId="9" dataDxfId="8" tableBorderDxfId="10">
  <autoFilter ref="A1:H7" xr:uid="{54F15A43-9674-47C8-82C8-7E39593EF486}"/>
  <tableColumns count="8">
    <tableColumn id="1" xr3:uid="{5396D659-BB2A-4287-850F-4F72BB37F070}" name="x" dataDxfId="3"/>
    <tableColumn id="2" xr3:uid="{2B7A3362-B9F5-4693-8B40-49C1B52C8BAC}" name="y" dataDxfId="2"/>
    <tableColumn id="3" xr3:uid="{37A2E965-D189-4251-8D5B-AB38C8A8CDF4}" name="r" dataDxfId="0">
      <calculatedColumnFormula>SQRT(A2^2+B2^2)</calculatedColumnFormula>
    </tableColumn>
    <tableColumn id="4" xr3:uid="{96A1B309-90D5-454E-BD21-6BABAB5F836F}" name="Reachability" dataDxfId="1"/>
    <tableColumn id="5" xr3:uid="{9250B93C-67CB-4820-A26C-BC27B289D7DA}" name="theta2 in rad" dataDxfId="7"/>
    <tableColumn id="6" xr3:uid="{A49840DD-3E6C-4EBD-9FD8-180048A9825A}" name="theta1 in rad" dataDxfId="6"/>
    <tableColumn id="7" xr3:uid="{A616D709-FABE-4140-A151-8ED5E3EAA1EC}" name="theta2 in deg" dataDxfId="5"/>
    <tableColumn id="8" xr3:uid="{BD54886B-D8E3-43CB-889E-063C00485C31}" name="theta1 in deg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14" sqref="F14"/>
    </sheetView>
  </sheetViews>
  <sheetFormatPr defaultRowHeight="14.4" x14ac:dyDescent="0.3"/>
  <cols>
    <col min="1" max="3" width="10.109375" style="2" customWidth="1"/>
    <col min="4" max="4" width="11.88671875" style="2" customWidth="1"/>
    <col min="5" max="5" width="12.88671875" style="2" customWidth="1"/>
    <col min="6" max="6" width="14.21875" style="2" customWidth="1"/>
    <col min="7" max="7" width="12.21875" style="2" customWidth="1"/>
    <col min="8" max="8" width="12.88671875" style="2" customWidth="1"/>
    <col min="9" max="16384" width="8.88671875" style="2"/>
  </cols>
  <sheetData>
    <row r="1" spans="1: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">
      <c r="A2" s="7">
        <v>2</v>
      </c>
      <c r="B2" s="7">
        <v>1</v>
      </c>
      <c r="C2" s="5">
        <f>SQRT(A2^2+B2^2)</f>
        <v>2.2360679774997898</v>
      </c>
      <c r="D2" s="3" t="s">
        <v>0</v>
      </c>
      <c r="E2" s="4">
        <f>ACOS((C2^2 - 6.25)/6)</f>
        <v>1.7806669190576341</v>
      </c>
      <c r="F2" s="4">
        <f>ATAN(B2/A2) - ATAN((1.5*SIN(E2))/(2+1.5*COS(E2)))</f>
        <v>-0.25199322782821926</v>
      </c>
      <c r="G2" s="6">
        <f>E2*180/PI()</f>
        <v>102.0246991805658</v>
      </c>
      <c r="H2" s="6">
        <f>F2*180/PI()</f>
        <v>-14.438148420435571</v>
      </c>
    </row>
    <row r="3" spans="1:8" x14ac:dyDescent="0.3">
      <c r="A3" s="7">
        <v>3</v>
      </c>
      <c r="B3" s="7">
        <v>0</v>
      </c>
      <c r="C3" s="5">
        <f t="shared" ref="C3:C7" si="0">SQRT(A3^2+B3^2)</f>
        <v>3</v>
      </c>
      <c r="D3" s="3" t="s">
        <v>0</v>
      </c>
      <c r="E3" s="4">
        <f t="shared" ref="E3:E5" si="1">ACOS((C3^2 - 6.25)/6)</f>
        <v>1.0946772658831003</v>
      </c>
      <c r="F3" s="4">
        <f t="shared" ref="F3:F7" si="2">ATAN(B3/A3) - ATAN((1.5*SIN(E3))/(2+1.5*COS(E3)))</f>
        <v>-0.46049342505905944</v>
      </c>
      <c r="G3" s="6">
        <f t="shared" ref="G3:H5" si="3">E3*180/PI()</f>
        <v>62.720387264021916</v>
      </c>
      <c r="H3" s="6">
        <f t="shared" si="3"/>
        <v>-26.384329749407968</v>
      </c>
    </row>
    <row r="4" spans="1:8" x14ac:dyDescent="0.3">
      <c r="A4" s="7">
        <v>0</v>
      </c>
      <c r="B4" s="7">
        <v>3.4</v>
      </c>
      <c r="C4" s="5">
        <f t="shared" si="0"/>
        <v>3.4</v>
      </c>
      <c r="D4" s="3" t="s">
        <v>0</v>
      </c>
      <c r="E4" s="4">
        <f t="shared" si="1"/>
        <v>0.48430231574592031</v>
      </c>
      <c r="F4" s="4">
        <f>PI()/2 - ATAN((1.5*SIN(E4))/(2+1.5*COS(E4)))</f>
        <v>1.3639159485225301</v>
      </c>
      <c r="G4" s="6">
        <f t="shared" si="3"/>
        <v>27.748478700653429</v>
      </c>
      <c r="H4" s="6">
        <f t="shared" si="3"/>
        <v>78.146627460923426</v>
      </c>
    </row>
    <row r="5" spans="1:8" x14ac:dyDescent="0.3">
      <c r="A5" s="7">
        <v>0</v>
      </c>
      <c r="B5" s="7">
        <v>-2.5</v>
      </c>
      <c r="C5" s="5">
        <f t="shared" si="0"/>
        <v>2.5</v>
      </c>
      <c r="D5" s="3" t="s">
        <v>0</v>
      </c>
      <c r="E5" s="4">
        <f t="shared" si="1"/>
        <v>1.5707963267948966</v>
      </c>
      <c r="F5" s="4">
        <f>PI()/2 - ATAN((1.5*SIN(E5))/(2+1.5*COS(E5)))</f>
        <v>0.92729521800161219</v>
      </c>
      <c r="G5" s="6">
        <f t="shared" si="3"/>
        <v>90</v>
      </c>
      <c r="H5" s="6">
        <f t="shared" si="3"/>
        <v>53.13010235415598</v>
      </c>
    </row>
    <row r="6" spans="1:8" x14ac:dyDescent="0.3">
      <c r="A6" s="7">
        <v>4</v>
      </c>
      <c r="B6" s="7">
        <v>0</v>
      </c>
      <c r="C6" s="5">
        <f t="shared" si="0"/>
        <v>4</v>
      </c>
      <c r="D6" s="3" t="s">
        <v>1</v>
      </c>
      <c r="E6" s="6"/>
      <c r="F6" s="6"/>
      <c r="G6" s="6"/>
      <c r="H6" s="6"/>
    </row>
    <row r="7" spans="1:8" x14ac:dyDescent="0.3">
      <c r="A7" s="7">
        <v>0</v>
      </c>
      <c r="B7" s="7">
        <v>0.2</v>
      </c>
      <c r="C7" s="5">
        <f t="shared" si="0"/>
        <v>0.2</v>
      </c>
      <c r="D7" s="3" t="s">
        <v>1</v>
      </c>
      <c r="E7" s="6"/>
      <c r="F7" s="6"/>
      <c r="G7" s="6"/>
      <c r="H7" s="6"/>
    </row>
    <row r="9" spans="1:8" x14ac:dyDescent="0.3">
      <c r="A9" s="8" t="s">
        <v>10</v>
      </c>
      <c r="B9" s="8"/>
      <c r="C9" s="8"/>
      <c r="D9" s="8"/>
      <c r="E9" s="8"/>
      <c r="F9" s="8"/>
      <c r="G9" s="8"/>
    </row>
  </sheetData>
  <mergeCells count="1">
    <mergeCell ref="A9:G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2025-07-11T12:24:33Z</dcterms:modified>
</cp:coreProperties>
</file>