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ivraj\Downloads\"/>
    </mc:Choice>
  </mc:AlternateContent>
  <xr:revisionPtr revIDLastSave="0" documentId="13_ncr:1_{14916EB5-27FA-4BD0-BC99-B074F81323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13" i="1"/>
  <c r="N11" i="1"/>
  <c r="N7" i="1"/>
  <c r="N6" i="1"/>
  <c r="N3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5" i="1"/>
  <c r="N8" i="1"/>
  <c r="N12" i="1"/>
  <c r="N4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<sst xmlns="http://schemas.openxmlformats.org/spreadsheetml/2006/main" count="270" uniqueCount="114">
  <si>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</si>
  <si>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</si>
  <si>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</si>
  <si>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</si>
  <si>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</si>
  <si>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</si>
  <si>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</si>
  <si>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</si>
  <si>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</si>
  <si>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</si>
  <si>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</si>
  <si>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</si>
  <si>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</si>
  <si>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</si>
  <si>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</si>
  <si>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</si>
  <si>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</si>
  <si>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</si>
  <si>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</si>
  <si>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</si>
  <si>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</si>
  <si>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</si>
  <si>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</si>
  <si>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</si>
  <si>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</si>
  <si>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</si>
  <si>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</si>
  <si>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</si>
  <si>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</si>
  <si>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</si>
  <si>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</si>
  <si>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</si>
  <si>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</si>
  <si>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</si>
  <si>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</si>
  <si>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</si>
  <si>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</si>
  <si>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</si>
  <si>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</si>
  <si>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</si>
  <si>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</si>
  <si>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</si>
  <si>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</si>
  <si>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</si>
  <si>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</si>
  <si>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</si>
  <si>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</si>
  <si>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</si>
  <si>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</si>
  <si>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</si>
  <si>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</si>
  <si>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</si>
  <si>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</si>
  <si>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</si>
  <si>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</si>
  <si>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</si>
  <si>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</si>
  <si>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</si>
  <si>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</si>
  <si>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</si>
  <si>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</si>
  <si>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</si>
  <si>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</si>
  <si>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</si>
  <si>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</si>
  <si>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</si>
  <si>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</si>
  <si>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</si>
  <si>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</si>
  <si>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</si>
  <si>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</si>
  <si>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</si>
  <si>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</si>
  <si>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</si>
  <si>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</si>
  <si>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</si>
  <si>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</si>
  <si>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</si>
  <si>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</si>
  <si>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</si>
  <si>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</si>
  <si>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</si>
  <si>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</si>
  <si>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</si>
  <si>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</si>
  <si>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</si>
  <si>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</si>
  <si>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</si>
  <si>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</si>
  <si>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</si>
  <si>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</si>
  <si>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</si>
  <si>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</si>
  <si>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</si>
  <si>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</si>
  <si>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</si>
  <si>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</si>
  <si>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</si>
  <si>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</si>
  <si>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</si>
  <si>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</si>
  <si>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</si>
  <si>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</si>
  <si>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</si>
  <si>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</si>
  <si>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</si>
  <si>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</si>
  <si>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</si>
  <si>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</si>
  <si>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</si>
  <si>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</si>
  <si>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</si>
  <si>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</si>
  <si>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More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</si>
</sst>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1" zoomScale="127" workbookViewId="0">
      <selection activeCell="M11" sqref="M11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21.7773437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L7" s="8"/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113</v>
      </c>
      <c r="N10" s="10"/>
    </row>
    <row r="11" spans="2:14" ht="14.25" customHeight="1">
      <c r="B11" s="4">
        <v>150777</v>
      </c>
      <c r="C11" s="5" t="s">
        <v>35</v>
      </c>
      <c r="D11" s="5" t="s">
        <v>36</v>
      </c>
      <c r="E11" s="6">
        <v>21123</v>
      </c>
      <c r="F11" s="7" t="s">
        <v>32</v>
      </c>
      <c r="G11" s="5" t="s">
        <v>19</v>
      </c>
      <c r="H11" s="5" t="s">
        <v>37</v>
      </c>
      <c r="I11" s="5" t="s">
        <v>21</v>
      </c>
      <c r="J11" s="3">
        <v>22000</v>
      </c>
      <c r="M11" s="3" t="s">
        <v>38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39</v>
      </c>
      <c r="E12" s="6">
        <v>26172</v>
      </c>
      <c r="F12" s="7" t="s">
        <v>32</v>
      </c>
      <c r="G12" s="5" t="s">
        <v>19</v>
      </c>
      <c r="H12" s="5" t="s">
        <v>40</v>
      </c>
      <c r="I12" s="5" t="s">
        <v>21</v>
      </c>
      <c r="J12" s="3">
        <v>91000</v>
      </c>
      <c r="M12" s="3" t="s">
        <v>41</v>
      </c>
      <c r="N12" s="3">
        <f>COUNTIF(F10:F44,"female")</f>
        <v>12</v>
      </c>
    </row>
    <row r="13" spans="2:14" ht="14.25" customHeight="1">
      <c r="B13" s="4">
        <v>150990</v>
      </c>
      <c r="C13" s="5" t="s">
        <v>42</v>
      </c>
      <c r="D13" s="5" t="s">
        <v>43</v>
      </c>
      <c r="E13" s="6">
        <v>36400</v>
      </c>
      <c r="F13" s="7" t="s">
        <v>32</v>
      </c>
      <c r="G13" s="5" t="s">
        <v>19</v>
      </c>
      <c r="H13" s="5" t="s">
        <v>44</v>
      </c>
      <c r="I13" s="5" t="s">
        <v>45</v>
      </c>
      <c r="J13" s="3">
        <v>77000</v>
      </c>
      <c r="M13" s="3" t="s">
        <v>46</v>
      </c>
      <c r="N13" s="3">
        <f>COUNTIF(I7:I44,"north")</f>
        <v>10</v>
      </c>
    </row>
    <row r="14" spans="2:14" ht="14.25" customHeight="1">
      <c r="B14" s="4">
        <v>150989</v>
      </c>
      <c r="C14" s="5" t="s">
        <v>47</v>
      </c>
      <c r="D14" s="5" t="s">
        <v>43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45</v>
      </c>
      <c r="J14" s="3">
        <v>45000</v>
      </c>
      <c r="M14" s="3" t="s">
        <v>48</v>
      </c>
      <c r="N14" s="3">
        <f>AVERAGEIFS(J7:J44,H7:H44,H32,I7:I44,I7)</f>
        <v>52000</v>
      </c>
    </row>
    <row r="15" spans="2:14" ht="14.25" customHeight="1">
      <c r="B15" s="4">
        <v>150881</v>
      </c>
      <c r="C15" s="5" t="s">
        <v>49</v>
      </c>
      <c r="D15" s="5" t="s">
        <v>50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51</v>
      </c>
      <c r="J15" s="3">
        <v>92000</v>
      </c>
      <c r="M15" s="3" t="s">
        <v>52</v>
      </c>
      <c r="N15" s="3">
        <f>_xlfn.MAXIFS(J7:J44,H7:H44,H15)</f>
        <v>92000</v>
      </c>
    </row>
    <row r="16" spans="2:14" ht="14.25" customHeight="1">
      <c r="B16" s="4">
        <v>150814</v>
      </c>
      <c r="C16" s="5" t="s">
        <v>53</v>
      </c>
      <c r="D16" s="5" t="s">
        <v>54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55</v>
      </c>
      <c r="N16" s="3">
        <f>_xlfn.MINIFS(J7:J44,I7:I44,I10)</f>
        <v>19000</v>
      </c>
    </row>
    <row r="17" spans="2:17" ht="14.25" customHeight="1">
      <c r="B17" s="4">
        <v>150937</v>
      </c>
      <c r="C17" s="5" t="s">
        <v>56</v>
      </c>
      <c r="D17" s="5" t="s">
        <v>57</v>
      </c>
      <c r="E17" s="6">
        <v>24700</v>
      </c>
      <c r="F17" s="7" t="s">
        <v>32</v>
      </c>
      <c r="G17" s="5" t="s">
        <v>19</v>
      </c>
      <c r="H17" s="5" t="s">
        <v>44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58</v>
      </c>
      <c r="D18" s="5" t="s">
        <v>59</v>
      </c>
      <c r="E18" s="6">
        <v>29221</v>
      </c>
      <c r="F18" s="7" t="s">
        <v>32</v>
      </c>
      <c r="G18" s="5" t="s">
        <v>19</v>
      </c>
      <c r="H18" s="5" t="s">
        <v>44</v>
      </c>
      <c r="I18" s="5" t="s">
        <v>51</v>
      </c>
      <c r="J18" s="3">
        <v>43000</v>
      </c>
    </row>
    <row r="19" spans="2:17" ht="14.25" customHeight="1">
      <c r="B19" s="4">
        <v>150865</v>
      </c>
      <c r="C19" s="5" t="s">
        <v>60</v>
      </c>
      <c r="D19" s="5" t="s">
        <v>59</v>
      </c>
      <c r="E19" s="6">
        <v>31279</v>
      </c>
      <c r="F19" s="7" t="s">
        <v>18</v>
      </c>
      <c r="G19" s="5" t="s">
        <v>19</v>
      </c>
      <c r="H19" s="5" t="s">
        <v>61</v>
      </c>
      <c r="I19" s="5" t="s">
        <v>51</v>
      </c>
      <c r="J19" s="3">
        <v>90000</v>
      </c>
    </row>
    <row r="20" spans="2:17" ht="14.25" customHeight="1">
      <c r="B20" s="4">
        <v>150858</v>
      </c>
      <c r="C20" s="5" t="s">
        <v>62</v>
      </c>
      <c r="D20" s="5" t="s">
        <v>63</v>
      </c>
      <c r="E20" s="6">
        <v>34846</v>
      </c>
      <c r="F20" s="7" t="s">
        <v>32</v>
      </c>
      <c r="G20" s="5" t="s">
        <v>19</v>
      </c>
      <c r="H20" s="5" t="s">
        <v>64</v>
      </c>
      <c r="I20" s="5" t="s">
        <v>51</v>
      </c>
      <c r="J20" s="3">
        <v>34000</v>
      </c>
      <c r="M20" s="9" t="s">
        <v>112</v>
      </c>
      <c r="N20" s="10"/>
    </row>
    <row r="21" spans="2:17" ht="14.25" customHeight="1">
      <c r="B21" s="4">
        <v>150930</v>
      </c>
      <c r="C21" s="5" t="s">
        <v>65</v>
      </c>
      <c r="D21" s="5" t="s">
        <v>66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67</v>
      </c>
      <c r="N21" s="2" t="s">
        <v>21</v>
      </c>
      <c r="O21" s="2" t="s">
        <v>34</v>
      </c>
      <c r="P21" s="2" t="s">
        <v>51</v>
      </c>
      <c r="Q21" s="2" t="s">
        <v>45</v>
      </c>
    </row>
    <row r="22" spans="2:17" ht="14.25" customHeight="1">
      <c r="B22" s="4">
        <v>150894</v>
      </c>
      <c r="C22" s="5" t="s">
        <v>68</v>
      </c>
      <c r="D22" s="5" t="s">
        <v>69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2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70</v>
      </c>
      <c r="D23" s="5" t="s">
        <v>71</v>
      </c>
      <c r="E23" s="6">
        <v>33449</v>
      </c>
      <c r="F23" s="7" t="s">
        <v>18</v>
      </c>
      <c r="G23" s="5" t="s">
        <v>19</v>
      </c>
      <c r="H23" s="5" t="s">
        <v>64</v>
      </c>
      <c r="I23" s="5" t="s">
        <v>34</v>
      </c>
      <c r="J23" s="3">
        <v>85000</v>
      </c>
      <c r="M23" s="5" t="s">
        <v>26</v>
      </c>
      <c r="N23" s="3">
        <f t="shared" ref="N23:Q32" si="1">SUMIFS($J$7:$J$44,$H$7:$H$44,$M23,$I$7:$I$44,N$21)</f>
        <v>183000</v>
      </c>
      <c r="O23" s="3">
        <f t="shared" si="1"/>
        <v>82000</v>
      </c>
      <c r="P23" s="3">
        <f t="shared" si="1"/>
        <v>92000</v>
      </c>
      <c r="Q23" s="3">
        <f t="shared" si="1"/>
        <v>45000</v>
      </c>
    </row>
    <row r="24" spans="2:17" ht="14.25" customHeight="1">
      <c r="B24" s="4">
        <v>150905</v>
      </c>
      <c r="C24" s="5" t="s">
        <v>72</v>
      </c>
      <c r="D24" s="5" t="s">
        <v>73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74</v>
      </c>
      <c r="D25" s="5" t="s">
        <v>75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45</v>
      </c>
      <c r="J25" s="3">
        <v>15000</v>
      </c>
      <c r="M25" s="5" t="s">
        <v>37</v>
      </c>
      <c r="N25" s="3">
        <f t="shared" si="1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76</v>
      </c>
      <c r="D26" s="5" t="s">
        <v>77</v>
      </c>
      <c r="E26" s="6">
        <v>37629</v>
      </c>
      <c r="F26" s="7" t="s">
        <v>18</v>
      </c>
      <c r="G26" s="5" t="s">
        <v>19</v>
      </c>
      <c r="H26" s="5" t="s">
        <v>78</v>
      </c>
      <c r="I26" s="5" t="s">
        <v>34</v>
      </c>
      <c r="J26" s="3">
        <v>81000</v>
      </c>
      <c r="M26" s="5" t="s">
        <v>40</v>
      </c>
      <c r="N26" s="3">
        <f t="shared" si="1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79</v>
      </c>
      <c r="D27" s="5" t="s">
        <v>80</v>
      </c>
      <c r="E27" s="6">
        <v>38092</v>
      </c>
      <c r="F27" s="7" t="s">
        <v>32</v>
      </c>
      <c r="G27" s="5" t="s">
        <v>19</v>
      </c>
      <c r="H27" s="5" t="s">
        <v>81</v>
      </c>
      <c r="I27" s="5" t="s">
        <v>34</v>
      </c>
      <c r="J27" s="3">
        <v>19000</v>
      </c>
      <c r="M27" s="5" t="s">
        <v>44</v>
      </c>
      <c r="N27" s="3">
        <f t="shared" si="1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82</v>
      </c>
      <c r="D28" s="5" t="s">
        <v>83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51</v>
      </c>
      <c r="J28" s="3">
        <v>75000</v>
      </c>
      <c r="M28" s="5" t="s">
        <v>61</v>
      </c>
      <c r="N28" s="3">
        <f t="shared" si="1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84</v>
      </c>
      <c r="D29" s="5" t="s">
        <v>85</v>
      </c>
      <c r="E29" s="6">
        <v>29028</v>
      </c>
      <c r="F29" s="7" t="s">
        <v>18</v>
      </c>
      <c r="G29" s="5" t="s">
        <v>25</v>
      </c>
      <c r="H29" s="5" t="s">
        <v>81</v>
      </c>
      <c r="I29" s="5" t="s">
        <v>51</v>
      </c>
      <c r="J29" s="3">
        <v>49000</v>
      </c>
      <c r="M29" s="5" t="s">
        <v>64</v>
      </c>
      <c r="N29" s="3">
        <f t="shared" si="1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86</v>
      </c>
      <c r="D30" s="5" t="s">
        <v>87</v>
      </c>
      <c r="E30" s="6">
        <v>37400</v>
      </c>
      <c r="F30" s="7" t="s">
        <v>32</v>
      </c>
      <c r="G30" s="5" t="s">
        <v>19</v>
      </c>
      <c r="H30" s="5" t="s">
        <v>64</v>
      </c>
      <c r="I30" s="5" t="s">
        <v>34</v>
      </c>
      <c r="J30" s="3">
        <v>50000</v>
      </c>
      <c r="M30" s="5" t="s">
        <v>78</v>
      </c>
      <c r="N30" s="3">
        <f t="shared" si="1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88</v>
      </c>
      <c r="D31" s="5" t="s">
        <v>89</v>
      </c>
      <c r="E31" s="6">
        <v>31478</v>
      </c>
      <c r="F31" s="7" t="s">
        <v>32</v>
      </c>
      <c r="G31" s="5" t="s">
        <v>19</v>
      </c>
      <c r="H31" s="5" t="s">
        <v>81</v>
      </c>
      <c r="I31" s="5" t="s">
        <v>45</v>
      </c>
      <c r="J31" s="3">
        <v>83000</v>
      </c>
      <c r="M31" s="5" t="s">
        <v>81</v>
      </c>
      <c r="N31" s="3">
        <f t="shared" si="1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90</v>
      </c>
      <c r="D32" s="5" t="s">
        <v>91</v>
      </c>
      <c r="E32" s="6">
        <v>32946</v>
      </c>
      <c r="F32" s="7" t="s">
        <v>18</v>
      </c>
      <c r="G32" s="5" t="s">
        <v>19</v>
      </c>
      <c r="H32" s="5" t="s">
        <v>92</v>
      </c>
      <c r="I32" s="5" t="s">
        <v>34</v>
      </c>
      <c r="J32" s="3">
        <v>53000</v>
      </c>
      <c r="M32" s="5" t="s">
        <v>92</v>
      </c>
      <c r="N32" s="3">
        <f t="shared" si="1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93</v>
      </c>
      <c r="D33" s="5" t="s">
        <v>94</v>
      </c>
      <c r="E33" s="6">
        <v>37208</v>
      </c>
      <c r="F33" s="7" t="s">
        <v>32</v>
      </c>
      <c r="G33" s="5" t="s">
        <v>19</v>
      </c>
      <c r="H33" s="5" t="s">
        <v>78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95</v>
      </c>
      <c r="D34" s="5" t="s">
        <v>96</v>
      </c>
      <c r="E34" s="6">
        <v>26860</v>
      </c>
      <c r="F34" s="7" t="s">
        <v>32</v>
      </c>
      <c r="G34" s="5" t="s">
        <v>19</v>
      </c>
      <c r="H34" s="5" t="s">
        <v>81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65</v>
      </c>
      <c r="D35" s="5" t="s">
        <v>97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51</v>
      </c>
      <c r="J35" s="3">
        <v>20000</v>
      </c>
    </row>
    <row r="36" spans="2:10" ht="14.25" customHeight="1">
      <c r="B36" s="4">
        <v>150850</v>
      </c>
      <c r="C36" s="5" t="s">
        <v>56</v>
      </c>
      <c r="D36" s="5" t="s">
        <v>98</v>
      </c>
      <c r="E36" s="6">
        <v>32027</v>
      </c>
      <c r="F36" s="7" t="s">
        <v>32</v>
      </c>
      <c r="G36" s="5" t="s">
        <v>19</v>
      </c>
      <c r="H36" s="5" t="s">
        <v>64</v>
      </c>
      <c r="I36" s="5" t="s">
        <v>51</v>
      </c>
      <c r="J36" s="3">
        <v>47000</v>
      </c>
    </row>
    <row r="37" spans="2:10" ht="14.25" customHeight="1">
      <c r="B37" s="4">
        <v>150962</v>
      </c>
      <c r="C37" s="5" t="s">
        <v>99</v>
      </c>
      <c r="D37" s="5" t="s">
        <v>100</v>
      </c>
      <c r="E37" s="6">
        <v>37773</v>
      </c>
      <c r="F37" s="7" t="s">
        <v>18</v>
      </c>
      <c r="G37" s="5" t="s">
        <v>19</v>
      </c>
      <c r="H37" s="5" t="s">
        <v>40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101</v>
      </c>
      <c r="D38" s="5" t="s">
        <v>100</v>
      </c>
      <c r="E38" s="6">
        <v>35495</v>
      </c>
      <c r="F38" s="7" t="s">
        <v>18</v>
      </c>
      <c r="G38" s="5" t="s">
        <v>19</v>
      </c>
      <c r="H38" s="5" t="s">
        <v>92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102</v>
      </c>
      <c r="D39" s="5" t="s">
        <v>100</v>
      </c>
      <c r="E39" s="6">
        <v>37890</v>
      </c>
      <c r="F39" s="7" t="s">
        <v>18</v>
      </c>
      <c r="G39" s="5" t="s">
        <v>19</v>
      </c>
      <c r="H39" s="5" t="s">
        <v>37</v>
      </c>
      <c r="I39" s="5" t="s">
        <v>51</v>
      </c>
      <c r="J39" s="3">
        <v>27000</v>
      </c>
    </row>
    <row r="40" spans="2:10" ht="14.25" customHeight="1">
      <c r="B40" s="4">
        <v>150798</v>
      </c>
      <c r="C40" s="5" t="s">
        <v>103</v>
      </c>
      <c r="D40" s="5" t="s">
        <v>100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104</v>
      </c>
      <c r="D41" s="5" t="s">
        <v>105</v>
      </c>
      <c r="E41" s="6">
        <v>29037</v>
      </c>
      <c r="F41" s="7" t="s">
        <v>18</v>
      </c>
      <c r="G41" s="5" t="s">
        <v>19</v>
      </c>
      <c r="H41" s="5" t="s">
        <v>92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106</v>
      </c>
      <c r="D42" s="5" t="s">
        <v>107</v>
      </c>
      <c r="E42" s="6">
        <v>26739</v>
      </c>
      <c r="F42" s="7" t="s">
        <v>32</v>
      </c>
      <c r="G42" s="5" t="s">
        <v>19</v>
      </c>
      <c r="H42" s="5" t="s">
        <v>37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108</v>
      </c>
      <c r="D43" s="5" t="s">
        <v>109</v>
      </c>
      <c r="E43" s="6">
        <v>35574</v>
      </c>
      <c r="F43" s="7" t="s">
        <v>32</v>
      </c>
      <c r="G43" s="5" t="s">
        <v>19</v>
      </c>
      <c r="H43" s="5" t="s">
        <v>37</v>
      </c>
      <c r="I43" s="5" t="s">
        <v>45</v>
      </c>
      <c r="J43" s="3">
        <v>47000</v>
      </c>
    </row>
    <row r="44" spans="2:10" ht="14.25" customHeight="1">
      <c r="B44" s="4">
        <v>150821</v>
      </c>
      <c r="C44" s="5" t="s">
        <v>110</v>
      </c>
      <c r="D44" s="5" t="s">
        <v>111</v>
      </c>
      <c r="E44" s="6">
        <v>29966</v>
      </c>
      <c r="F44" s="7" t="s">
        <v>32</v>
      </c>
      <c r="G44" s="5" t="s">
        <v>25</v>
      </c>
      <c r="H44" s="5" t="s">
        <v>64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Shivraj Patil</cp:lastModifiedBy>
  <dcterms:created xsi:type="dcterms:W3CDTF">2022-07-27T05:54:27Z</dcterms:created>
  <dcterms:modified xsi:type="dcterms:W3CDTF">2024-01-20T16:10:36Z</dcterms:modified>
</cp:coreProperties>
</file>