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troopdata" sheetId="1" r:id="rId1"/>
    <sheet name="Chart1" sheetId="2" r:id="rId2"/>
    <sheet name="Chart2" sheetId="3" r:id="rId3"/>
  </sheets>
  <calcPr calcId="152511"/>
</workbook>
</file>

<file path=xl/calcChain.xml><?xml version="1.0" encoding="utf-8"?>
<calcChain xmlns="http://schemas.openxmlformats.org/spreadsheetml/2006/main">
  <c r="B28" i="1" l="1"/>
  <c r="A28" i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D7" i="1"/>
  <c r="D6" i="1"/>
  <c r="F6" i="1" s="1"/>
  <c r="E5" i="1"/>
  <c r="F5" i="1" s="1"/>
  <c r="D5" i="1"/>
  <c r="D4" i="1"/>
  <c r="D3" i="1"/>
  <c r="D2" i="1"/>
  <c r="F2" i="1" s="1"/>
  <c r="F3" i="1" l="1"/>
  <c r="F4" i="1"/>
  <c r="G6" i="1" s="1"/>
  <c r="G8" i="1" s="1"/>
  <c r="H4" i="1" s="1"/>
  <c r="F7" i="1"/>
  <c r="F8" i="1"/>
  <c r="M3" i="1" l="1"/>
  <c r="N3" i="1"/>
  <c r="I4" i="1"/>
</calcChain>
</file>

<file path=xl/sharedStrings.xml><?xml version="1.0" encoding="utf-8"?>
<sst xmlns="http://schemas.openxmlformats.org/spreadsheetml/2006/main" count="20" uniqueCount="18">
  <si>
    <t>Congruent</t>
  </si>
  <si>
    <t>Incongruent</t>
  </si>
  <si>
    <t>Diff</t>
  </si>
  <si>
    <t>SS</t>
  </si>
  <si>
    <t>Lower Value</t>
  </si>
  <si>
    <t>Higher Value</t>
  </si>
  <si>
    <t>SE</t>
  </si>
  <si>
    <t>t statistic</t>
  </si>
  <si>
    <t>DF</t>
  </si>
  <si>
    <t>CI Values</t>
  </si>
  <si>
    <t>Mean</t>
  </si>
  <si>
    <t>Variance</t>
  </si>
  <si>
    <t>Confidence Level</t>
  </si>
  <si>
    <t>t critical</t>
  </si>
  <si>
    <t>p value</t>
  </si>
  <si>
    <t>SD</t>
  </si>
  <si>
    <t>&lt;0.0001</t>
  </si>
  <si>
    <r>
      <rPr>
        <sz val="11"/>
        <rFont val="Calibri"/>
        <family val="2"/>
      </rPr>
      <t>α</t>
    </r>
    <r>
      <rPr>
        <sz val="10"/>
        <rFont val="Arial"/>
      </rPr>
      <t xml:space="preserve"> level(for 2-tailed test)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</si>
</sst>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Helvetica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IN"/>
              <a:t>Congruent and Incongruent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4374288"/>
        <c:axId val="-684386800"/>
      </c:lineChart>
      <c:catAx>
        <c:axId val="-6843742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684386800"/>
        <c:crosses val="autoZero"/>
        <c:auto val="1"/>
        <c:lblAlgn val="ctr"/>
        <c:lblOffset val="100"/>
        <c:noMultiLvlLbl val="1"/>
      </c:catAx>
      <c:valAx>
        <c:axId val="-684386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6843742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IN"/>
              <a:t>Congruent and Incongruent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84379728"/>
        <c:axId val="-684395504"/>
      </c:barChart>
      <c:catAx>
        <c:axId val="-68437972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684395504"/>
        <c:crosses val="autoZero"/>
        <c:auto val="1"/>
        <c:lblAlgn val="ctr"/>
        <c:lblOffset val="100"/>
        <c:noMultiLvlLbl val="1"/>
      </c:catAx>
      <c:valAx>
        <c:axId val="-68439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6843797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10" sqref="H10"/>
    </sheetView>
  </sheetViews>
  <sheetFormatPr defaultColWidth="14.42578125" defaultRowHeight="15.75" customHeight="1" x14ac:dyDescent="0.2"/>
  <cols>
    <col min="8" max="8" width="20.42578125" customWidth="1"/>
    <col min="12" max="12" width="15.28515625" customWidth="1"/>
  </cols>
  <sheetData>
    <row r="1" spans="1:14" ht="15.75" customHeight="1" x14ac:dyDescent="0.2">
      <c r="A1" s="1" t="s">
        <v>0</v>
      </c>
      <c r="B1" s="1" t="s">
        <v>1</v>
      </c>
      <c r="D1" s="1" t="s">
        <v>2</v>
      </c>
      <c r="F1" s="1" t="s">
        <v>3</v>
      </c>
    </row>
    <row r="2" spans="1:14" ht="15.75" customHeight="1" x14ac:dyDescent="0.2">
      <c r="A2" s="1">
        <v>12.079000000000001</v>
      </c>
      <c r="B2" s="1">
        <v>19.277999999999999</v>
      </c>
      <c r="D2" s="1">
        <f t="shared" ref="D2:D25" si="0">(B2-A2)</f>
        <v>7.1989999999999981</v>
      </c>
      <c r="F2" s="1">
        <f t="shared" ref="F2:F25" si="1">(D2-$E$5)^2</f>
        <v>0.58643687673611011</v>
      </c>
      <c r="M2" s="1" t="s">
        <v>4</v>
      </c>
      <c r="N2" s="1" t="s">
        <v>5</v>
      </c>
    </row>
    <row r="3" spans="1:14" ht="15.75" customHeight="1" x14ac:dyDescent="0.2">
      <c r="A3" s="1">
        <v>16.791</v>
      </c>
      <c r="B3" s="1">
        <v>18.741</v>
      </c>
      <c r="D3" s="1">
        <f t="shared" si="0"/>
        <v>1.9499999999999993</v>
      </c>
      <c r="F3" s="1">
        <f t="shared" si="1"/>
        <v>36.177718793402754</v>
      </c>
      <c r="H3" s="1" t="s">
        <v>6</v>
      </c>
      <c r="I3" s="1" t="s">
        <v>7</v>
      </c>
      <c r="J3" s="1" t="s">
        <v>8</v>
      </c>
      <c r="L3" s="1" t="s">
        <v>9</v>
      </c>
      <c r="M3">
        <f>(B28-A28)-(I7*H4)</f>
        <v>5.9102154213102827</v>
      </c>
      <c r="N3">
        <f>(B28-A28)+(I7*H4)</f>
        <v>10.019367912023053</v>
      </c>
    </row>
    <row r="4" spans="1:14" ht="15.75" customHeight="1" x14ac:dyDescent="0.2">
      <c r="A4" s="1">
        <v>9.5640000000000001</v>
      </c>
      <c r="B4" s="1">
        <v>21.213999999999999</v>
      </c>
      <c r="D4" s="1">
        <f t="shared" si="0"/>
        <v>11.649999999999999</v>
      </c>
      <c r="E4" s="1" t="s">
        <v>10</v>
      </c>
      <c r="F4" s="1">
        <f t="shared" si="1"/>
        <v>13.580760460069452</v>
      </c>
      <c r="H4">
        <f>G8/SQRT(24)</f>
        <v>0.99302863477834025</v>
      </c>
      <c r="I4">
        <f>E5/H4</f>
        <v>8.020706944109957</v>
      </c>
      <c r="J4" s="1">
        <v>23</v>
      </c>
    </row>
    <row r="5" spans="1:14" ht="15.75" customHeight="1" x14ac:dyDescent="0.2">
      <c r="A5" s="1">
        <v>8.6300000000000008</v>
      </c>
      <c r="B5" s="1">
        <v>15.686999999999999</v>
      </c>
      <c r="D5" s="1">
        <f t="shared" si="0"/>
        <v>7.0569999999999986</v>
      </c>
      <c r="E5" s="1">
        <f>AVERAGE(D2:D25)</f>
        <v>7.964791666666664</v>
      </c>
      <c r="F5" s="1">
        <f t="shared" si="1"/>
        <v>0.8240857100694422</v>
      </c>
      <c r="G5" s="1" t="s">
        <v>11</v>
      </c>
      <c r="L5" s="1" t="s">
        <v>12</v>
      </c>
      <c r="M5" s="2">
        <v>0.95</v>
      </c>
    </row>
    <row r="6" spans="1:14" ht="15.75" customHeight="1" x14ac:dyDescent="0.25">
      <c r="A6" s="1">
        <v>14.669</v>
      </c>
      <c r="B6" s="1">
        <v>22.803000000000001</v>
      </c>
      <c r="D6" s="1">
        <f t="shared" si="0"/>
        <v>8.1340000000000003</v>
      </c>
      <c r="F6" s="1">
        <f t="shared" si="1"/>
        <v>2.8631460069445447E-2</v>
      </c>
      <c r="G6">
        <f>SUM(F2:F25)/23</f>
        <v>23.666540867753621</v>
      </c>
      <c r="H6" s="4" t="s">
        <v>17</v>
      </c>
      <c r="I6" s="1" t="s">
        <v>13</v>
      </c>
      <c r="J6" s="1" t="s">
        <v>14</v>
      </c>
    </row>
    <row r="7" spans="1:14" ht="15.75" customHeight="1" x14ac:dyDescent="0.2">
      <c r="A7" s="1">
        <v>12.238</v>
      </c>
      <c r="B7" s="1">
        <v>20.878</v>
      </c>
      <c r="D7" s="1">
        <f t="shared" si="0"/>
        <v>8.64</v>
      </c>
      <c r="E7" s="1"/>
      <c r="F7" s="1">
        <f t="shared" si="1"/>
        <v>0.4559062934027821</v>
      </c>
      <c r="G7" s="1" t="s">
        <v>15</v>
      </c>
      <c r="H7" s="1">
        <v>2.5000000000000001E-2</v>
      </c>
      <c r="I7" s="1">
        <v>2.069</v>
      </c>
      <c r="J7" s="3" t="s">
        <v>16</v>
      </c>
    </row>
    <row r="8" spans="1:14" ht="15.75" customHeight="1" x14ac:dyDescent="0.2">
      <c r="A8" s="1">
        <v>14.692</v>
      </c>
      <c r="B8" s="1">
        <v>24.571999999999999</v>
      </c>
      <c r="D8" s="1">
        <f t="shared" si="0"/>
        <v>9.879999999999999</v>
      </c>
      <c r="F8" s="1">
        <f t="shared" si="1"/>
        <v>3.6680229600694507</v>
      </c>
      <c r="G8">
        <f>SQRT(G6)</f>
        <v>4.8648269103590538</v>
      </c>
    </row>
    <row r="9" spans="1:14" ht="15.75" customHeight="1" x14ac:dyDescent="0.2">
      <c r="A9" s="1">
        <v>8.9870000000000001</v>
      </c>
      <c r="B9" s="1">
        <v>17.393999999999998</v>
      </c>
      <c r="D9" s="1">
        <f t="shared" si="0"/>
        <v>8.4069999999999983</v>
      </c>
      <c r="F9" s="1">
        <f t="shared" si="1"/>
        <v>0.1955482100694452</v>
      </c>
      <c r="N9" s="1"/>
    </row>
    <row r="10" spans="1:14" ht="15.75" customHeight="1" x14ac:dyDescent="0.2">
      <c r="A10" s="1">
        <v>9.4009999999999998</v>
      </c>
      <c r="B10" s="1">
        <v>20.762</v>
      </c>
      <c r="D10" s="1">
        <f t="shared" si="0"/>
        <v>11.361000000000001</v>
      </c>
      <c r="F10" s="1">
        <f t="shared" si="1"/>
        <v>11.5342310434028</v>
      </c>
    </row>
    <row r="11" spans="1:14" ht="15.75" customHeight="1" x14ac:dyDescent="0.2">
      <c r="A11" s="1">
        <v>14.48</v>
      </c>
      <c r="B11" s="1">
        <v>26.282</v>
      </c>
      <c r="D11" s="1">
        <f t="shared" si="0"/>
        <v>11.802</v>
      </c>
      <c r="F11" s="1">
        <f t="shared" si="1"/>
        <v>14.724167793402795</v>
      </c>
    </row>
    <row r="12" spans="1:14" ht="15.75" customHeight="1" x14ac:dyDescent="0.2">
      <c r="A12" s="1">
        <v>22.327999999999999</v>
      </c>
      <c r="B12" s="1">
        <v>24.524000000000001</v>
      </c>
      <c r="D12" s="1">
        <f t="shared" si="0"/>
        <v>2.1960000000000015</v>
      </c>
      <c r="F12" s="1">
        <f t="shared" si="1"/>
        <v>33.278957293402733</v>
      </c>
    </row>
    <row r="13" spans="1:14" ht="15.75" customHeight="1" x14ac:dyDescent="0.2">
      <c r="A13" s="1">
        <v>15.298</v>
      </c>
      <c r="B13" s="1">
        <v>18.643999999999998</v>
      </c>
      <c r="D13" s="1">
        <f t="shared" si="0"/>
        <v>3.3459999999999983</v>
      </c>
      <c r="F13" s="1">
        <f t="shared" si="1"/>
        <v>21.333236460069436</v>
      </c>
    </row>
    <row r="14" spans="1:14" ht="15.75" customHeight="1" x14ac:dyDescent="0.2">
      <c r="A14" s="1">
        <v>15.073</v>
      </c>
      <c r="B14" s="1">
        <v>17.510000000000002</v>
      </c>
      <c r="D14" s="1">
        <f t="shared" si="0"/>
        <v>2.4370000000000012</v>
      </c>
      <c r="F14" s="1">
        <f t="shared" si="1"/>
        <v>30.556480710069401</v>
      </c>
    </row>
    <row r="15" spans="1:14" ht="15.75" customHeight="1" x14ac:dyDescent="0.2">
      <c r="A15" s="1">
        <v>16.928999999999998</v>
      </c>
      <c r="B15" s="1">
        <v>20.329999999999998</v>
      </c>
      <c r="D15" s="1">
        <f t="shared" si="0"/>
        <v>3.4009999999999998</v>
      </c>
      <c r="F15" s="1">
        <f t="shared" si="1"/>
        <v>20.828194376736089</v>
      </c>
    </row>
    <row r="16" spans="1:14" ht="15.75" customHeight="1" x14ac:dyDescent="0.2">
      <c r="A16" s="1">
        <v>18.2</v>
      </c>
      <c r="B16" s="1">
        <v>35.255000000000003</v>
      </c>
      <c r="D16" s="1">
        <f t="shared" si="0"/>
        <v>17.055000000000003</v>
      </c>
      <c r="F16" s="1">
        <f t="shared" si="1"/>
        <v>82.631887543402897</v>
      </c>
    </row>
    <row r="17" spans="1:6" ht="15.75" customHeight="1" x14ac:dyDescent="0.2">
      <c r="A17" s="1">
        <v>12.13</v>
      </c>
      <c r="B17" s="1">
        <v>22.158000000000001</v>
      </c>
      <c r="D17" s="1">
        <f t="shared" si="0"/>
        <v>10.028</v>
      </c>
      <c r="F17" s="1">
        <f t="shared" si="1"/>
        <v>4.2568286267361239</v>
      </c>
    </row>
    <row r="18" spans="1:6" ht="15.75" customHeight="1" x14ac:dyDescent="0.2">
      <c r="A18" s="1">
        <v>18.495000000000001</v>
      </c>
      <c r="B18" s="1">
        <v>25.138999999999999</v>
      </c>
      <c r="D18" s="1">
        <f t="shared" si="0"/>
        <v>6.6439999999999984</v>
      </c>
      <c r="F18" s="1">
        <f t="shared" si="1"/>
        <v>1.7444906267361087</v>
      </c>
    </row>
    <row r="19" spans="1:6" ht="15.75" customHeight="1" x14ac:dyDescent="0.2">
      <c r="A19" s="1">
        <v>10.638999999999999</v>
      </c>
      <c r="B19" s="1">
        <v>20.428999999999998</v>
      </c>
      <c r="D19" s="1">
        <f t="shared" si="0"/>
        <v>9.7899999999999991</v>
      </c>
      <c r="F19" s="1">
        <f t="shared" si="1"/>
        <v>3.331385460069451</v>
      </c>
    </row>
    <row r="20" spans="1:6" ht="15.75" customHeight="1" x14ac:dyDescent="0.2">
      <c r="A20" s="1">
        <v>11.343999999999999</v>
      </c>
      <c r="B20" s="1">
        <v>17.425000000000001</v>
      </c>
      <c r="D20" s="1">
        <f t="shared" si="0"/>
        <v>6.0810000000000013</v>
      </c>
      <c r="F20" s="1">
        <f t="shared" si="1"/>
        <v>3.5486710434027628</v>
      </c>
    </row>
    <row r="21" spans="1:6" ht="15.75" customHeight="1" x14ac:dyDescent="0.2">
      <c r="A21" s="1">
        <v>12.369</v>
      </c>
      <c r="B21" s="1">
        <v>34.287999999999997</v>
      </c>
      <c r="D21" s="1">
        <f t="shared" si="0"/>
        <v>21.918999999999997</v>
      </c>
      <c r="F21" s="1">
        <f t="shared" si="1"/>
        <v>194.71993021006946</v>
      </c>
    </row>
    <row r="22" spans="1:6" ht="15.75" customHeight="1" x14ac:dyDescent="0.2">
      <c r="A22" s="1">
        <v>12.944000000000001</v>
      </c>
      <c r="B22" s="1">
        <v>23.893999999999998</v>
      </c>
      <c r="D22" s="1">
        <f t="shared" si="0"/>
        <v>10.949999999999998</v>
      </c>
      <c r="F22" s="1">
        <f t="shared" si="1"/>
        <v>8.9114687934027792</v>
      </c>
    </row>
    <row r="23" spans="1:6" ht="15.75" customHeight="1" x14ac:dyDescent="0.2">
      <c r="A23" s="1">
        <v>14.233000000000001</v>
      </c>
      <c r="B23" s="1">
        <v>17.96</v>
      </c>
      <c r="D23" s="1">
        <f t="shared" si="0"/>
        <v>3.7270000000000003</v>
      </c>
      <c r="F23" s="1">
        <f t="shared" si="1"/>
        <v>17.958878210069418</v>
      </c>
    </row>
    <row r="24" spans="1:6" ht="12.75" x14ac:dyDescent="0.2">
      <c r="A24" s="1">
        <v>19.71</v>
      </c>
      <c r="B24" s="1">
        <v>22.058</v>
      </c>
      <c r="D24" s="1">
        <f t="shared" si="0"/>
        <v>2.347999999999999</v>
      </c>
      <c r="F24" s="1">
        <f t="shared" si="1"/>
        <v>31.548348626736093</v>
      </c>
    </row>
    <row r="25" spans="1:6" ht="12.75" x14ac:dyDescent="0.2">
      <c r="A25" s="1">
        <v>16.004000000000001</v>
      </c>
      <c r="B25" s="1">
        <v>21.157</v>
      </c>
      <c r="D25" s="1">
        <f t="shared" si="0"/>
        <v>5.1529999999999987</v>
      </c>
      <c r="F25" s="1">
        <f t="shared" si="1"/>
        <v>7.9061723767361034</v>
      </c>
    </row>
    <row r="27" spans="1:6" ht="12.75" x14ac:dyDescent="0.2">
      <c r="A27" s="1" t="s">
        <v>10</v>
      </c>
      <c r="B27" s="1" t="s">
        <v>10</v>
      </c>
    </row>
    <row r="28" spans="1:6" ht="12.75" x14ac:dyDescent="0.2">
      <c r="A28">
        <f t="shared" ref="A28:B28" si="2">AVERAGE(A2:A25)</f>
        <v>14.051125000000001</v>
      </c>
      <c r="B28">
        <f t="shared" si="2"/>
        <v>22.015916666666669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stroopdata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2016-09-16T16:06:10Z</dcterms:modified>
</cp:coreProperties>
</file>