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" sheetId="1" r:id="rId3"/>
    <sheet state="visible" name="Chart1" sheetId="2" r:id="rId4"/>
    <sheet state="visible" name="Chart2" sheetId="3" r:id="rId5"/>
  </sheets>
  <definedNames/>
  <calcPr/>
</workbook>
</file>

<file path=xl/sharedStrings.xml><?xml version="1.0" encoding="utf-8"?>
<sst xmlns="http://schemas.openxmlformats.org/spreadsheetml/2006/main" count="20" uniqueCount="18">
  <si>
    <t>Congruent</t>
  </si>
  <si>
    <t>Incongruent</t>
  </si>
  <si>
    <t>Diff</t>
  </si>
  <si>
    <t>SS</t>
  </si>
  <si>
    <t>Lower Value</t>
  </si>
  <si>
    <t>Higher Value</t>
  </si>
  <si>
    <t>SE</t>
  </si>
  <si>
    <t>t statistic</t>
  </si>
  <si>
    <t>DF</t>
  </si>
  <si>
    <t>CI Values</t>
  </si>
  <si>
    <t>Mean</t>
  </si>
  <si>
    <t>Variance</t>
  </si>
  <si>
    <t>Confidence Level</t>
  </si>
  <si>
    <t xml:space="preserve">alpha level(for 2-tailed test) </t>
  </si>
  <si>
    <t>t critical</t>
  </si>
  <si>
    <t>p value</t>
  </si>
  <si>
    <t>SD</t>
  </si>
  <si>
    <t>&lt;0.0001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</si>
</sst>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Alignment="1" applyFont="1" applyNumberForma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Congruent and Incongruent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stroopdata!$A$1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stroopdata!$A$2:$A$1000</c:f>
            </c:numRef>
          </c:val>
          <c:smooth val="0"/>
        </c:ser>
        <c:ser>
          <c:idx val="1"/>
          <c:order val="1"/>
          <c:tx>
            <c:strRef>
              <c:f>stroopdata!$B$1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stroopdata!$B$2:$B$1000</c:f>
            </c:numRef>
          </c:val>
          <c:smooth val="0"/>
        </c:ser>
        <c:axId val="1976344647"/>
        <c:axId val="115241364"/>
      </c:lineChart>
      <c:catAx>
        <c:axId val="1976344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Participant numer (#)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5241364"/>
      </c:catAx>
      <c:valAx>
        <c:axId val="115241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634464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Congruent and Incongruent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stroopdata!$A$1</c:f>
            </c:strRef>
          </c:tx>
          <c:spPr>
            <a:solidFill>
              <a:srgbClr val="3366CC"/>
            </a:solidFill>
          </c:spPr>
          <c:val>
            <c:numRef>
              <c:f>stroopdata!$A$2:$A$1000</c:f>
            </c:numRef>
          </c:val>
        </c:ser>
        <c:ser>
          <c:idx val="1"/>
          <c:order val="1"/>
          <c:tx>
            <c:strRef>
              <c:f>stroopdata!$B$1</c:f>
            </c:strRef>
          </c:tx>
          <c:spPr>
            <a:solidFill>
              <a:srgbClr val="DC3912"/>
            </a:solidFill>
          </c:spPr>
          <c:val>
            <c:numRef>
              <c:f>stroopdata!$B$2:$B$1000</c:f>
            </c:numRef>
          </c:val>
        </c:ser>
        <c:axId val="1914326262"/>
        <c:axId val="547760090"/>
      </c:barChart>
      <c:catAx>
        <c:axId val="1914326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Participant number (#)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47760090"/>
      </c:catAx>
      <c:valAx>
        <c:axId val="547760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14326262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5.29"/>
  </cols>
  <sheetData>
    <row r="1">
      <c r="A1" s="1" t="s">
        <v>0</v>
      </c>
      <c r="B1" s="1" t="s">
        <v>1</v>
      </c>
      <c r="D1" s="1" t="s">
        <v>2</v>
      </c>
      <c r="F1" s="1" t="s">
        <v>3</v>
      </c>
    </row>
    <row r="2">
      <c r="A2" s="1">
        <v>12.079</v>
      </c>
      <c r="B2" s="1">
        <v>19.278</v>
      </c>
      <c r="D2" s="1" t="str">
        <f t="shared" ref="D2:D25" si="1">(B2-A2)</f>
        <v>7.199</v>
      </c>
      <c r="F2" s="1" t="str">
        <f t="shared" ref="F2:F25" si="2">(D2-$E$5)^2</f>
        <v>0.5864368767</v>
      </c>
      <c r="M2" s="1" t="s">
        <v>4</v>
      </c>
      <c r="N2" s="1" t="s">
        <v>5</v>
      </c>
    </row>
    <row r="3">
      <c r="A3" s="1">
        <v>16.791</v>
      </c>
      <c r="B3" s="1">
        <v>18.741</v>
      </c>
      <c r="D3" s="1" t="str">
        <f t="shared" si="1"/>
        <v>1.95</v>
      </c>
      <c r="F3" s="1" t="str">
        <f t="shared" si="2"/>
        <v>36.17771879</v>
      </c>
      <c r="H3" s="1" t="s">
        <v>6</v>
      </c>
      <c r="I3" s="1" t="s">
        <v>7</v>
      </c>
      <c r="J3" s="1" t="s">
        <v>8</v>
      </c>
      <c r="L3" s="1" t="s">
        <v>9</v>
      </c>
      <c r="M3" t="str">
        <f>(B28-A28)-(I7*H4)</f>
        <v>5.910215421</v>
      </c>
      <c r="N3" t="str">
        <f>(B28-A28)+(I7*H4)</f>
        <v>10.01936791</v>
      </c>
    </row>
    <row r="4">
      <c r="A4" s="1">
        <v>9.564</v>
      </c>
      <c r="B4" s="1">
        <v>21.214</v>
      </c>
      <c r="D4" s="1" t="str">
        <f t="shared" si="1"/>
        <v>11.65</v>
      </c>
      <c r="E4" s="1" t="s">
        <v>10</v>
      </c>
      <c r="F4" s="1" t="str">
        <f t="shared" si="2"/>
        <v>13.58076046</v>
      </c>
      <c r="H4" t="str">
        <f>G8/sqrt(24)</f>
        <v>0.9930286348</v>
      </c>
      <c r="I4" t="str">
        <f>E5/H4</f>
        <v>8.020706944</v>
      </c>
      <c r="J4" s="1">
        <v>23.0</v>
      </c>
    </row>
    <row r="5">
      <c r="A5" s="1">
        <v>8.63</v>
      </c>
      <c r="B5" s="1">
        <v>15.687</v>
      </c>
      <c r="D5" s="1" t="str">
        <f t="shared" si="1"/>
        <v>7.057</v>
      </c>
      <c r="E5" s="1" t="str">
        <f>AVERAGE(D2:D25)</f>
        <v>7.964791667</v>
      </c>
      <c r="F5" s="1" t="str">
        <f t="shared" si="2"/>
        <v>0.8240857101</v>
      </c>
      <c r="G5" s="1" t="s">
        <v>11</v>
      </c>
      <c r="L5" s="1" t="s">
        <v>12</v>
      </c>
      <c r="M5" s="2">
        <v>0.95</v>
      </c>
    </row>
    <row r="6">
      <c r="A6" s="1">
        <v>14.669</v>
      </c>
      <c r="B6" s="1">
        <v>22.803</v>
      </c>
      <c r="D6" s="1" t="str">
        <f t="shared" si="1"/>
        <v>8.134</v>
      </c>
      <c r="F6" s="1" t="str">
        <f t="shared" si="2"/>
        <v>0.02863146007</v>
      </c>
      <c r="G6" t="str">
        <f>SUM(F2:F25)/23</f>
        <v>23.66654087</v>
      </c>
      <c r="H6" s="1" t="s">
        <v>13</v>
      </c>
      <c r="I6" s="1" t="s">
        <v>14</v>
      </c>
      <c r="J6" s="1" t="s">
        <v>15</v>
      </c>
    </row>
    <row r="7">
      <c r="A7" s="1">
        <v>12.238</v>
      </c>
      <c r="B7" s="1">
        <v>20.878</v>
      </c>
      <c r="D7" s="1" t="str">
        <f t="shared" si="1"/>
        <v>8.64</v>
      </c>
      <c r="E7" s="1"/>
      <c r="F7" s="1" t="str">
        <f t="shared" si="2"/>
        <v>0.4559062934</v>
      </c>
      <c r="G7" s="1" t="s">
        <v>16</v>
      </c>
      <c r="H7" s="1">
        <v>0.025</v>
      </c>
      <c r="I7" s="1">
        <v>2.069</v>
      </c>
      <c r="J7" s="3" t="s">
        <v>17</v>
      </c>
    </row>
    <row r="8">
      <c r="A8" s="1">
        <v>14.692</v>
      </c>
      <c r="B8" s="1">
        <v>24.572</v>
      </c>
      <c r="D8" s="1" t="str">
        <f t="shared" si="1"/>
        <v>9.88</v>
      </c>
      <c r="F8" s="1" t="str">
        <f t="shared" si="2"/>
        <v>3.66802296</v>
      </c>
      <c r="G8" t="str">
        <f>SQRT(G6)</f>
        <v>4.86482691</v>
      </c>
    </row>
    <row r="9">
      <c r="A9" s="1">
        <v>8.987</v>
      </c>
      <c r="B9" s="1">
        <v>17.394</v>
      </c>
      <c r="D9" s="1" t="str">
        <f t="shared" si="1"/>
        <v>8.407</v>
      </c>
      <c r="F9" s="1" t="str">
        <f t="shared" si="2"/>
        <v>0.1955482101</v>
      </c>
      <c r="N9" s="1"/>
    </row>
    <row r="10">
      <c r="A10" s="1">
        <v>9.401</v>
      </c>
      <c r="B10" s="1">
        <v>20.762</v>
      </c>
      <c r="D10" s="1" t="str">
        <f t="shared" si="1"/>
        <v>11.361</v>
      </c>
      <c r="F10" s="1" t="str">
        <f t="shared" si="2"/>
        <v>11.53423104</v>
      </c>
    </row>
    <row r="11">
      <c r="A11" s="1">
        <v>14.48</v>
      </c>
      <c r="B11" s="1">
        <v>26.282</v>
      </c>
      <c r="D11" s="1" t="str">
        <f t="shared" si="1"/>
        <v>11.802</v>
      </c>
      <c r="F11" s="1" t="str">
        <f t="shared" si="2"/>
        <v>14.72416779</v>
      </c>
    </row>
    <row r="12">
      <c r="A12" s="1">
        <v>22.328</v>
      </c>
      <c r="B12" s="1">
        <v>24.524</v>
      </c>
      <c r="D12" s="1" t="str">
        <f t="shared" si="1"/>
        <v>2.196</v>
      </c>
      <c r="F12" s="1" t="str">
        <f t="shared" si="2"/>
        <v>33.27895729</v>
      </c>
    </row>
    <row r="13">
      <c r="A13" s="1">
        <v>15.298</v>
      </c>
      <c r="B13" s="1">
        <v>18.644</v>
      </c>
      <c r="D13" s="1" t="str">
        <f t="shared" si="1"/>
        <v>3.346</v>
      </c>
      <c r="F13" s="1" t="str">
        <f t="shared" si="2"/>
        <v>21.33323646</v>
      </c>
    </row>
    <row r="14">
      <c r="A14" s="1">
        <v>15.073</v>
      </c>
      <c r="B14" s="1">
        <v>17.51</v>
      </c>
      <c r="D14" s="1" t="str">
        <f t="shared" si="1"/>
        <v>2.437</v>
      </c>
      <c r="F14" s="1" t="str">
        <f t="shared" si="2"/>
        <v>30.55648071</v>
      </c>
    </row>
    <row r="15">
      <c r="A15" s="1">
        <v>16.929</v>
      </c>
      <c r="B15" s="1">
        <v>20.33</v>
      </c>
      <c r="D15" s="1" t="str">
        <f t="shared" si="1"/>
        <v>3.401</v>
      </c>
      <c r="F15" s="1" t="str">
        <f t="shared" si="2"/>
        <v>20.82819438</v>
      </c>
    </row>
    <row r="16">
      <c r="A16" s="1">
        <v>18.2</v>
      </c>
      <c r="B16" s="1">
        <v>35.255</v>
      </c>
      <c r="D16" s="1" t="str">
        <f t="shared" si="1"/>
        <v>17.055</v>
      </c>
      <c r="F16" s="1" t="str">
        <f t="shared" si="2"/>
        <v>82.63188754</v>
      </c>
    </row>
    <row r="17">
      <c r="A17" s="1">
        <v>12.13</v>
      </c>
      <c r="B17" s="1">
        <v>22.158</v>
      </c>
      <c r="D17" s="1" t="str">
        <f t="shared" si="1"/>
        <v>10.028</v>
      </c>
      <c r="F17" s="1" t="str">
        <f t="shared" si="2"/>
        <v>4.256828627</v>
      </c>
    </row>
    <row r="18">
      <c r="A18" s="1">
        <v>18.495</v>
      </c>
      <c r="B18" s="1">
        <v>25.139</v>
      </c>
      <c r="D18" s="1" t="str">
        <f t="shared" si="1"/>
        <v>6.644</v>
      </c>
      <c r="F18" s="1" t="str">
        <f t="shared" si="2"/>
        <v>1.744490627</v>
      </c>
    </row>
    <row r="19">
      <c r="A19" s="1">
        <v>10.639</v>
      </c>
      <c r="B19" s="1">
        <v>20.429</v>
      </c>
      <c r="D19" s="1" t="str">
        <f t="shared" si="1"/>
        <v>9.79</v>
      </c>
      <c r="F19" s="1" t="str">
        <f t="shared" si="2"/>
        <v>3.33138546</v>
      </c>
    </row>
    <row r="20">
      <c r="A20" s="1">
        <v>11.344</v>
      </c>
      <c r="B20" s="1">
        <v>17.425</v>
      </c>
      <c r="D20" s="1" t="str">
        <f t="shared" si="1"/>
        <v>6.081</v>
      </c>
      <c r="F20" s="1" t="str">
        <f t="shared" si="2"/>
        <v>3.548671043</v>
      </c>
    </row>
    <row r="21">
      <c r="A21" s="1">
        <v>12.369</v>
      </c>
      <c r="B21" s="1">
        <v>34.288</v>
      </c>
      <c r="D21" s="1" t="str">
        <f t="shared" si="1"/>
        <v>21.919</v>
      </c>
      <c r="F21" s="1" t="str">
        <f t="shared" si="2"/>
        <v>194.7199302</v>
      </c>
    </row>
    <row r="22">
      <c r="A22" s="1">
        <v>12.944</v>
      </c>
      <c r="B22" s="1">
        <v>23.894</v>
      </c>
      <c r="D22" s="1" t="str">
        <f t="shared" si="1"/>
        <v>10.95</v>
      </c>
      <c r="F22" s="1" t="str">
        <f t="shared" si="2"/>
        <v>8.911468793</v>
      </c>
    </row>
    <row r="23">
      <c r="A23" s="1">
        <v>14.233</v>
      </c>
      <c r="B23" s="1">
        <v>17.96</v>
      </c>
      <c r="D23" s="1" t="str">
        <f t="shared" si="1"/>
        <v>3.727</v>
      </c>
      <c r="F23" s="1" t="str">
        <f t="shared" si="2"/>
        <v>17.95887821</v>
      </c>
    </row>
    <row r="24">
      <c r="A24" s="1">
        <v>19.71</v>
      </c>
      <c r="B24" s="1">
        <v>22.058</v>
      </c>
      <c r="D24" s="1" t="str">
        <f t="shared" si="1"/>
        <v>2.348</v>
      </c>
      <c r="F24" s="1" t="str">
        <f t="shared" si="2"/>
        <v>31.54834863</v>
      </c>
    </row>
    <row r="25">
      <c r="A25" s="1">
        <v>16.004</v>
      </c>
      <c r="B25" s="1">
        <v>21.157</v>
      </c>
      <c r="D25" s="1" t="str">
        <f t="shared" si="1"/>
        <v>5.153</v>
      </c>
      <c r="F25" s="1" t="str">
        <f t="shared" si="2"/>
        <v>7.906172377</v>
      </c>
    </row>
    <row r="27">
      <c r="A27" s="1" t="s">
        <v>10</v>
      </c>
      <c r="B27" s="1" t="s">
        <v>10</v>
      </c>
    </row>
    <row r="28">
      <c r="A28" t="str">
        <f t="shared" ref="A28:B28" si="3">AVERAGE(A2:A25)</f>
        <v>14.051125</v>
      </c>
      <c r="B28" t="str">
        <f t="shared" si="3"/>
        <v>22.01591667</v>
      </c>
    </row>
  </sheetData>
  <drawing r:id="rId1"/>
</worksheet>
</file>